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lp4\Dropbox\Texts and Notes\Econ 381\Data\"/>
    </mc:Choice>
  </mc:AlternateContent>
  <bookViews>
    <workbookView xWindow="360" yWindow="270" windowWidth="14940" windowHeight="9150" activeTab="5"/>
  </bookViews>
  <sheets>
    <sheet name="Capital Stock Calculations" sheetId="7" r:id="rId1"/>
    <sheet name="Government" sheetId="9" r:id="rId2"/>
    <sheet name="Data" sheetId="3" r:id="rId3"/>
    <sheet name="logarithms" sheetId="4" r:id="rId4"/>
    <sheet name="HPfilter" sheetId="5" r:id="rId5"/>
    <sheet name="Tables" sheetId="6" r:id="rId6"/>
    <sheet name="Selected Tables" sheetId="8" r:id="rId7"/>
  </sheets>
  <externalReferences>
    <externalReference r:id="rId8"/>
  </externalReferences>
  <definedNames>
    <definedName name="BD">HPfilter!$BH$3:$BH$270</definedName>
    <definedName name="CC">HPfilter!$BE$3:$BE$270</definedName>
    <definedName name="cyclicaltable">Tables!$V$2:$X$7</definedName>
    <definedName name="DEFL">Data!$AE$3:$AE$270</definedName>
    <definedName name="GDP">HPfilter!$C$3:$C$270</definedName>
    <definedName name="GDPm1">HPfilter!$C$3:$C$269</definedName>
    <definedName name="GDPm2">HPfilter!$C$3:$C$268</definedName>
    <definedName name="GDPm3">HPfilter!$C$3:$C$267</definedName>
    <definedName name="GDPm4">HPfilter!$C$3:$C$266</definedName>
    <definedName name="GDPp1">HPfilter!$C$4:$C$270</definedName>
    <definedName name="GDPp2">HPfilter!$C$5:$C$270</definedName>
    <definedName name="GDPp3">HPfilter!$C$6:$C$270</definedName>
    <definedName name="GDPp4">HPfilter!$C$7:$C$270</definedName>
    <definedName name="GDPstdev">Tables!$C$2</definedName>
    <definedName name="int">#REF!</definedName>
    <definedName name="intj">#REF!</definedName>
    <definedName name="Money">HPfilter!$AL$3:$AL$270</definedName>
    <definedName name="Rmoney">HPfilter!$BF$3:$BF$270</definedName>
    <definedName name="slp">#REF!</definedName>
    <definedName name="slpj">#REF!</definedName>
    <definedName name="TFP">HPfilter!$AX$3:$AX$270</definedName>
    <definedName name="X">#REF!</definedName>
    <definedName name="Y">#REF!</definedName>
  </definedNames>
  <calcPr calcId="152511"/>
</workbook>
</file>

<file path=xl/calcChain.xml><?xml version="1.0" encoding="utf-8"?>
<calcChain xmlns="http://schemas.openxmlformats.org/spreadsheetml/2006/main">
  <c r="F24" i="8" l="1"/>
  <c r="C24" i="8"/>
  <c r="F17" i="8" l="1"/>
  <c r="C17" i="8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E593" i="5"/>
  <c r="AF593" i="5"/>
  <c r="AG593" i="5"/>
  <c r="AH593" i="5"/>
  <c r="AI593" i="5"/>
  <c r="AJ593" i="5"/>
  <c r="AK593" i="5"/>
  <c r="AL593" i="5"/>
  <c r="AM593" i="5"/>
  <c r="AN593" i="5"/>
  <c r="AO593" i="5"/>
  <c r="AQ593" i="5"/>
  <c r="AR593" i="5"/>
  <c r="AS593" i="5"/>
  <c r="AT593" i="5"/>
  <c r="AV593" i="5"/>
  <c r="AW593" i="5"/>
  <c r="AX593" i="5"/>
  <c r="AY593" i="5"/>
  <c r="BA593" i="5"/>
  <c r="BB593" i="5"/>
  <c r="BC593" i="5"/>
  <c r="BE593" i="5"/>
  <c r="BF593" i="5"/>
  <c r="BG593" i="5"/>
  <c r="BH593" i="5"/>
  <c r="BJ593" i="5"/>
  <c r="BK593" i="5"/>
  <c r="BL593" i="5"/>
  <c r="BM593" i="5"/>
  <c r="BN593" i="5"/>
  <c r="BO593" i="5"/>
  <c r="BP593" i="5"/>
  <c r="C593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E591" i="5"/>
  <c r="AF591" i="5"/>
  <c r="AG591" i="5"/>
  <c r="AH591" i="5"/>
  <c r="AI591" i="5"/>
  <c r="AJ591" i="5"/>
  <c r="AK591" i="5"/>
  <c r="AL591" i="5"/>
  <c r="AM591" i="5"/>
  <c r="AN591" i="5"/>
  <c r="AO591" i="5"/>
  <c r="AQ591" i="5"/>
  <c r="AR591" i="5"/>
  <c r="AS591" i="5"/>
  <c r="AT591" i="5"/>
  <c r="AV591" i="5"/>
  <c r="AW591" i="5"/>
  <c r="AX591" i="5"/>
  <c r="AY591" i="5"/>
  <c r="BA591" i="5"/>
  <c r="BB591" i="5"/>
  <c r="BC591" i="5"/>
  <c r="BE591" i="5"/>
  <c r="BF591" i="5"/>
  <c r="BG591" i="5"/>
  <c r="BH591" i="5"/>
  <c r="BJ591" i="5"/>
  <c r="BK591" i="5"/>
  <c r="BL591" i="5"/>
  <c r="BM591" i="5"/>
  <c r="BN591" i="5"/>
  <c r="BO591" i="5"/>
  <c r="BP591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E592" i="5"/>
  <c r="AF592" i="5"/>
  <c r="AG592" i="5"/>
  <c r="AH592" i="5"/>
  <c r="AI592" i="5"/>
  <c r="AJ592" i="5"/>
  <c r="AK592" i="5"/>
  <c r="AL592" i="5"/>
  <c r="AM592" i="5"/>
  <c r="AN592" i="5"/>
  <c r="AO592" i="5"/>
  <c r="AQ592" i="5"/>
  <c r="AR592" i="5"/>
  <c r="AS592" i="5"/>
  <c r="AT592" i="5"/>
  <c r="AV592" i="5"/>
  <c r="AW592" i="5"/>
  <c r="AX592" i="5"/>
  <c r="AY592" i="5"/>
  <c r="BA592" i="5"/>
  <c r="BB592" i="5"/>
  <c r="BC592" i="5"/>
  <c r="BE592" i="5"/>
  <c r="BF592" i="5"/>
  <c r="BG592" i="5"/>
  <c r="BH592" i="5"/>
  <c r="BJ592" i="5"/>
  <c r="BK592" i="5"/>
  <c r="BL592" i="5"/>
  <c r="BM592" i="5"/>
  <c r="BN592" i="5"/>
  <c r="BO592" i="5"/>
  <c r="BP592" i="5"/>
  <c r="C592" i="5"/>
  <c r="C591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V283" i="5"/>
  <c r="AW283" i="5"/>
  <c r="AX283" i="5"/>
  <c r="AY283" i="5"/>
  <c r="BA283" i="5"/>
  <c r="BB283" i="5"/>
  <c r="BC283" i="5"/>
  <c r="BE283" i="5"/>
  <c r="BF283" i="5"/>
  <c r="BG283" i="5"/>
  <c r="BH283" i="5"/>
  <c r="BJ283" i="5"/>
  <c r="BK283" i="5"/>
  <c r="BL283" i="5"/>
  <c r="BM283" i="5"/>
  <c r="BN283" i="5"/>
  <c r="BO283" i="5"/>
  <c r="BP283" i="5"/>
  <c r="C283" i="5"/>
  <c r="E322" i="5" l="1"/>
  <c r="F322" i="5"/>
  <c r="G322" i="5"/>
  <c r="H322" i="5"/>
  <c r="J322" i="5"/>
  <c r="K322" i="5"/>
  <c r="L322" i="5"/>
  <c r="M322" i="5"/>
  <c r="N322" i="5"/>
  <c r="O322" i="5"/>
  <c r="P322" i="5"/>
  <c r="S322" i="5"/>
  <c r="T322" i="5"/>
  <c r="V322" i="5"/>
  <c r="W322" i="5"/>
  <c r="Y322" i="5"/>
  <c r="Z322" i="5"/>
  <c r="AA322" i="5"/>
  <c r="AB322" i="5"/>
  <c r="AC322" i="5"/>
  <c r="AD322" i="5"/>
  <c r="AG322" i="5"/>
  <c r="AH322" i="5"/>
  <c r="AI322" i="5"/>
  <c r="AJ322" i="5"/>
  <c r="AK322" i="5"/>
  <c r="AL322" i="5"/>
  <c r="AM322" i="5"/>
  <c r="AP322" i="5"/>
  <c r="AQ322" i="5"/>
  <c r="AS322" i="5"/>
  <c r="AT322" i="5"/>
  <c r="AU322" i="5"/>
  <c r="AW322" i="5"/>
  <c r="AX322" i="5"/>
  <c r="AY322" i="5"/>
  <c r="AZ322" i="5"/>
  <c r="BA322" i="5"/>
  <c r="BB322" i="5"/>
  <c r="BC322" i="5"/>
  <c r="BD322" i="5"/>
  <c r="BE322" i="5"/>
  <c r="BF322" i="5"/>
  <c r="BG322" i="5"/>
  <c r="BI322" i="5"/>
  <c r="BK322" i="5"/>
  <c r="BL322" i="5"/>
  <c r="BM322" i="5"/>
  <c r="BN322" i="5"/>
  <c r="BP322" i="5"/>
  <c r="E323" i="5"/>
  <c r="F323" i="5"/>
  <c r="G323" i="5"/>
  <c r="H323" i="5"/>
  <c r="J323" i="5"/>
  <c r="K323" i="5"/>
  <c r="L323" i="5"/>
  <c r="M323" i="5"/>
  <c r="N323" i="5"/>
  <c r="O323" i="5"/>
  <c r="P323" i="5"/>
  <c r="S323" i="5"/>
  <c r="T323" i="5"/>
  <c r="V323" i="5"/>
  <c r="W323" i="5"/>
  <c r="Y323" i="5"/>
  <c r="Z323" i="5"/>
  <c r="AA323" i="5"/>
  <c r="AB323" i="5"/>
  <c r="AC323" i="5"/>
  <c r="AD323" i="5"/>
  <c r="AG323" i="5"/>
  <c r="AH323" i="5"/>
  <c r="AI323" i="5"/>
  <c r="AJ323" i="5"/>
  <c r="AK323" i="5"/>
  <c r="AL323" i="5"/>
  <c r="AM323" i="5"/>
  <c r="AP323" i="5"/>
  <c r="AQ323" i="5"/>
  <c r="AS323" i="5"/>
  <c r="AT323" i="5"/>
  <c r="AU323" i="5"/>
  <c r="AW323" i="5"/>
  <c r="AX323" i="5"/>
  <c r="AY323" i="5"/>
  <c r="AZ323" i="5"/>
  <c r="BA323" i="5"/>
  <c r="BB323" i="5"/>
  <c r="BC323" i="5"/>
  <c r="BD323" i="5"/>
  <c r="BE323" i="5"/>
  <c r="BF323" i="5"/>
  <c r="BG323" i="5"/>
  <c r="BI323" i="5"/>
  <c r="BK323" i="5"/>
  <c r="BL323" i="5"/>
  <c r="BM323" i="5"/>
  <c r="BN323" i="5"/>
  <c r="BP323" i="5"/>
  <c r="E324" i="5"/>
  <c r="F324" i="5"/>
  <c r="G324" i="5"/>
  <c r="H324" i="5"/>
  <c r="J324" i="5"/>
  <c r="K324" i="5"/>
  <c r="L324" i="5"/>
  <c r="M324" i="5"/>
  <c r="N324" i="5"/>
  <c r="O324" i="5"/>
  <c r="P324" i="5"/>
  <c r="S324" i="5"/>
  <c r="T324" i="5"/>
  <c r="V324" i="5"/>
  <c r="W324" i="5"/>
  <c r="Y324" i="5"/>
  <c r="Z324" i="5"/>
  <c r="AA324" i="5"/>
  <c r="AB324" i="5"/>
  <c r="AC324" i="5"/>
  <c r="AD324" i="5"/>
  <c r="AG324" i="5"/>
  <c r="AH324" i="5"/>
  <c r="AI324" i="5"/>
  <c r="AJ324" i="5"/>
  <c r="AK324" i="5"/>
  <c r="AL324" i="5"/>
  <c r="AM324" i="5"/>
  <c r="AP324" i="5"/>
  <c r="AQ324" i="5"/>
  <c r="AS324" i="5"/>
  <c r="AT324" i="5"/>
  <c r="AU324" i="5"/>
  <c r="AW324" i="5"/>
  <c r="AX324" i="5"/>
  <c r="AY324" i="5"/>
  <c r="AZ324" i="5"/>
  <c r="BA324" i="5"/>
  <c r="BB324" i="5"/>
  <c r="BC324" i="5"/>
  <c r="BD324" i="5"/>
  <c r="BE324" i="5"/>
  <c r="BF324" i="5"/>
  <c r="BG324" i="5"/>
  <c r="BI324" i="5"/>
  <c r="BK324" i="5"/>
  <c r="BL324" i="5"/>
  <c r="BM324" i="5"/>
  <c r="BN324" i="5"/>
  <c r="BP324" i="5"/>
  <c r="E325" i="5"/>
  <c r="F325" i="5"/>
  <c r="G325" i="5"/>
  <c r="H325" i="5"/>
  <c r="J325" i="5"/>
  <c r="K325" i="5"/>
  <c r="L325" i="5"/>
  <c r="M325" i="5"/>
  <c r="N325" i="5"/>
  <c r="O325" i="5"/>
  <c r="P325" i="5"/>
  <c r="S325" i="5"/>
  <c r="T325" i="5"/>
  <c r="V325" i="5"/>
  <c r="W325" i="5"/>
  <c r="Y325" i="5"/>
  <c r="Z325" i="5"/>
  <c r="AA325" i="5"/>
  <c r="AB325" i="5"/>
  <c r="AC325" i="5"/>
  <c r="AD325" i="5"/>
  <c r="AG325" i="5"/>
  <c r="AH325" i="5"/>
  <c r="AI325" i="5"/>
  <c r="AJ325" i="5"/>
  <c r="AK325" i="5"/>
  <c r="AL325" i="5"/>
  <c r="AM325" i="5"/>
  <c r="AP325" i="5"/>
  <c r="AU325" i="5"/>
  <c r="AW325" i="5"/>
  <c r="AY325" i="5"/>
  <c r="AZ325" i="5"/>
  <c r="BD325" i="5"/>
  <c r="BE325" i="5"/>
  <c r="BF325" i="5"/>
  <c r="BG325" i="5"/>
  <c r="BI325" i="5"/>
  <c r="BK325" i="5"/>
  <c r="BL325" i="5"/>
  <c r="BM325" i="5"/>
  <c r="BN325" i="5"/>
  <c r="BP325" i="5"/>
  <c r="E326" i="5"/>
  <c r="F326" i="5"/>
  <c r="G326" i="5"/>
  <c r="H326" i="5"/>
  <c r="J326" i="5"/>
  <c r="K326" i="5"/>
  <c r="L326" i="5"/>
  <c r="M326" i="5"/>
  <c r="N326" i="5"/>
  <c r="O326" i="5"/>
  <c r="P326" i="5"/>
  <c r="S326" i="5"/>
  <c r="T326" i="5"/>
  <c r="V326" i="5"/>
  <c r="W326" i="5"/>
  <c r="Y326" i="5"/>
  <c r="Z326" i="5"/>
  <c r="AA326" i="5"/>
  <c r="AB326" i="5"/>
  <c r="AC326" i="5"/>
  <c r="AD326" i="5"/>
  <c r="AG326" i="5"/>
  <c r="AH326" i="5"/>
  <c r="AI326" i="5"/>
  <c r="AJ326" i="5"/>
  <c r="AK326" i="5"/>
  <c r="AL326" i="5"/>
  <c r="AM326" i="5"/>
  <c r="AP326" i="5"/>
  <c r="AU326" i="5"/>
  <c r="AW326" i="5"/>
  <c r="AY326" i="5"/>
  <c r="AZ326" i="5"/>
  <c r="BD326" i="5"/>
  <c r="BE326" i="5"/>
  <c r="BF326" i="5"/>
  <c r="BG326" i="5"/>
  <c r="BI326" i="5"/>
  <c r="BK326" i="5"/>
  <c r="BL326" i="5"/>
  <c r="BM326" i="5"/>
  <c r="BN326" i="5"/>
  <c r="BP326" i="5"/>
  <c r="E327" i="5"/>
  <c r="F327" i="5"/>
  <c r="G327" i="5"/>
  <c r="H327" i="5"/>
  <c r="J327" i="5"/>
  <c r="K327" i="5"/>
  <c r="L327" i="5"/>
  <c r="M327" i="5"/>
  <c r="N327" i="5"/>
  <c r="O327" i="5"/>
  <c r="P327" i="5"/>
  <c r="S327" i="5"/>
  <c r="T327" i="5"/>
  <c r="V327" i="5"/>
  <c r="W327" i="5"/>
  <c r="Y327" i="5"/>
  <c r="Z327" i="5"/>
  <c r="AA327" i="5"/>
  <c r="AB327" i="5"/>
  <c r="AC327" i="5"/>
  <c r="AD327" i="5"/>
  <c r="AG327" i="5"/>
  <c r="AH327" i="5"/>
  <c r="AI327" i="5"/>
  <c r="AJ327" i="5"/>
  <c r="AK327" i="5"/>
  <c r="AL327" i="5"/>
  <c r="AM327" i="5"/>
  <c r="AP327" i="5"/>
  <c r="AU327" i="5"/>
  <c r="AW327" i="5"/>
  <c r="AY327" i="5"/>
  <c r="AZ327" i="5"/>
  <c r="BD327" i="5"/>
  <c r="BE327" i="5"/>
  <c r="BF327" i="5"/>
  <c r="BG327" i="5"/>
  <c r="BI327" i="5"/>
  <c r="BK327" i="5"/>
  <c r="BL327" i="5"/>
  <c r="BM327" i="5"/>
  <c r="BN327" i="5"/>
  <c r="BP327" i="5"/>
  <c r="E328" i="5"/>
  <c r="F328" i="5"/>
  <c r="G328" i="5"/>
  <c r="H328" i="5"/>
  <c r="J328" i="5"/>
  <c r="K328" i="5"/>
  <c r="L328" i="5"/>
  <c r="M328" i="5"/>
  <c r="N328" i="5"/>
  <c r="O328" i="5"/>
  <c r="P328" i="5"/>
  <c r="S328" i="5"/>
  <c r="T328" i="5"/>
  <c r="V328" i="5"/>
  <c r="W328" i="5"/>
  <c r="Y328" i="5"/>
  <c r="Z328" i="5"/>
  <c r="AA328" i="5"/>
  <c r="AB328" i="5"/>
  <c r="AC328" i="5"/>
  <c r="AD328" i="5"/>
  <c r="AG328" i="5"/>
  <c r="AH328" i="5"/>
  <c r="AI328" i="5"/>
  <c r="AJ328" i="5"/>
  <c r="AK328" i="5"/>
  <c r="AL328" i="5"/>
  <c r="AM328" i="5"/>
  <c r="AP328" i="5"/>
  <c r="AU328" i="5"/>
  <c r="AW328" i="5"/>
  <c r="AY328" i="5"/>
  <c r="AZ328" i="5"/>
  <c r="BD328" i="5"/>
  <c r="BE328" i="5"/>
  <c r="BF328" i="5"/>
  <c r="BG328" i="5"/>
  <c r="BI328" i="5"/>
  <c r="BK328" i="5"/>
  <c r="BL328" i="5"/>
  <c r="BM328" i="5"/>
  <c r="BN328" i="5"/>
  <c r="BP328" i="5"/>
  <c r="E329" i="5"/>
  <c r="F329" i="5"/>
  <c r="G329" i="5"/>
  <c r="H329" i="5"/>
  <c r="J329" i="5"/>
  <c r="K329" i="5"/>
  <c r="L329" i="5"/>
  <c r="M329" i="5"/>
  <c r="N329" i="5"/>
  <c r="O329" i="5"/>
  <c r="P329" i="5"/>
  <c r="S329" i="5"/>
  <c r="T329" i="5"/>
  <c r="V329" i="5"/>
  <c r="W329" i="5"/>
  <c r="Y329" i="5"/>
  <c r="Z329" i="5"/>
  <c r="AA329" i="5"/>
  <c r="AB329" i="5"/>
  <c r="AC329" i="5"/>
  <c r="AD329" i="5"/>
  <c r="AG329" i="5"/>
  <c r="AH329" i="5"/>
  <c r="AI329" i="5"/>
  <c r="AJ329" i="5"/>
  <c r="AK329" i="5"/>
  <c r="AL329" i="5"/>
  <c r="AM329" i="5"/>
  <c r="AP329" i="5"/>
  <c r="AU329" i="5"/>
  <c r="AW329" i="5"/>
  <c r="AY329" i="5"/>
  <c r="AZ329" i="5"/>
  <c r="BD329" i="5"/>
  <c r="BE329" i="5"/>
  <c r="BF329" i="5"/>
  <c r="BG329" i="5"/>
  <c r="BI329" i="5"/>
  <c r="BL329" i="5"/>
  <c r="BN329" i="5"/>
  <c r="BP329" i="5"/>
  <c r="E330" i="5"/>
  <c r="F330" i="5"/>
  <c r="G330" i="5"/>
  <c r="H330" i="5"/>
  <c r="J330" i="5"/>
  <c r="K330" i="5"/>
  <c r="L330" i="5"/>
  <c r="M330" i="5"/>
  <c r="N330" i="5"/>
  <c r="O330" i="5"/>
  <c r="P330" i="5"/>
  <c r="S330" i="5"/>
  <c r="T330" i="5"/>
  <c r="V330" i="5"/>
  <c r="W330" i="5"/>
  <c r="Y330" i="5"/>
  <c r="Z330" i="5"/>
  <c r="AA330" i="5"/>
  <c r="AB330" i="5"/>
  <c r="AC330" i="5"/>
  <c r="AD330" i="5"/>
  <c r="AG330" i="5"/>
  <c r="AH330" i="5"/>
  <c r="AI330" i="5"/>
  <c r="AJ330" i="5"/>
  <c r="AK330" i="5"/>
  <c r="AL330" i="5"/>
  <c r="AM330" i="5"/>
  <c r="AP330" i="5"/>
  <c r="AU330" i="5"/>
  <c r="AW330" i="5"/>
  <c r="AY330" i="5"/>
  <c r="AZ330" i="5"/>
  <c r="BD330" i="5"/>
  <c r="BE330" i="5"/>
  <c r="BF330" i="5"/>
  <c r="BG330" i="5"/>
  <c r="BI330" i="5"/>
  <c r="BL330" i="5"/>
  <c r="BN330" i="5"/>
  <c r="BP330" i="5"/>
  <c r="E331" i="5"/>
  <c r="F331" i="5"/>
  <c r="G331" i="5"/>
  <c r="H331" i="5"/>
  <c r="J331" i="5"/>
  <c r="K331" i="5"/>
  <c r="L331" i="5"/>
  <c r="M331" i="5"/>
  <c r="N331" i="5"/>
  <c r="O331" i="5"/>
  <c r="P331" i="5"/>
  <c r="S331" i="5"/>
  <c r="T331" i="5"/>
  <c r="V331" i="5"/>
  <c r="W331" i="5"/>
  <c r="Y331" i="5"/>
  <c r="Z331" i="5"/>
  <c r="AA331" i="5"/>
  <c r="AB331" i="5"/>
  <c r="AC331" i="5"/>
  <c r="AD331" i="5"/>
  <c r="AG331" i="5"/>
  <c r="AH331" i="5"/>
  <c r="AI331" i="5"/>
  <c r="AJ331" i="5"/>
  <c r="AK331" i="5"/>
  <c r="AL331" i="5"/>
  <c r="AM331" i="5"/>
  <c r="AP331" i="5"/>
  <c r="AU331" i="5"/>
  <c r="AW331" i="5"/>
  <c r="AY331" i="5"/>
  <c r="AZ331" i="5"/>
  <c r="BD331" i="5"/>
  <c r="BE331" i="5"/>
  <c r="BF331" i="5"/>
  <c r="BG331" i="5"/>
  <c r="BI331" i="5"/>
  <c r="BL331" i="5"/>
  <c r="BN331" i="5"/>
  <c r="BP331" i="5"/>
  <c r="E332" i="5"/>
  <c r="F332" i="5"/>
  <c r="G332" i="5"/>
  <c r="H332" i="5"/>
  <c r="J332" i="5"/>
  <c r="K332" i="5"/>
  <c r="L332" i="5"/>
  <c r="M332" i="5"/>
  <c r="N332" i="5"/>
  <c r="O332" i="5"/>
  <c r="P332" i="5"/>
  <c r="S332" i="5"/>
  <c r="T332" i="5"/>
  <c r="V332" i="5"/>
  <c r="W332" i="5"/>
  <c r="Y332" i="5"/>
  <c r="Z332" i="5"/>
  <c r="AA332" i="5"/>
  <c r="AB332" i="5"/>
  <c r="AC332" i="5"/>
  <c r="AD332" i="5"/>
  <c r="AG332" i="5"/>
  <c r="AH332" i="5"/>
  <c r="AI332" i="5"/>
  <c r="AJ332" i="5"/>
  <c r="AK332" i="5"/>
  <c r="AL332" i="5"/>
  <c r="AM332" i="5"/>
  <c r="AP332" i="5"/>
  <c r="AU332" i="5"/>
  <c r="AW332" i="5"/>
  <c r="AY332" i="5"/>
  <c r="AZ332" i="5"/>
  <c r="BD332" i="5"/>
  <c r="BE332" i="5"/>
  <c r="BF332" i="5"/>
  <c r="BG332" i="5"/>
  <c r="BI332" i="5"/>
  <c r="BL332" i="5"/>
  <c r="BN332" i="5"/>
  <c r="BP332" i="5"/>
  <c r="E333" i="5"/>
  <c r="F333" i="5"/>
  <c r="G333" i="5"/>
  <c r="H333" i="5"/>
  <c r="J333" i="5"/>
  <c r="K333" i="5"/>
  <c r="L333" i="5"/>
  <c r="M333" i="5"/>
  <c r="N333" i="5"/>
  <c r="O333" i="5"/>
  <c r="P333" i="5"/>
  <c r="S333" i="5"/>
  <c r="T333" i="5"/>
  <c r="V333" i="5"/>
  <c r="W333" i="5"/>
  <c r="Y333" i="5"/>
  <c r="Z333" i="5"/>
  <c r="AA333" i="5"/>
  <c r="AB333" i="5"/>
  <c r="AC333" i="5"/>
  <c r="AD333" i="5"/>
  <c r="AG333" i="5"/>
  <c r="AH333" i="5"/>
  <c r="AI333" i="5"/>
  <c r="AJ333" i="5"/>
  <c r="AK333" i="5"/>
  <c r="AL333" i="5"/>
  <c r="AM333" i="5"/>
  <c r="AP333" i="5"/>
  <c r="AU333" i="5"/>
  <c r="AW333" i="5"/>
  <c r="AY333" i="5"/>
  <c r="AZ333" i="5"/>
  <c r="BD333" i="5"/>
  <c r="BE333" i="5"/>
  <c r="BF333" i="5"/>
  <c r="BG333" i="5"/>
  <c r="BI333" i="5"/>
  <c r="BL333" i="5"/>
  <c r="BN333" i="5"/>
  <c r="BP333" i="5"/>
  <c r="E334" i="5"/>
  <c r="F334" i="5"/>
  <c r="G334" i="5"/>
  <c r="H334" i="5"/>
  <c r="J334" i="5"/>
  <c r="K334" i="5"/>
  <c r="L334" i="5"/>
  <c r="M334" i="5"/>
  <c r="N334" i="5"/>
  <c r="O334" i="5"/>
  <c r="P334" i="5"/>
  <c r="S334" i="5"/>
  <c r="T334" i="5"/>
  <c r="V334" i="5"/>
  <c r="W334" i="5"/>
  <c r="Y334" i="5"/>
  <c r="Z334" i="5"/>
  <c r="AA334" i="5"/>
  <c r="AB334" i="5"/>
  <c r="AC334" i="5"/>
  <c r="AD334" i="5"/>
  <c r="AG334" i="5"/>
  <c r="AH334" i="5"/>
  <c r="AI334" i="5"/>
  <c r="AJ334" i="5"/>
  <c r="AK334" i="5"/>
  <c r="AL334" i="5"/>
  <c r="AM334" i="5"/>
  <c r="AP334" i="5"/>
  <c r="AU334" i="5"/>
  <c r="AW334" i="5"/>
  <c r="AY334" i="5"/>
  <c r="AZ334" i="5"/>
  <c r="BD334" i="5"/>
  <c r="BE334" i="5"/>
  <c r="BF334" i="5"/>
  <c r="BG334" i="5"/>
  <c r="BI334" i="5"/>
  <c r="BL334" i="5"/>
  <c r="BN334" i="5"/>
  <c r="BP334" i="5"/>
  <c r="E335" i="5"/>
  <c r="F335" i="5"/>
  <c r="G335" i="5"/>
  <c r="H335" i="5"/>
  <c r="J335" i="5"/>
  <c r="K335" i="5"/>
  <c r="L335" i="5"/>
  <c r="M335" i="5"/>
  <c r="N335" i="5"/>
  <c r="O335" i="5"/>
  <c r="P335" i="5"/>
  <c r="S335" i="5"/>
  <c r="T335" i="5"/>
  <c r="V335" i="5"/>
  <c r="W335" i="5"/>
  <c r="Y335" i="5"/>
  <c r="Z335" i="5"/>
  <c r="AA335" i="5"/>
  <c r="AB335" i="5"/>
  <c r="AC335" i="5"/>
  <c r="AD335" i="5"/>
  <c r="AG335" i="5"/>
  <c r="AH335" i="5"/>
  <c r="AI335" i="5"/>
  <c r="AJ335" i="5"/>
  <c r="AK335" i="5"/>
  <c r="AL335" i="5"/>
  <c r="AM335" i="5"/>
  <c r="AP335" i="5"/>
  <c r="AU335" i="5"/>
  <c r="AW335" i="5"/>
  <c r="AY335" i="5"/>
  <c r="AZ335" i="5"/>
  <c r="BD335" i="5"/>
  <c r="BE335" i="5"/>
  <c r="BF335" i="5"/>
  <c r="BG335" i="5"/>
  <c r="BI335" i="5"/>
  <c r="BL335" i="5"/>
  <c r="BN335" i="5"/>
  <c r="BP335" i="5"/>
  <c r="E336" i="5"/>
  <c r="F336" i="5"/>
  <c r="G336" i="5"/>
  <c r="H336" i="5"/>
  <c r="J336" i="5"/>
  <c r="K336" i="5"/>
  <c r="L336" i="5"/>
  <c r="M336" i="5"/>
  <c r="N336" i="5"/>
  <c r="O336" i="5"/>
  <c r="P336" i="5"/>
  <c r="S336" i="5"/>
  <c r="T336" i="5"/>
  <c r="V336" i="5"/>
  <c r="W336" i="5"/>
  <c r="Y336" i="5"/>
  <c r="Z336" i="5"/>
  <c r="AA336" i="5"/>
  <c r="AB336" i="5"/>
  <c r="AC336" i="5"/>
  <c r="AD336" i="5"/>
  <c r="AG336" i="5"/>
  <c r="AH336" i="5"/>
  <c r="AI336" i="5"/>
  <c r="AJ336" i="5"/>
  <c r="AK336" i="5"/>
  <c r="AL336" i="5"/>
  <c r="AM336" i="5"/>
  <c r="AP336" i="5"/>
  <c r="AU336" i="5"/>
  <c r="AW336" i="5"/>
  <c r="AY336" i="5"/>
  <c r="AZ336" i="5"/>
  <c r="BD336" i="5"/>
  <c r="BE336" i="5"/>
  <c r="BF336" i="5"/>
  <c r="BG336" i="5"/>
  <c r="BI336" i="5"/>
  <c r="BL336" i="5"/>
  <c r="BN336" i="5"/>
  <c r="BP336" i="5"/>
  <c r="E337" i="5"/>
  <c r="F337" i="5"/>
  <c r="G337" i="5"/>
  <c r="H337" i="5"/>
  <c r="J337" i="5"/>
  <c r="K337" i="5"/>
  <c r="L337" i="5"/>
  <c r="M337" i="5"/>
  <c r="N337" i="5"/>
  <c r="O337" i="5"/>
  <c r="P337" i="5"/>
  <c r="S337" i="5"/>
  <c r="T337" i="5"/>
  <c r="V337" i="5"/>
  <c r="W337" i="5"/>
  <c r="Y337" i="5"/>
  <c r="Z337" i="5"/>
  <c r="AA337" i="5"/>
  <c r="AB337" i="5"/>
  <c r="AC337" i="5"/>
  <c r="AD337" i="5"/>
  <c r="AG337" i="5"/>
  <c r="AH337" i="5"/>
  <c r="AI337" i="5"/>
  <c r="AJ337" i="5"/>
  <c r="AK337" i="5"/>
  <c r="AL337" i="5"/>
  <c r="AM337" i="5"/>
  <c r="AP337" i="5"/>
  <c r="AU337" i="5"/>
  <c r="AW337" i="5"/>
  <c r="AY337" i="5"/>
  <c r="AZ337" i="5"/>
  <c r="BD337" i="5"/>
  <c r="BE337" i="5"/>
  <c r="BF337" i="5"/>
  <c r="BG337" i="5"/>
  <c r="BI337" i="5"/>
  <c r="BL337" i="5"/>
  <c r="BN337" i="5"/>
  <c r="BP337" i="5"/>
  <c r="E338" i="5"/>
  <c r="F338" i="5"/>
  <c r="G338" i="5"/>
  <c r="H338" i="5"/>
  <c r="J338" i="5"/>
  <c r="K338" i="5"/>
  <c r="L338" i="5"/>
  <c r="M338" i="5"/>
  <c r="N338" i="5"/>
  <c r="O338" i="5"/>
  <c r="P338" i="5"/>
  <c r="S338" i="5"/>
  <c r="T338" i="5"/>
  <c r="V338" i="5"/>
  <c r="W338" i="5"/>
  <c r="Y338" i="5"/>
  <c r="Z338" i="5"/>
  <c r="AA338" i="5"/>
  <c r="AB338" i="5"/>
  <c r="AC338" i="5"/>
  <c r="AD338" i="5"/>
  <c r="AG338" i="5"/>
  <c r="AH338" i="5"/>
  <c r="AI338" i="5"/>
  <c r="AJ338" i="5"/>
  <c r="AK338" i="5"/>
  <c r="AL338" i="5"/>
  <c r="AM338" i="5"/>
  <c r="AP338" i="5"/>
  <c r="AU338" i="5"/>
  <c r="AW338" i="5"/>
  <c r="AY338" i="5"/>
  <c r="AZ338" i="5"/>
  <c r="BD338" i="5"/>
  <c r="BE338" i="5"/>
  <c r="BF338" i="5"/>
  <c r="BG338" i="5"/>
  <c r="BI338" i="5"/>
  <c r="BL338" i="5"/>
  <c r="BN338" i="5"/>
  <c r="BP338" i="5"/>
  <c r="E339" i="5"/>
  <c r="F339" i="5"/>
  <c r="G339" i="5"/>
  <c r="H339" i="5"/>
  <c r="J339" i="5"/>
  <c r="K339" i="5"/>
  <c r="L339" i="5"/>
  <c r="M339" i="5"/>
  <c r="N339" i="5"/>
  <c r="O339" i="5"/>
  <c r="P339" i="5"/>
  <c r="S339" i="5"/>
  <c r="T339" i="5"/>
  <c r="V339" i="5"/>
  <c r="W339" i="5"/>
  <c r="Y339" i="5"/>
  <c r="Z339" i="5"/>
  <c r="AA339" i="5"/>
  <c r="AB339" i="5"/>
  <c r="AC339" i="5"/>
  <c r="AD339" i="5"/>
  <c r="AG339" i="5"/>
  <c r="AH339" i="5"/>
  <c r="AI339" i="5"/>
  <c r="AJ339" i="5"/>
  <c r="AK339" i="5"/>
  <c r="AL339" i="5"/>
  <c r="AM339" i="5"/>
  <c r="AP339" i="5"/>
  <c r="AU339" i="5"/>
  <c r="AW339" i="5"/>
  <c r="AY339" i="5"/>
  <c r="AZ339" i="5"/>
  <c r="BD339" i="5"/>
  <c r="BE339" i="5"/>
  <c r="BF339" i="5"/>
  <c r="BG339" i="5"/>
  <c r="BI339" i="5"/>
  <c r="BL339" i="5"/>
  <c r="BN339" i="5"/>
  <c r="BP339" i="5"/>
  <c r="E340" i="5"/>
  <c r="F340" i="5"/>
  <c r="G340" i="5"/>
  <c r="H340" i="5"/>
  <c r="J340" i="5"/>
  <c r="K340" i="5"/>
  <c r="L340" i="5"/>
  <c r="M340" i="5"/>
  <c r="N340" i="5"/>
  <c r="O340" i="5"/>
  <c r="P340" i="5"/>
  <c r="S340" i="5"/>
  <c r="T340" i="5"/>
  <c r="V340" i="5"/>
  <c r="W340" i="5"/>
  <c r="Y340" i="5"/>
  <c r="Z340" i="5"/>
  <c r="AA340" i="5"/>
  <c r="AB340" i="5"/>
  <c r="AC340" i="5"/>
  <c r="AD340" i="5"/>
  <c r="AG340" i="5"/>
  <c r="AH340" i="5"/>
  <c r="AI340" i="5"/>
  <c r="AJ340" i="5"/>
  <c r="AK340" i="5"/>
  <c r="AL340" i="5"/>
  <c r="AM340" i="5"/>
  <c r="AP340" i="5"/>
  <c r="AU340" i="5"/>
  <c r="AW340" i="5"/>
  <c r="AY340" i="5"/>
  <c r="AZ340" i="5"/>
  <c r="BD340" i="5"/>
  <c r="BE340" i="5"/>
  <c r="BF340" i="5"/>
  <c r="BG340" i="5"/>
  <c r="BI340" i="5"/>
  <c r="BL340" i="5"/>
  <c r="BN340" i="5"/>
  <c r="BP340" i="5"/>
  <c r="E341" i="5"/>
  <c r="F341" i="5"/>
  <c r="G341" i="5"/>
  <c r="H341" i="5"/>
  <c r="J341" i="5"/>
  <c r="K341" i="5"/>
  <c r="L341" i="5"/>
  <c r="M341" i="5"/>
  <c r="N341" i="5"/>
  <c r="O341" i="5"/>
  <c r="P341" i="5"/>
  <c r="S341" i="5"/>
  <c r="T341" i="5"/>
  <c r="V341" i="5"/>
  <c r="W341" i="5"/>
  <c r="Y341" i="5"/>
  <c r="Z341" i="5"/>
  <c r="AA341" i="5"/>
  <c r="AB341" i="5"/>
  <c r="AC341" i="5"/>
  <c r="AD341" i="5"/>
  <c r="AG341" i="5"/>
  <c r="AH341" i="5"/>
  <c r="AI341" i="5"/>
  <c r="AJ341" i="5"/>
  <c r="AK341" i="5"/>
  <c r="AL341" i="5"/>
  <c r="AM341" i="5"/>
  <c r="AP341" i="5"/>
  <c r="AU341" i="5"/>
  <c r="AW341" i="5"/>
  <c r="AY341" i="5"/>
  <c r="AZ341" i="5"/>
  <c r="BD341" i="5"/>
  <c r="BE341" i="5"/>
  <c r="BF341" i="5"/>
  <c r="BG341" i="5"/>
  <c r="BI341" i="5"/>
  <c r="BL341" i="5"/>
  <c r="BN341" i="5"/>
  <c r="BP341" i="5"/>
  <c r="E342" i="5"/>
  <c r="F342" i="5"/>
  <c r="G342" i="5"/>
  <c r="H342" i="5"/>
  <c r="J342" i="5"/>
  <c r="K342" i="5"/>
  <c r="L342" i="5"/>
  <c r="M342" i="5"/>
  <c r="N342" i="5"/>
  <c r="O342" i="5"/>
  <c r="P342" i="5"/>
  <c r="S342" i="5"/>
  <c r="T342" i="5"/>
  <c r="V342" i="5"/>
  <c r="W342" i="5"/>
  <c r="Y342" i="5"/>
  <c r="Z342" i="5"/>
  <c r="AA342" i="5"/>
  <c r="AB342" i="5"/>
  <c r="AC342" i="5"/>
  <c r="AD342" i="5"/>
  <c r="AG342" i="5"/>
  <c r="AH342" i="5"/>
  <c r="AI342" i="5"/>
  <c r="AJ342" i="5"/>
  <c r="AK342" i="5"/>
  <c r="AL342" i="5"/>
  <c r="AM342" i="5"/>
  <c r="AP342" i="5"/>
  <c r="AU342" i="5"/>
  <c r="AW342" i="5"/>
  <c r="AY342" i="5"/>
  <c r="AZ342" i="5"/>
  <c r="BD342" i="5"/>
  <c r="BE342" i="5"/>
  <c r="BF342" i="5"/>
  <c r="BG342" i="5"/>
  <c r="BI342" i="5"/>
  <c r="BL342" i="5"/>
  <c r="BN342" i="5"/>
  <c r="BP342" i="5"/>
  <c r="E343" i="5"/>
  <c r="F343" i="5"/>
  <c r="G343" i="5"/>
  <c r="H343" i="5"/>
  <c r="J343" i="5"/>
  <c r="K343" i="5"/>
  <c r="L343" i="5"/>
  <c r="M343" i="5"/>
  <c r="N343" i="5"/>
  <c r="O343" i="5"/>
  <c r="P343" i="5"/>
  <c r="S343" i="5"/>
  <c r="T343" i="5"/>
  <c r="V343" i="5"/>
  <c r="W343" i="5"/>
  <c r="Y343" i="5"/>
  <c r="Z343" i="5"/>
  <c r="AA343" i="5"/>
  <c r="AB343" i="5"/>
  <c r="AC343" i="5"/>
  <c r="AD343" i="5"/>
  <c r="AG343" i="5"/>
  <c r="AH343" i="5"/>
  <c r="AI343" i="5"/>
  <c r="AJ343" i="5"/>
  <c r="AK343" i="5"/>
  <c r="AL343" i="5"/>
  <c r="AM343" i="5"/>
  <c r="AP343" i="5"/>
  <c r="AU343" i="5"/>
  <c r="AW343" i="5"/>
  <c r="AY343" i="5"/>
  <c r="AZ343" i="5"/>
  <c r="BD343" i="5"/>
  <c r="BF343" i="5"/>
  <c r="BG343" i="5"/>
  <c r="BI343" i="5"/>
  <c r="BL343" i="5"/>
  <c r="BN343" i="5"/>
  <c r="BP343" i="5"/>
  <c r="E344" i="5"/>
  <c r="F344" i="5"/>
  <c r="G344" i="5"/>
  <c r="H344" i="5"/>
  <c r="J344" i="5"/>
  <c r="K344" i="5"/>
  <c r="L344" i="5"/>
  <c r="M344" i="5"/>
  <c r="N344" i="5"/>
  <c r="O344" i="5"/>
  <c r="P344" i="5"/>
  <c r="S344" i="5"/>
  <c r="T344" i="5"/>
  <c r="V344" i="5"/>
  <c r="W344" i="5"/>
  <c r="Y344" i="5"/>
  <c r="Z344" i="5"/>
  <c r="AA344" i="5"/>
  <c r="AB344" i="5"/>
  <c r="AC344" i="5"/>
  <c r="AD344" i="5"/>
  <c r="AG344" i="5"/>
  <c r="AH344" i="5"/>
  <c r="AI344" i="5"/>
  <c r="AJ344" i="5"/>
  <c r="AK344" i="5"/>
  <c r="AL344" i="5"/>
  <c r="AM344" i="5"/>
  <c r="AP344" i="5"/>
  <c r="AU344" i="5"/>
  <c r="AW344" i="5"/>
  <c r="AY344" i="5"/>
  <c r="AZ344" i="5"/>
  <c r="BD344" i="5"/>
  <c r="BF344" i="5"/>
  <c r="BG344" i="5"/>
  <c r="BI344" i="5"/>
  <c r="BL344" i="5"/>
  <c r="BN344" i="5"/>
  <c r="BP344" i="5"/>
  <c r="E345" i="5"/>
  <c r="F345" i="5"/>
  <c r="G345" i="5"/>
  <c r="H345" i="5"/>
  <c r="J345" i="5"/>
  <c r="K345" i="5"/>
  <c r="L345" i="5"/>
  <c r="M345" i="5"/>
  <c r="N345" i="5"/>
  <c r="O345" i="5"/>
  <c r="P345" i="5"/>
  <c r="S345" i="5"/>
  <c r="T345" i="5"/>
  <c r="V345" i="5"/>
  <c r="W345" i="5"/>
  <c r="Y345" i="5"/>
  <c r="Z345" i="5"/>
  <c r="AA345" i="5"/>
  <c r="AB345" i="5"/>
  <c r="AC345" i="5"/>
  <c r="AD345" i="5"/>
  <c r="AG345" i="5"/>
  <c r="AH345" i="5"/>
  <c r="AI345" i="5"/>
  <c r="AJ345" i="5"/>
  <c r="AK345" i="5"/>
  <c r="AL345" i="5"/>
  <c r="AM345" i="5"/>
  <c r="AP345" i="5"/>
  <c r="AU345" i="5"/>
  <c r="AW345" i="5"/>
  <c r="AY345" i="5"/>
  <c r="AZ345" i="5"/>
  <c r="BD345" i="5"/>
  <c r="BF345" i="5"/>
  <c r="BG345" i="5"/>
  <c r="BI345" i="5"/>
  <c r="BL345" i="5"/>
  <c r="BN345" i="5"/>
  <c r="BP345" i="5"/>
  <c r="E346" i="5"/>
  <c r="F346" i="5"/>
  <c r="G346" i="5"/>
  <c r="H346" i="5"/>
  <c r="J346" i="5"/>
  <c r="K346" i="5"/>
  <c r="L346" i="5"/>
  <c r="M346" i="5"/>
  <c r="N346" i="5"/>
  <c r="O346" i="5"/>
  <c r="P346" i="5"/>
  <c r="S346" i="5"/>
  <c r="T346" i="5"/>
  <c r="V346" i="5"/>
  <c r="W346" i="5"/>
  <c r="Y346" i="5"/>
  <c r="Z346" i="5"/>
  <c r="AA346" i="5"/>
  <c r="AB346" i="5"/>
  <c r="AC346" i="5"/>
  <c r="AD346" i="5"/>
  <c r="AG346" i="5"/>
  <c r="AH346" i="5"/>
  <c r="AI346" i="5"/>
  <c r="AJ346" i="5"/>
  <c r="AK346" i="5"/>
  <c r="AL346" i="5"/>
  <c r="AM346" i="5"/>
  <c r="AP346" i="5"/>
  <c r="AU346" i="5"/>
  <c r="AW346" i="5"/>
  <c r="AY346" i="5"/>
  <c r="AZ346" i="5"/>
  <c r="BD346" i="5"/>
  <c r="BF346" i="5"/>
  <c r="BG346" i="5"/>
  <c r="BI346" i="5"/>
  <c r="BL346" i="5"/>
  <c r="BN346" i="5"/>
  <c r="BP346" i="5"/>
  <c r="E347" i="5"/>
  <c r="F347" i="5"/>
  <c r="G347" i="5"/>
  <c r="H347" i="5"/>
  <c r="J347" i="5"/>
  <c r="K347" i="5"/>
  <c r="L347" i="5"/>
  <c r="M347" i="5"/>
  <c r="N347" i="5"/>
  <c r="O347" i="5"/>
  <c r="P347" i="5"/>
  <c r="S347" i="5"/>
  <c r="T347" i="5"/>
  <c r="V347" i="5"/>
  <c r="W347" i="5"/>
  <c r="Y347" i="5"/>
  <c r="Z347" i="5"/>
  <c r="AA347" i="5"/>
  <c r="AB347" i="5"/>
  <c r="AC347" i="5"/>
  <c r="AD347" i="5"/>
  <c r="AG347" i="5"/>
  <c r="AH347" i="5"/>
  <c r="AI347" i="5"/>
  <c r="AJ347" i="5"/>
  <c r="AK347" i="5"/>
  <c r="AL347" i="5"/>
  <c r="AM347" i="5"/>
  <c r="AP347" i="5"/>
  <c r="AU347" i="5"/>
  <c r="AW347" i="5"/>
  <c r="AY347" i="5"/>
  <c r="AZ347" i="5"/>
  <c r="BD347" i="5"/>
  <c r="BF347" i="5"/>
  <c r="BG347" i="5"/>
  <c r="BI347" i="5"/>
  <c r="BL347" i="5"/>
  <c r="BN347" i="5"/>
  <c r="BP347" i="5"/>
  <c r="E348" i="5"/>
  <c r="F348" i="5"/>
  <c r="G348" i="5"/>
  <c r="H348" i="5"/>
  <c r="J348" i="5"/>
  <c r="K348" i="5"/>
  <c r="L348" i="5"/>
  <c r="M348" i="5"/>
  <c r="N348" i="5"/>
  <c r="O348" i="5"/>
  <c r="P348" i="5"/>
  <c r="S348" i="5"/>
  <c r="T348" i="5"/>
  <c r="V348" i="5"/>
  <c r="W348" i="5"/>
  <c r="Y348" i="5"/>
  <c r="Z348" i="5"/>
  <c r="AA348" i="5"/>
  <c r="AB348" i="5"/>
  <c r="AC348" i="5"/>
  <c r="AD348" i="5"/>
  <c r="AG348" i="5"/>
  <c r="AH348" i="5"/>
  <c r="AI348" i="5"/>
  <c r="AJ348" i="5"/>
  <c r="AK348" i="5"/>
  <c r="AL348" i="5"/>
  <c r="AM348" i="5"/>
  <c r="AP348" i="5"/>
  <c r="AU348" i="5"/>
  <c r="AW348" i="5"/>
  <c r="AY348" i="5"/>
  <c r="AZ348" i="5"/>
  <c r="BD348" i="5"/>
  <c r="BF348" i="5"/>
  <c r="BG348" i="5"/>
  <c r="BI348" i="5"/>
  <c r="BL348" i="5"/>
  <c r="BN348" i="5"/>
  <c r="BP348" i="5"/>
  <c r="E349" i="5"/>
  <c r="F349" i="5"/>
  <c r="G349" i="5"/>
  <c r="H349" i="5"/>
  <c r="J349" i="5"/>
  <c r="K349" i="5"/>
  <c r="L349" i="5"/>
  <c r="M349" i="5"/>
  <c r="N349" i="5"/>
  <c r="O349" i="5"/>
  <c r="P349" i="5"/>
  <c r="S349" i="5"/>
  <c r="T349" i="5"/>
  <c r="V349" i="5"/>
  <c r="W349" i="5"/>
  <c r="Y349" i="5"/>
  <c r="Z349" i="5"/>
  <c r="AA349" i="5"/>
  <c r="AB349" i="5"/>
  <c r="AC349" i="5"/>
  <c r="AD349" i="5"/>
  <c r="AG349" i="5"/>
  <c r="AH349" i="5"/>
  <c r="AI349" i="5"/>
  <c r="AJ349" i="5"/>
  <c r="AK349" i="5"/>
  <c r="AL349" i="5"/>
  <c r="AM349" i="5"/>
  <c r="AP349" i="5"/>
  <c r="AU349" i="5"/>
  <c r="AW349" i="5"/>
  <c r="AY349" i="5"/>
  <c r="AZ349" i="5"/>
  <c r="BD349" i="5"/>
  <c r="BF349" i="5"/>
  <c r="BG349" i="5"/>
  <c r="BI349" i="5"/>
  <c r="BL349" i="5"/>
  <c r="BN349" i="5"/>
  <c r="BP349" i="5"/>
  <c r="E350" i="5"/>
  <c r="F350" i="5"/>
  <c r="G350" i="5"/>
  <c r="H350" i="5"/>
  <c r="J350" i="5"/>
  <c r="K350" i="5"/>
  <c r="L350" i="5"/>
  <c r="M350" i="5"/>
  <c r="N350" i="5"/>
  <c r="O350" i="5"/>
  <c r="P350" i="5"/>
  <c r="S350" i="5"/>
  <c r="T350" i="5"/>
  <c r="V350" i="5"/>
  <c r="W350" i="5"/>
  <c r="Y350" i="5"/>
  <c r="Z350" i="5"/>
  <c r="AA350" i="5"/>
  <c r="AB350" i="5"/>
  <c r="AC350" i="5"/>
  <c r="AD350" i="5"/>
  <c r="AG350" i="5"/>
  <c r="AH350" i="5"/>
  <c r="AI350" i="5"/>
  <c r="AJ350" i="5"/>
  <c r="AK350" i="5"/>
  <c r="AL350" i="5"/>
  <c r="AM350" i="5"/>
  <c r="AP350" i="5"/>
  <c r="AU350" i="5"/>
  <c r="AW350" i="5"/>
  <c r="AY350" i="5"/>
  <c r="AZ350" i="5"/>
  <c r="BD350" i="5"/>
  <c r="BF350" i="5"/>
  <c r="BG350" i="5"/>
  <c r="BI350" i="5"/>
  <c r="BL350" i="5"/>
  <c r="BN350" i="5"/>
  <c r="BP350" i="5"/>
  <c r="E351" i="5"/>
  <c r="F351" i="5"/>
  <c r="G351" i="5"/>
  <c r="H351" i="5"/>
  <c r="J351" i="5"/>
  <c r="K351" i="5"/>
  <c r="L351" i="5"/>
  <c r="M351" i="5"/>
  <c r="N351" i="5"/>
  <c r="O351" i="5"/>
  <c r="P351" i="5"/>
  <c r="S351" i="5"/>
  <c r="T351" i="5"/>
  <c r="V351" i="5"/>
  <c r="W351" i="5"/>
  <c r="Y351" i="5"/>
  <c r="Z351" i="5"/>
  <c r="AA351" i="5"/>
  <c r="AB351" i="5"/>
  <c r="AC351" i="5"/>
  <c r="AD351" i="5"/>
  <c r="AG351" i="5"/>
  <c r="AH351" i="5"/>
  <c r="AI351" i="5"/>
  <c r="AJ351" i="5"/>
  <c r="AK351" i="5"/>
  <c r="AL351" i="5"/>
  <c r="AM351" i="5"/>
  <c r="AP351" i="5"/>
  <c r="AU351" i="5"/>
  <c r="AW351" i="5"/>
  <c r="AY351" i="5"/>
  <c r="AZ351" i="5"/>
  <c r="BD351" i="5"/>
  <c r="BF351" i="5"/>
  <c r="BG351" i="5"/>
  <c r="BI351" i="5"/>
  <c r="BL351" i="5"/>
  <c r="BN351" i="5"/>
  <c r="BP351" i="5"/>
  <c r="E352" i="5"/>
  <c r="F352" i="5"/>
  <c r="G352" i="5"/>
  <c r="H352" i="5"/>
  <c r="J352" i="5"/>
  <c r="K352" i="5"/>
  <c r="L352" i="5"/>
  <c r="M352" i="5"/>
  <c r="N352" i="5"/>
  <c r="O352" i="5"/>
  <c r="P352" i="5"/>
  <c r="S352" i="5"/>
  <c r="T352" i="5"/>
  <c r="V352" i="5"/>
  <c r="W352" i="5"/>
  <c r="Y352" i="5"/>
  <c r="Z352" i="5"/>
  <c r="AA352" i="5"/>
  <c r="AB352" i="5"/>
  <c r="AC352" i="5"/>
  <c r="AD352" i="5"/>
  <c r="AG352" i="5"/>
  <c r="AH352" i="5"/>
  <c r="AI352" i="5"/>
  <c r="AJ352" i="5"/>
  <c r="AK352" i="5"/>
  <c r="AL352" i="5"/>
  <c r="AM352" i="5"/>
  <c r="AP352" i="5"/>
  <c r="AU352" i="5"/>
  <c r="AW352" i="5"/>
  <c r="AY352" i="5"/>
  <c r="AZ352" i="5"/>
  <c r="BD352" i="5"/>
  <c r="BF352" i="5"/>
  <c r="BG352" i="5"/>
  <c r="BI352" i="5"/>
  <c r="BL352" i="5"/>
  <c r="BN352" i="5"/>
  <c r="BP352" i="5"/>
  <c r="E353" i="5"/>
  <c r="F353" i="5"/>
  <c r="G353" i="5"/>
  <c r="H353" i="5"/>
  <c r="J353" i="5"/>
  <c r="K353" i="5"/>
  <c r="L353" i="5"/>
  <c r="M353" i="5"/>
  <c r="N353" i="5"/>
  <c r="O353" i="5"/>
  <c r="P353" i="5"/>
  <c r="S353" i="5"/>
  <c r="T353" i="5"/>
  <c r="V353" i="5"/>
  <c r="W353" i="5"/>
  <c r="Y353" i="5"/>
  <c r="Z353" i="5"/>
  <c r="AA353" i="5"/>
  <c r="AB353" i="5"/>
  <c r="AC353" i="5"/>
  <c r="AD353" i="5"/>
  <c r="AG353" i="5"/>
  <c r="AH353" i="5"/>
  <c r="AI353" i="5"/>
  <c r="AJ353" i="5"/>
  <c r="AK353" i="5"/>
  <c r="AL353" i="5"/>
  <c r="AM353" i="5"/>
  <c r="AP353" i="5"/>
  <c r="AU353" i="5"/>
  <c r="AW353" i="5"/>
  <c r="AY353" i="5"/>
  <c r="AZ353" i="5"/>
  <c r="BD353" i="5"/>
  <c r="BF353" i="5"/>
  <c r="BG353" i="5"/>
  <c r="BI353" i="5"/>
  <c r="BL353" i="5"/>
  <c r="BN353" i="5"/>
  <c r="BP353" i="5"/>
  <c r="E354" i="5"/>
  <c r="F354" i="5"/>
  <c r="G354" i="5"/>
  <c r="H354" i="5"/>
  <c r="J354" i="5"/>
  <c r="K354" i="5"/>
  <c r="L354" i="5"/>
  <c r="M354" i="5"/>
  <c r="N354" i="5"/>
  <c r="O354" i="5"/>
  <c r="P354" i="5"/>
  <c r="S354" i="5"/>
  <c r="T354" i="5"/>
  <c r="V354" i="5"/>
  <c r="W354" i="5"/>
  <c r="Y354" i="5"/>
  <c r="Z354" i="5"/>
  <c r="AA354" i="5"/>
  <c r="AB354" i="5"/>
  <c r="AC354" i="5"/>
  <c r="AD354" i="5"/>
  <c r="AG354" i="5"/>
  <c r="AH354" i="5"/>
  <c r="AI354" i="5"/>
  <c r="AJ354" i="5"/>
  <c r="AK354" i="5"/>
  <c r="AL354" i="5"/>
  <c r="AM354" i="5"/>
  <c r="AP354" i="5"/>
  <c r="AU354" i="5"/>
  <c r="AW354" i="5"/>
  <c r="AY354" i="5"/>
  <c r="AZ354" i="5"/>
  <c r="BD354" i="5"/>
  <c r="BF354" i="5"/>
  <c r="BG354" i="5"/>
  <c r="BI354" i="5"/>
  <c r="BL354" i="5"/>
  <c r="BN354" i="5"/>
  <c r="BP354" i="5"/>
  <c r="E355" i="5"/>
  <c r="F355" i="5"/>
  <c r="G355" i="5"/>
  <c r="H355" i="5"/>
  <c r="J355" i="5"/>
  <c r="K355" i="5"/>
  <c r="L355" i="5"/>
  <c r="M355" i="5"/>
  <c r="N355" i="5"/>
  <c r="O355" i="5"/>
  <c r="P355" i="5"/>
  <c r="S355" i="5"/>
  <c r="T355" i="5"/>
  <c r="V355" i="5"/>
  <c r="W355" i="5"/>
  <c r="Y355" i="5"/>
  <c r="Z355" i="5"/>
  <c r="AA355" i="5"/>
  <c r="AB355" i="5"/>
  <c r="AC355" i="5"/>
  <c r="AD355" i="5"/>
  <c r="AG355" i="5"/>
  <c r="AH355" i="5"/>
  <c r="AI355" i="5"/>
  <c r="AJ355" i="5"/>
  <c r="AK355" i="5"/>
  <c r="AL355" i="5"/>
  <c r="AM355" i="5"/>
  <c r="AP355" i="5"/>
  <c r="AU355" i="5"/>
  <c r="AW355" i="5"/>
  <c r="AY355" i="5"/>
  <c r="AZ355" i="5"/>
  <c r="BD355" i="5"/>
  <c r="BF355" i="5"/>
  <c r="BG355" i="5"/>
  <c r="BI355" i="5"/>
  <c r="BL355" i="5"/>
  <c r="BN355" i="5"/>
  <c r="BP355" i="5"/>
  <c r="E356" i="5"/>
  <c r="F356" i="5"/>
  <c r="G356" i="5"/>
  <c r="H356" i="5"/>
  <c r="J356" i="5"/>
  <c r="K356" i="5"/>
  <c r="L356" i="5"/>
  <c r="M356" i="5"/>
  <c r="N356" i="5"/>
  <c r="O356" i="5"/>
  <c r="P356" i="5"/>
  <c r="S356" i="5"/>
  <c r="T356" i="5"/>
  <c r="V356" i="5"/>
  <c r="W356" i="5"/>
  <c r="Y356" i="5"/>
  <c r="Z356" i="5"/>
  <c r="AA356" i="5"/>
  <c r="AB356" i="5"/>
  <c r="AC356" i="5"/>
  <c r="AD356" i="5"/>
  <c r="AG356" i="5"/>
  <c r="AH356" i="5"/>
  <c r="AI356" i="5"/>
  <c r="AJ356" i="5"/>
  <c r="AK356" i="5"/>
  <c r="AL356" i="5"/>
  <c r="AM356" i="5"/>
  <c r="AP356" i="5"/>
  <c r="AU356" i="5"/>
  <c r="AW356" i="5"/>
  <c r="AY356" i="5"/>
  <c r="AZ356" i="5"/>
  <c r="BD356" i="5"/>
  <c r="BF356" i="5"/>
  <c r="BG356" i="5"/>
  <c r="BI356" i="5"/>
  <c r="BL356" i="5"/>
  <c r="BN356" i="5"/>
  <c r="BP356" i="5"/>
  <c r="E357" i="5"/>
  <c r="F357" i="5"/>
  <c r="G357" i="5"/>
  <c r="H357" i="5"/>
  <c r="J357" i="5"/>
  <c r="K357" i="5"/>
  <c r="L357" i="5"/>
  <c r="M357" i="5"/>
  <c r="N357" i="5"/>
  <c r="O357" i="5"/>
  <c r="P357" i="5"/>
  <c r="S357" i="5"/>
  <c r="T357" i="5"/>
  <c r="V357" i="5"/>
  <c r="W357" i="5"/>
  <c r="Y357" i="5"/>
  <c r="Z357" i="5"/>
  <c r="AA357" i="5"/>
  <c r="AB357" i="5"/>
  <c r="AC357" i="5"/>
  <c r="AD357" i="5"/>
  <c r="AG357" i="5"/>
  <c r="AH357" i="5"/>
  <c r="AL357" i="5"/>
  <c r="AM357" i="5"/>
  <c r="AP357" i="5"/>
  <c r="AU357" i="5"/>
  <c r="AW357" i="5"/>
  <c r="AY357" i="5"/>
  <c r="AZ357" i="5"/>
  <c r="BD357" i="5"/>
  <c r="BF357" i="5"/>
  <c r="BG357" i="5"/>
  <c r="BI357" i="5"/>
  <c r="BL357" i="5"/>
  <c r="BN357" i="5"/>
  <c r="BP357" i="5"/>
  <c r="E358" i="5"/>
  <c r="F358" i="5"/>
  <c r="G358" i="5"/>
  <c r="H358" i="5"/>
  <c r="J358" i="5"/>
  <c r="K358" i="5"/>
  <c r="L358" i="5"/>
  <c r="M358" i="5"/>
  <c r="N358" i="5"/>
  <c r="O358" i="5"/>
  <c r="P358" i="5"/>
  <c r="S358" i="5"/>
  <c r="T358" i="5"/>
  <c r="V358" i="5"/>
  <c r="W358" i="5"/>
  <c r="Y358" i="5"/>
  <c r="Z358" i="5"/>
  <c r="AA358" i="5"/>
  <c r="AB358" i="5"/>
  <c r="AC358" i="5"/>
  <c r="AD358" i="5"/>
  <c r="AG358" i="5"/>
  <c r="AH358" i="5"/>
  <c r="AL358" i="5"/>
  <c r="AM358" i="5"/>
  <c r="AP358" i="5"/>
  <c r="AU358" i="5"/>
  <c r="AW358" i="5"/>
  <c r="AY358" i="5"/>
  <c r="AZ358" i="5"/>
  <c r="BD358" i="5"/>
  <c r="BF358" i="5"/>
  <c r="BG358" i="5"/>
  <c r="BI358" i="5"/>
  <c r="BL358" i="5"/>
  <c r="BN358" i="5"/>
  <c r="BP358" i="5"/>
  <c r="E359" i="5"/>
  <c r="F359" i="5"/>
  <c r="G359" i="5"/>
  <c r="H359" i="5"/>
  <c r="J359" i="5"/>
  <c r="K359" i="5"/>
  <c r="L359" i="5"/>
  <c r="M359" i="5"/>
  <c r="N359" i="5"/>
  <c r="O359" i="5"/>
  <c r="P359" i="5"/>
  <c r="S359" i="5"/>
  <c r="T359" i="5"/>
  <c r="V359" i="5"/>
  <c r="W359" i="5"/>
  <c r="Y359" i="5"/>
  <c r="Z359" i="5"/>
  <c r="AA359" i="5"/>
  <c r="AB359" i="5"/>
  <c r="AC359" i="5"/>
  <c r="AD359" i="5"/>
  <c r="AG359" i="5"/>
  <c r="AH359" i="5"/>
  <c r="AL359" i="5"/>
  <c r="AM359" i="5"/>
  <c r="AP359" i="5"/>
  <c r="AU359" i="5"/>
  <c r="AW359" i="5"/>
  <c r="AY359" i="5"/>
  <c r="AZ359" i="5"/>
  <c r="BD359" i="5"/>
  <c r="BF359" i="5"/>
  <c r="BG359" i="5"/>
  <c r="BI359" i="5"/>
  <c r="BL359" i="5"/>
  <c r="BN359" i="5"/>
  <c r="BP359" i="5"/>
  <c r="E360" i="5"/>
  <c r="F360" i="5"/>
  <c r="G360" i="5"/>
  <c r="H360" i="5"/>
  <c r="J360" i="5"/>
  <c r="K360" i="5"/>
  <c r="L360" i="5"/>
  <c r="M360" i="5"/>
  <c r="N360" i="5"/>
  <c r="O360" i="5"/>
  <c r="P360" i="5"/>
  <c r="S360" i="5"/>
  <c r="T360" i="5"/>
  <c r="V360" i="5"/>
  <c r="W360" i="5"/>
  <c r="Y360" i="5"/>
  <c r="Z360" i="5"/>
  <c r="AA360" i="5"/>
  <c r="AB360" i="5"/>
  <c r="AC360" i="5"/>
  <c r="AD360" i="5"/>
  <c r="AG360" i="5"/>
  <c r="AH360" i="5"/>
  <c r="AL360" i="5"/>
  <c r="AM360" i="5"/>
  <c r="AP360" i="5"/>
  <c r="AU360" i="5"/>
  <c r="AW360" i="5"/>
  <c r="AY360" i="5"/>
  <c r="AZ360" i="5"/>
  <c r="BD360" i="5"/>
  <c r="BF360" i="5"/>
  <c r="BG360" i="5"/>
  <c r="BI360" i="5"/>
  <c r="BL360" i="5"/>
  <c r="BN360" i="5"/>
  <c r="BP360" i="5"/>
  <c r="E361" i="5"/>
  <c r="F361" i="5"/>
  <c r="G361" i="5"/>
  <c r="H361" i="5"/>
  <c r="J361" i="5"/>
  <c r="K361" i="5"/>
  <c r="L361" i="5"/>
  <c r="M361" i="5"/>
  <c r="N361" i="5"/>
  <c r="O361" i="5"/>
  <c r="P361" i="5"/>
  <c r="S361" i="5"/>
  <c r="T361" i="5"/>
  <c r="V361" i="5"/>
  <c r="W361" i="5"/>
  <c r="Y361" i="5"/>
  <c r="Z361" i="5"/>
  <c r="AA361" i="5"/>
  <c r="AB361" i="5"/>
  <c r="AC361" i="5"/>
  <c r="AD361" i="5"/>
  <c r="AL361" i="5"/>
  <c r="AM361" i="5"/>
  <c r="AP361" i="5"/>
  <c r="AU361" i="5"/>
  <c r="AW361" i="5"/>
  <c r="AY361" i="5"/>
  <c r="AZ361" i="5"/>
  <c r="BD361" i="5"/>
  <c r="BF361" i="5"/>
  <c r="BG361" i="5"/>
  <c r="BI361" i="5"/>
  <c r="BL361" i="5"/>
  <c r="BN361" i="5"/>
  <c r="BP361" i="5"/>
  <c r="E362" i="5"/>
  <c r="F362" i="5"/>
  <c r="G362" i="5"/>
  <c r="H362" i="5"/>
  <c r="J362" i="5"/>
  <c r="K362" i="5"/>
  <c r="L362" i="5"/>
  <c r="M362" i="5"/>
  <c r="N362" i="5"/>
  <c r="O362" i="5"/>
  <c r="P362" i="5"/>
  <c r="S362" i="5"/>
  <c r="T362" i="5"/>
  <c r="V362" i="5"/>
  <c r="W362" i="5"/>
  <c r="Y362" i="5"/>
  <c r="Z362" i="5"/>
  <c r="AA362" i="5"/>
  <c r="AB362" i="5"/>
  <c r="AC362" i="5"/>
  <c r="AD362" i="5"/>
  <c r="AL362" i="5"/>
  <c r="AM362" i="5"/>
  <c r="AP362" i="5"/>
  <c r="AU362" i="5"/>
  <c r="AW362" i="5"/>
  <c r="AY362" i="5"/>
  <c r="AZ362" i="5"/>
  <c r="BD362" i="5"/>
  <c r="BF362" i="5"/>
  <c r="BG362" i="5"/>
  <c r="BI362" i="5"/>
  <c r="BL362" i="5"/>
  <c r="BN362" i="5"/>
  <c r="BP362" i="5"/>
  <c r="E363" i="5"/>
  <c r="F363" i="5"/>
  <c r="G363" i="5"/>
  <c r="H363" i="5"/>
  <c r="J363" i="5"/>
  <c r="K363" i="5"/>
  <c r="L363" i="5"/>
  <c r="M363" i="5"/>
  <c r="N363" i="5"/>
  <c r="O363" i="5"/>
  <c r="P363" i="5"/>
  <c r="S363" i="5"/>
  <c r="T363" i="5"/>
  <c r="V363" i="5"/>
  <c r="W363" i="5"/>
  <c r="Y363" i="5"/>
  <c r="Z363" i="5"/>
  <c r="AA363" i="5"/>
  <c r="AB363" i="5"/>
  <c r="AC363" i="5"/>
  <c r="AD363" i="5"/>
  <c r="AL363" i="5"/>
  <c r="AM363" i="5"/>
  <c r="AP363" i="5"/>
  <c r="AU363" i="5"/>
  <c r="AW363" i="5"/>
  <c r="AY363" i="5"/>
  <c r="AZ363" i="5"/>
  <c r="BD363" i="5"/>
  <c r="BF363" i="5"/>
  <c r="BG363" i="5"/>
  <c r="BI363" i="5"/>
  <c r="BL363" i="5"/>
  <c r="BN363" i="5"/>
  <c r="BP363" i="5"/>
  <c r="E364" i="5"/>
  <c r="F364" i="5"/>
  <c r="G364" i="5"/>
  <c r="H364" i="5"/>
  <c r="J364" i="5"/>
  <c r="K364" i="5"/>
  <c r="L364" i="5"/>
  <c r="M364" i="5"/>
  <c r="N364" i="5"/>
  <c r="O364" i="5"/>
  <c r="P364" i="5"/>
  <c r="S364" i="5"/>
  <c r="T364" i="5"/>
  <c r="V364" i="5"/>
  <c r="W364" i="5"/>
  <c r="Y364" i="5"/>
  <c r="Z364" i="5"/>
  <c r="AA364" i="5"/>
  <c r="AB364" i="5"/>
  <c r="AC364" i="5"/>
  <c r="AD364" i="5"/>
  <c r="AL364" i="5"/>
  <c r="AM364" i="5"/>
  <c r="AP364" i="5"/>
  <c r="AU364" i="5"/>
  <c r="AW364" i="5"/>
  <c r="AY364" i="5"/>
  <c r="AZ364" i="5"/>
  <c r="BD364" i="5"/>
  <c r="BF364" i="5"/>
  <c r="BG364" i="5"/>
  <c r="BI364" i="5"/>
  <c r="BL364" i="5"/>
  <c r="BN364" i="5"/>
  <c r="BP364" i="5"/>
  <c r="E365" i="5"/>
  <c r="F365" i="5"/>
  <c r="G365" i="5"/>
  <c r="H365" i="5"/>
  <c r="J365" i="5"/>
  <c r="K365" i="5"/>
  <c r="L365" i="5"/>
  <c r="M365" i="5"/>
  <c r="N365" i="5"/>
  <c r="O365" i="5"/>
  <c r="P365" i="5"/>
  <c r="S365" i="5"/>
  <c r="T365" i="5"/>
  <c r="V365" i="5"/>
  <c r="W365" i="5"/>
  <c r="Y365" i="5"/>
  <c r="Z365" i="5"/>
  <c r="AA365" i="5"/>
  <c r="AB365" i="5"/>
  <c r="AC365" i="5"/>
  <c r="AD365" i="5"/>
  <c r="AL365" i="5"/>
  <c r="AM365" i="5"/>
  <c r="AP365" i="5"/>
  <c r="AU365" i="5"/>
  <c r="AW365" i="5"/>
  <c r="AY365" i="5"/>
  <c r="AZ365" i="5"/>
  <c r="BD365" i="5"/>
  <c r="BF365" i="5"/>
  <c r="BG365" i="5"/>
  <c r="BI365" i="5"/>
  <c r="BL365" i="5"/>
  <c r="BN365" i="5"/>
  <c r="BP365" i="5"/>
  <c r="E366" i="5"/>
  <c r="F366" i="5"/>
  <c r="G366" i="5"/>
  <c r="H366" i="5"/>
  <c r="J366" i="5"/>
  <c r="K366" i="5"/>
  <c r="L366" i="5"/>
  <c r="M366" i="5"/>
  <c r="N366" i="5"/>
  <c r="O366" i="5"/>
  <c r="P366" i="5"/>
  <c r="S366" i="5"/>
  <c r="T366" i="5"/>
  <c r="V366" i="5"/>
  <c r="W366" i="5"/>
  <c r="Y366" i="5"/>
  <c r="Z366" i="5"/>
  <c r="AA366" i="5"/>
  <c r="AB366" i="5"/>
  <c r="AC366" i="5"/>
  <c r="AD366" i="5"/>
  <c r="AL366" i="5"/>
  <c r="AM366" i="5"/>
  <c r="AP366" i="5"/>
  <c r="AU366" i="5"/>
  <c r="AW366" i="5"/>
  <c r="AY366" i="5"/>
  <c r="AZ366" i="5"/>
  <c r="BD366" i="5"/>
  <c r="BF366" i="5"/>
  <c r="BG366" i="5"/>
  <c r="BI366" i="5"/>
  <c r="BL366" i="5"/>
  <c r="BN366" i="5"/>
  <c r="BP366" i="5"/>
  <c r="E367" i="5"/>
  <c r="F367" i="5"/>
  <c r="G367" i="5"/>
  <c r="H367" i="5"/>
  <c r="J367" i="5"/>
  <c r="K367" i="5"/>
  <c r="L367" i="5"/>
  <c r="M367" i="5"/>
  <c r="N367" i="5"/>
  <c r="O367" i="5"/>
  <c r="P367" i="5"/>
  <c r="S367" i="5"/>
  <c r="T367" i="5"/>
  <c r="V367" i="5"/>
  <c r="W367" i="5"/>
  <c r="Y367" i="5"/>
  <c r="Z367" i="5"/>
  <c r="AA367" i="5"/>
  <c r="AB367" i="5"/>
  <c r="AC367" i="5"/>
  <c r="AD367" i="5"/>
  <c r="AL367" i="5"/>
  <c r="AM367" i="5"/>
  <c r="AP367" i="5"/>
  <c r="AU367" i="5"/>
  <c r="AW367" i="5"/>
  <c r="AY367" i="5"/>
  <c r="AZ367" i="5"/>
  <c r="BD367" i="5"/>
  <c r="BF367" i="5"/>
  <c r="BG367" i="5"/>
  <c r="BI367" i="5"/>
  <c r="BL367" i="5"/>
  <c r="BN367" i="5"/>
  <c r="BP367" i="5"/>
  <c r="E368" i="5"/>
  <c r="F368" i="5"/>
  <c r="G368" i="5"/>
  <c r="H368" i="5"/>
  <c r="J368" i="5"/>
  <c r="K368" i="5"/>
  <c r="L368" i="5"/>
  <c r="M368" i="5"/>
  <c r="N368" i="5"/>
  <c r="O368" i="5"/>
  <c r="P368" i="5"/>
  <c r="S368" i="5"/>
  <c r="T368" i="5"/>
  <c r="V368" i="5"/>
  <c r="W368" i="5"/>
  <c r="Y368" i="5"/>
  <c r="Z368" i="5"/>
  <c r="AA368" i="5"/>
  <c r="AB368" i="5"/>
  <c r="AC368" i="5"/>
  <c r="AD368" i="5"/>
  <c r="AL368" i="5"/>
  <c r="AM368" i="5"/>
  <c r="AP368" i="5"/>
  <c r="AU368" i="5"/>
  <c r="AW368" i="5"/>
  <c r="AY368" i="5"/>
  <c r="AZ368" i="5"/>
  <c r="BD368" i="5"/>
  <c r="BF368" i="5"/>
  <c r="BG368" i="5"/>
  <c r="BI368" i="5"/>
  <c r="BL368" i="5"/>
  <c r="BN368" i="5"/>
  <c r="BP368" i="5"/>
  <c r="E369" i="5"/>
  <c r="F369" i="5"/>
  <c r="G369" i="5"/>
  <c r="H369" i="5"/>
  <c r="J369" i="5"/>
  <c r="K369" i="5"/>
  <c r="L369" i="5"/>
  <c r="M369" i="5"/>
  <c r="N369" i="5"/>
  <c r="O369" i="5"/>
  <c r="P369" i="5"/>
  <c r="S369" i="5"/>
  <c r="T369" i="5"/>
  <c r="V369" i="5"/>
  <c r="W369" i="5"/>
  <c r="Y369" i="5"/>
  <c r="Z369" i="5"/>
  <c r="AA369" i="5"/>
  <c r="AB369" i="5"/>
  <c r="AC369" i="5"/>
  <c r="AD369" i="5"/>
  <c r="AP369" i="5"/>
  <c r="AU369" i="5"/>
  <c r="AW369" i="5"/>
  <c r="AY369" i="5"/>
  <c r="AZ369" i="5"/>
  <c r="BD369" i="5"/>
  <c r="BG369" i="5"/>
  <c r="BI369" i="5"/>
  <c r="BL369" i="5"/>
  <c r="BN369" i="5"/>
  <c r="BP369" i="5"/>
  <c r="E370" i="5"/>
  <c r="F370" i="5"/>
  <c r="G370" i="5"/>
  <c r="H370" i="5"/>
  <c r="J370" i="5"/>
  <c r="K370" i="5"/>
  <c r="L370" i="5"/>
  <c r="M370" i="5"/>
  <c r="N370" i="5"/>
  <c r="O370" i="5"/>
  <c r="P370" i="5"/>
  <c r="S370" i="5"/>
  <c r="T370" i="5"/>
  <c r="V370" i="5"/>
  <c r="W370" i="5"/>
  <c r="Y370" i="5"/>
  <c r="Z370" i="5"/>
  <c r="AA370" i="5"/>
  <c r="AB370" i="5"/>
  <c r="AC370" i="5"/>
  <c r="AD370" i="5"/>
  <c r="AP370" i="5"/>
  <c r="AU370" i="5"/>
  <c r="AW370" i="5"/>
  <c r="AY370" i="5"/>
  <c r="AZ370" i="5"/>
  <c r="BD370" i="5"/>
  <c r="BG370" i="5"/>
  <c r="BI370" i="5"/>
  <c r="BL370" i="5"/>
  <c r="BN370" i="5"/>
  <c r="BP370" i="5"/>
  <c r="E371" i="5"/>
  <c r="F371" i="5"/>
  <c r="G371" i="5"/>
  <c r="H371" i="5"/>
  <c r="J371" i="5"/>
  <c r="K371" i="5"/>
  <c r="L371" i="5"/>
  <c r="M371" i="5"/>
  <c r="N371" i="5"/>
  <c r="O371" i="5"/>
  <c r="P371" i="5"/>
  <c r="S371" i="5"/>
  <c r="T371" i="5"/>
  <c r="V371" i="5"/>
  <c r="W371" i="5"/>
  <c r="Y371" i="5"/>
  <c r="Z371" i="5"/>
  <c r="AA371" i="5"/>
  <c r="AB371" i="5"/>
  <c r="AC371" i="5"/>
  <c r="AD371" i="5"/>
  <c r="AP371" i="5"/>
  <c r="AU371" i="5"/>
  <c r="AW371" i="5"/>
  <c r="AY371" i="5"/>
  <c r="AZ371" i="5"/>
  <c r="BD371" i="5"/>
  <c r="BG371" i="5"/>
  <c r="BI371" i="5"/>
  <c r="BL371" i="5"/>
  <c r="BN371" i="5"/>
  <c r="BP371" i="5"/>
  <c r="E372" i="5"/>
  <c r="F372" i="5"/>
  <c r="G372" i="5"/>
  <c r="H372" i="5"/>
  <c r="J372" i="5"/>
  <c r="K372" i="5"/>
  <c r="L372" i="5"/>
  <c r="M372" i="5"/>
  <c r="N372" i="5"/>
  <c r="O372" i="5"/>
  <c r="P372" i="5"/>
  <c r="S372" i="5"/>
  <c r="T372" i="5"/>
  <c r="V372" i="5"/>
  <c r="W372" i="5"/>
  <c r="Y372" i="5"/>
  <c r="Z372" i="5"/>
  <c r="AA372" i="5"/>
  <c r="AB372" i="5"/>
  <c r="AC372" i="5"/>
  <c r="AD372" i="5"/>
  <c r="AP372" i="5"/>
  <c r="AU372" i="5"/>
  <c r="AW372" i="5"/>
  <c r="AY372" i="5"/>
  <c r="AZ372" i="5"/>
  <c r="BD372" i="5"/>
  <c r="BG372" i="5"/>
  <c r="BI372" i="5"/>
  <c r="BL372" i="5"/>
  <c r="BN372" i="5"/>
  <c r="BP372" i="5"/>
  <c r="E373" i="5"/>
  <c r="F373" i="5"/>
  <c r="G373" i="5"/>
  <c r="H373" i="5"/>
  <c r="J373" i="5"/>
  <c r="K373" i="5"/>
  <c r="L373" i="5"/>
  <c r="M373" i="5"/>
  <c r="N373" i="5"/>
  <c r="O373" i="5"/>
  <c r="P373" i="5"/>
  <c r="S373" i="5"/>
  <c r="T373" i="5"/>
  <c r="V373" i="5"/>
  <c r="W373" i="5"/>
  <c r="Y373" i="5"/>
  <c r="Z373" i="5"/>
  <c r="AA373" i="5"/>
  <c r="AB373" i="5"/>
  <c r="AC373" i="5"/>
  <c r="AD373" i="5"/>
  <c r="AP373" i="5"/>
  <c r="AU373" i="5"/>
  <c r="AW373" i="5"/>
  <c r="AY373" i="5"/>
  <c r="AZ373" i="5"/>
  <c r="BD373" i="5"/>
  <c r="BG373" i="5"/>
  <c r="BI373" i="5"/>
  <c r="BL373" i="5"/>
  <c r="BN373" i="5"/>
  <c r="BP373" i="5"/>
  <c r="E374" i="5"/>
  <c r="F374" i="5"/>
  <c r="G374" i="5"/>
  <c r="H374" i="5"/>
  <c r="J374" i="5"/>
  <c r="K374" i="5"/>
  <c r="L374" i="5"/>
  <c r="M374" i="5"/>
  <c r="N374" i="5"/>
  <c r="O374" i="5"/>
  <c r="P374" i="5"/>
  <c r="S374" i="5"/>
  <c r="T374" i="5"/>
  <c r="V374" i="5"/>
  <c r="W374" i="5"/>
  <c r="Y374" i="5"/>
  <c r="Z374" i="5"/>
  <c r="AA374" i="5"/>
  <c r="AB374" i="5"/>
  <c r="AC374" i="5"/>
  <c r="AD374" i="5"/>
  <c r="AP374" i="5"/>
  <c r="AU374" i="5"/>
  <c r="AW374" i="5"/>
  <c r="AY374" i="5"/>
  <c r="AZ374" i="5"/>
  <c r="BD374" i="5"/>
  <c r="BG374" i="5"/>
  <c r="BI374" i="5"/>
  <c r="BL374" i="5"/>
  <c r="BN374" i="5"/>
  <c r="BP374" i="5"/>
  <c r="E375" i="5"/>
  <c r="F375" i="5"/>
  <c r="G375" i="5"/>
  <c r="H375" i="5"/>
  <c r="J375" i="5"/>
  <c r="K375" i="5"/>
  <c r="L375" i="5"/>
  <c r="M375" i="5"/>
  <c r="N375" i="5"/>
  <c r="O375" i="5"/>
  <c r="P375" i="5"/>
  <c r="S375" i="5"/>
  <c r="T375" i="5"/>
  <c r="V375" i="5"/>
  <c r="W375" i="5"/>
  <c r="Y375" i="5"/>
  <c r="Z375" i="5"/>
  <c r="AA375" i="5"/>
  <c r="AB375" i="5"/>
  <c r="AC375" i="5"/>
  <c r="AD375" i="5"/>
  <c r="AP375" i="5"/>
  <c r="AU375" i="5"/>
  <c r="AW375" i="5"/>
  <c r="AY375" i="5"/>
  <c r="AZ375" i="5"/>
  <c r="BD375" i="5"/>
  <c r="BG375" i="5"/>
  <c r="BI375" i="5"/>
  <c r="BL375" i="5"/>
  <c r="BN375" i="5"/>
  <c r="BP375" i="5"/>
  <c r="E376" i="5"/>
  <c r="F376" i="5"/>
  <c r="G376" i="5"/>
  <c r="H376" i="5"/>
  <c r="J376" i="5"/>
  <c r="K376" i="5"/>
  <c r="L376" i="5"/>
  <c r="M376" i="5"/>
  <c r="N376" i="5"/>
  <c r="O376" i="5"/>
  <c r="P376" i="5"/>
  <c r="S376" i="5"/>
  <c r="T376" i="5"/>
  <c r="V376" i="5"/>
  <c r="W376" i="5"/>
  <c r="Y376" i="5"/>
  <c r="Z376" i="5"/>
  <c r="AA376" i="5"/>
  <c r="AB376" i="5"/>
  <c r="AC376" i="5"/>
  <c r="AD376" i="5"/>
  <c r="AP376" i="5"/>
  <c r="AU376" i="5"/>
  <c r="AW376" i="5"/>
  <c r="AY376" i="5"/>
  <c r="AZ376" i="5"/>
  <c r="BD376" i="5"/>
  <c r="BG376" i="5"/>
  <c r="BI376" i="5"/>
  <c r="BL376" i="5"/>
  <c r="BN376" i="5"/>
  <c r="BP376" i="5"/>
  <c r="E377" i="5"/>
  <c r="F377" i="5"/>
  <c r="G377" i="5"/>
  <c r="H377" i="5"/>
  <c r="J377" i="5"/>
  <c r="K377" i="5"/>
  <c r="L377" i="5"/>
  <c r="M377" i="5"/>
  <c r="N377" i="5"/>
  <c r="O377" i="5"/>
  <c r="P377" i="5"/>
  <c r="S377" i="5"/>
  <c r="T377" i="5"/>
  <c r="V377" i="5"/>
  <c r="W377" i="5"/>
  <c r="Y377" i="5"/>
  <c r="Z377" i="5"/>
  <c r="AA377" i="5"/>
  <c r="AB377" i="5"/>
  <c r="AC377" i="5"/>
  <c r="AD377" i="5"/>
  <c r="AP377" i="5"/>
  <c r="AU377" i="5"/>
  <c r="AW377" i="5"/>
  <c r="AY377" i="5"/>
  <c r="AZ377" i="5"/>
  <c r="BD377" i="5"/>
  <c r="BG377" i="5"/>
  <c r="BI377" i="5"/>
  <c r="BL377" i="5"/>
  <c r="BN377" i="5"/>
  <c r="BP377" i="5"/>
  <c r="E378" i="5"/>
  <c r="F378" i="5"/>
  <c r="G378" i="5"/>
  <c r="H378" i="5"/>
  <c r="J378" i="5"/>
  <c r="K378" i="5"/>
  <c r="L378" i="5"/>
  <c r="M378" i="5"/>
  <c r="N378" i="5"/>
  <c r="O378" i="5"/>
  <c r="P378" i="5"/>
  <c r="S378" i="5"/>
  <c r="T378" i="5"/>
  <c r="V378" i="5"/>
  <c r="W378" i="5"/>
  <c r="Y378" i="5"/>
  <c r="Z378" i="5"/>
  <c r="AA378" i="5"/>
  <c r="AB378" i="5"/>
  <c r="AC378" i="5"/>
  <c r="AD378" i="5"/>
  <c r="AP378" i="5"/>
  <c r="AU378" i="5"/>
  <c r="AW378" i="5"/>
  <c r="AY378" i="5"/>
  <c r="AZ378" i="5"/>
  <c r="BD378" i="5"/>
  <c r="BG378" i="5"/>
  <c r="BI378" i="5"/>
  <c r="BL378" i="5"/>
  <c r="BN378" i="5"/>
  <c r="BP378" i="5"/>
  <c r="E379" i="5"/>
  <c r="F379" i="5"/>
  <c r="G379" i="5"/>
  <c r="H379" i="5"/>
  <c r="J379" i="5"/>
  <c r="K379" i="5"/>
  <c r="L379" i="5"/>
  <c r="M379" i="5"/>
  <c r="N379" i="5"/>
  <c r="O379" i="5"/>
  <c r="P379" i="5"/>
  <c r="S379" i="5"/>
  <c r="T379" i="5"/>
  <c r="V379" i="5"/>
  <c r="W379" i="5"/>
  <c r="Y379" i="5"/>
  <c r="Z379" i="5"/>
  <c r="AA379" i="5"/>
  <c r="AB379" i="5"/>
  <c r="AC379" i="5"/>
  <c r="AD379" i="5"/>
  <c r="AP379" i="5"/>
  <c r="AU379" i="5"/>
  <c r="AW379" i="5"/>
  <c r="AY379" i="5"/>
  <c r="AZ379" i="5"/>
  <c r="BD379" i="5"/>
  <c r="BG379" i="5"/>
  <c r="BI379" i="5"/>
  <c r="BL379" i="5"/>
  <c r="BN379" i="5"/>
  <c r="BP379" i="5"/>
  <c r="E380" i="5"/>
  <c r="F380" i="5"/>
  <c r="G380" i="5"/>
  <c r="H380" i="5"/>
  <c r="J380" i="5"/>
  <c r="K380" i="5"/>
  <c r="L380" i="5"/>
  <c r="M380" i="5"/>
  <c r="N380" i="5"/>
  <c r="O380" i="5"/>
  <c r="P380" i="5"/>
  <c r="S380" i="5"/>
  <c r="T380" i="5"/>
  <c r="V380" i="5"/>
  <c r="W380" i="5"/>
  <c r="Y380" i="5"/>
  <c r="Z380" i="5"/>
  <c r="AA380" i="5"/>
  <c r="AB380" i="5"/>
  <c r="AC380" i="5"/>
  <c r="AD380" i="5"/>
  <c r="AP380" i="5"/>
  <c r="AU380" i="5"/>
  <c r="AW380" i="5"/>
  <c r="AY380" i="5"/>
  <c r="AZ380" i="5"/>
  <c r="BD380" i="5"/>
  <c r="BG380" i="5"/>
  <c r="BI380" i="5"/>
  <c r="BL380" i="5"/>
  <c r="BN380" i="5"/>
  <c r="BP380" i="5"/>
  <c r="E381" i="5"/>
  <c r="F381" i="5"/>
  <c r="G381" i="5"/>
  <c r="H381" i="5"/>
  <c r="J381" i="5"/>
  <c r="K381" i="5"/>
  <c r="L381" i="5"/>
  <c r="M381" i="5"/>
  <c r="N381" i="5"/>
  <c r="O381" i="5"/>
  <c r="P381" i="5"/>
  <c r="S381" i="5"/>
  <c r="T381" i="5"/>
  <c r="V381" i="5"/>
  <c r="W381" i="5"/>
  <c r="Y381" i="5"/>
  <c r="Z381" i="5"/>
  <c r="AA381" i="5"/>
  <c r="AB381" i="5"/>
  <c r="AC381" i="5"/>
  <c r="AD381" i="5"/>
  <c r="AP381" i="5"/>
  <c r="AU381" i="5"/>
  <c r="AW381" i="5"/>
  <c r="AY381" i="5"/>
  <c r="AZ381" i="5"/>
  <c r="BD381" i="5"/>
  <c r="BG381" i="5"/>
  <c r="BI381" i="5"/>
  <c r="BP381" i="5"/>
  <c r="E382" i="5"/>
  <c r="F382" i="5"/>
  <c r="G382" i="5"/>
  <c r="H382" i="5"/>
  <c r="J382" i="5"/>
  <c r="K382" i="5"/>
  <c r="L382" i="5"/>
  <c r="M382" i="5"/>
  <c r="N382" i="5"/>
  <c r="O382" i="5"/>
  <c r="P382" i="5"/>
  <c r="S382" i="5"/>
  <c r="T382" i="5"/>
  <c r="V382" i="5"/>
  <c r="W382" i="5"/>
  <c r="Y382" i="5"/>
  <c r="Z382" i="5"/>
  <c r="AA382" i="5"/>
  <c r="AB382" i="5"/>
  <c r="AC382" i="5"/>
  <c r="AD382" i="5"/>
  <c r="AP382" i="5"/>
  <c r="AU382" i="5"/>
  <c r="AW382" i="5"/>
  <c r="AY382" i="5"/>
  <c r="AZ382" i="5"/>
  <c r="BD382" i="5"/>
  <c r="BG382" i="5"/>
  <c r="BI382" i="5"/>
  <c r="E383" i="5"/>
  <c r="F383" i="5"/>
  <c r="G383" i="5"/>
  <c r="H383" i="5"/>
  <c r="J383" i="5"/>
  <c r="K383" i="5"/>
  <c r="L383" i="5"/>
  <c r="M383" i="5"/>
  <c r="N383" i="5"/>
  <c r="O383" i="5"/>
  <c r="P383" i="5"/>
  <c r="S383" i="5"/>
  <c r="T383" i="5"/>
  <c r="V383" i="5"/>
  <c r="W383" i="5"/>
  <c r="Y383" i="5"/>
  <c r="Z383" i="5"/>
  <c r="AA383" i="5"/>
  <c r="AB383" i="5"/>
  <c r="AC383" i="5"/>
  <c r="AD383" i="5"/>
  <c r="AP383" i="5"/>
  <c r="AU383" i="5"/>
  <c r="AW383" i="5"/>
  <c r="AY383" i="5"/>
  <c r="AZ383" i="5"/>
  <c r="BD383" i="5"/>
  <c r="BG383" i="5"/>
  <c r="BI383" i="5"/>
  <c r="E384" i="5"/>
  <c r="F384" i="5"/>
  <c r="G384" i="5"/>
  <c r="H384" i="5"/>
  <c r="J384" i="5"/>
  <c r="K384" i="5"/>
  <c r="L384" i="5"/>
  <c r="M384" i="5"/>
  <c r="N384" i="5"/>
  <c r="O384" i="5"/>
  <c r="P384" i="5"/>
  <c r="S384" i="5"/>
  <c r="T384" i="5"/>
  <c r="V384" i="5"/>
  <c r="W384" i="5"/>
  <c r="Y384" i="5"/>
  <c r="Z384" i="5"/>
  <c r="AA384" i="5"/>
  <c r="AB384" i="5"/>
  <c r="AC384" i="5"/>
  <c r="AD384" i="5"/>
  <c r="AP384" i="5"/>
  <c r="AU384" i="5"/>
  <c r="AW384" i="5"/>
  <c r="AY384" i="5"/>
  <c r="AZ384" i="5"/>
  <c r="BD384" i="5"/>
  <c r="BG384" i="5"/>
  <c r="BI384" i="5"/>
  <c r="E385" i="5"/>
  <c r="F385" i="5"/>
  <c r="G385" i="5"/>
  <c r="H385" i="5"/>
  <c r="J385" i="5"/>
  <c r="K385" i="5"/>
  <c r="L385" i="5"/>
  <c r="M385" i="5"/>
  <c r="N385" i="5"/>
  <c r="O385" i="5"/>
  <c r="P385" i="5"/>
  <c r="S385" i="5"/>
  <c r="T385" i="5"/>
  <c r="V385" i="5"/>
  <c r="W385" i="5"/>
  <c r="Y385" i="5"/>
  <c r="Z385" i="5"/>
  <c r="AA385" i="5"/>
  <c r="AB385" i="5"/>
  <c r="AC385" i="5"/>
  <c r="AD385" i="5"/>
  <c r="AP385" i="5"/>
  <c r="AU385" i="5"/>
  <c r="AW385" i="5"/>
  <c r="AY385" i="5"/>
  <c r="AZ385" i="5"/>
  <c r="BD385" i="5"/>
  <c r="BG385" i="5"/>
  <c r="BI385" i="5"/>
  <c r="E386" i="5"/>
  <c r="F386" i="5"/>
  <c r="G386" i="5"/>
  <c r="H386" i="5"/>
  <c r="J386" i="5"/>
  <c r="K386" i="5"/>
  <c r="L386" i="5"/>
  <c r="M386" i="5"/>
  <c r="N386" i="5"/>
  <c r="O386" i="5"/>
  <c r="P386" i="5"/>
  <c r="S386" i="5"/>
  <c r="T386" i="5"/>
  <c r="V386" i="5"/>
  <c r="W386" i="5"/>
  <c r="Y386" i="5"/>
  <c r="Z386" i="5"/>
  <c r="AA386" i="5"/>
  <c r="AB386" i="5"/>
  <c r="AC386" i="5"/>
  <c r="AD386" i="5"/>
  <c r="AP386" i="5"/>
  <c r="AU386" i="5"/>
  <c r="AW386" i="5"/>
  <c r="AY386" i="5"/>
  <c r="AZ386" i="5"/>
  <c r="BD386" i="5"/>
  <c r="BG386" i="5"/>
  <c r="BI386" i="5"/>
  <c r="E387" i="5"/>
  <c r="F387" i="5"/>
  <c r="G387" i="5"/>
  <c r="H387" i="5"/>
  <c r="J387" i="5"/>
  <c r="K387" i="5"/>
  <c r="L387" i="5"/>
  <c r="M387" i="5"/>
  <c r="N387" i="5"/>
  <c r="O387" i="5"/>
  <c r="P387" i="5"/>
  <c r="S387" i="5"/>
  <c r="T387" i="5"/>
  <c r="V387" i="5"/>
  <c r="W387" i="5"/>
  <c r="Y387" i="5"/>
  <c r="Z387" i="5"/>
  <c r="AA387" i="5"/>
  <c r="AB387" i="5"/>
  <c r="AC387" i="5"/>
  <c r="AD387" i="5"/>
  <c r="AP387" i="5"/>
  <c r="AU387" i="5"/>
  <c r="AW387" i="5"/>
  <c r="AY387" i="5"/>
  <c r="AZ387" i="5"/>
  <c r="BD387" i="5"/>
  <c r="BG387" i="5"/>
  <c r="BI387" i="5"/>
  <c r="E388" i="5"/>
  <c r="F388" i="5"/>
  <c r="G388" i="5"/>
  <c r="H388" i="5"/>
  <c r="J388" i="5"/>
  <c r="K388" i="5"/>
  <c r="L388" i="5"/>
  <c r="M388" i="5"/>
  <c r="N388" i="5"/>
  <c r="O388" i="5"/>
  <c r="P388" i="5"/>
  <c r="S388" i="5"/>
  <c r="T388" i="5"/>
  <c r="V388" i="5"/>
  <c r="W388" i="5"/>
  <c r="Y388" i="5"/>
  <c r="Z388" i="5"/>
  <c r="AA388" i="5"/>
  <c r="AB388" i="5"/>
  <c r="AC388" i="5"/>
  <c r="AD388" i="5"/>
  <c r="AP388" i="5"/>
  <c r="AU388" i="5"/>
  <c r="AW388" i="5"/>
  <c r="AY388" i="5"/>
  <c r="AZ388" i="5"/>
  <c r="BD388" i="5"/>
  <c r="BG388" i="5"/>
  <c r="BI388" i="5"/>
  <c r="E389" i="5"/>
  <c r="F389" i="5"/>
  <c r="G389" i="5"/>
  <c r="H389" i="5"/>
  <c r="J389" i="5"/>
  <c r="K389" i="5"/>
  <c r="L389" i="5"/>
  <c r="M389" i="5"/>
  <c r="N389" i="5"/>
  <c r="O389" i="5"/>
  <c r="P389" i="5"/>
  <c r="S389" i="5"/>
  <c r="T389" i="5"/>
  <c r="V389" i="5"/>
  <c r="W389" i="5"/>
  <c r="Y389" i="5"/>
  <c r="Z389" i="5"/>
  <c r="AA389" i="5"/>
  <c r="AB389" i="5"/>
  <c r="AC389" i="5"/>
  <c r="AD389" i="5"/>
  <c r="AP389" i="5"/>
  <c r="AU389" i="5"/>
  <c r="AW389" i="5"/>
  <c r="AY389" i="5"/>
  <c r="AZ389" i="5"/>
  <c r="BD389" i="5"/>
  <c r="BG389" i="5"/>
  <c r="BI389" i="5"/>
  <c r="E390" i="5"/>
  <c r="F390" i="5"/>
  <c r="G390" i="5"/>
  <c r="H390" i="5"/>
  <c r="J390" i="5"/>
  <c r="K390" i="5"/>
  <c r="L390" i="5"/>
  <c r="M390" i="5"/>
  <c r="N390" i="5"/>
  <c r="O390" i="5"/>
  <c r="P390" i="5"/>
  <c r="S390" i="5"/>
  <c r="T390" i="5"/>
  <c r="V390" i="5"/>
  <c r="W390" i="5"/>
  <c r="Y390" i="5"/>
  <c r="Z390" i="5"/>
  <c r="AA390" i="5"/>
  <c r="AB390" i="5"/>
  <c r="AC390" i="5"/>
  <c r="AD390" i="5"/>
  <c r="AP390" i="5"/>
  <c r="AU390" i="5"/>
  <c r="AW390" i="5"/>
  <c r="AY390" i="5"/>
  <c r="AZ390" i="5"/>
  <c r="BD390" i="5"/>
  <c r="BG390" i="5"/>
  <c r="BI390" i="5"/>
  <c r="E391" i="5"/>
  <c r="F391" i="5"/>
  <c r="G391" i="5"/>
  <c r="H391" i="5"/>
  <c r="J391" i="5"/>
  <c r="K391" i="5"/>
  <c r="L391" i="5"/>
  <c r="M391" i="5"/>
  <c r="N391" i="5"/>
  <c r="O391" i="5"/>
  <c r="P391" i="5"/>
  <c r="S391" i="5"/>
  <c r="T391" i="5"/>
  <c r="V391" i="5"/>
  <c r="W391" i="5"/>
  <c r="Y391" i="5"/>
  <c r="Z391" i="5"/>
  <c r="AA391" i="5"/>
  <c r="AB391" i="5"/>
  <c r="AC391" i="5"/>
  <c r="AD391" i="5"/>
  <c r="AP391" i="5"/>
  <c r="AU391" i="5"/>
  <c r="AW391" i="5"/>
  <c r="AY391" i="5"/>
  <c r="AZ391" i="5"/>
  <c r="BD391" i="5"/>
  <c r="BG391" i="5"/>
  <c r="BI391" i="5"/>
  <c r="E392" i="5"/>
  <c r="F392" i="5"/>
  <c r="G392" i="5"/>
  <c r="H392" i="5"/>
  <c r="J392" i="5"/>
  <c r="K392" i="5"/>
  <c r="L392" i="5"/>
  <c r="M392" i="5"/>
  <c r="N392" i="5"/>
  <c r="O392" i="5"/>
  <c r="P392" i="5"/>
  <c r="S392" i="5"/>
  <c r="T392" i="5"/>
  <c r="V392" i="5"/>
  <c r="W392" i="5"/>
  <c r="Y392" i="5"/>
  <c r="Z392" i="5"/>
  <c r="AA392" i="5"/>
  <c r="AB392" i="5"/>
  <c r="AC392" i="5"/>
  <c r="AD392" i="5"/>
  <c r="AP392" i="5"/>
  <c r="AU392" i="5"/>
  <c r="AW392" i="5"/>
  <c r="AY392" i="5"/>
  <c r="AZ392" i="5"/>
  <c r="BD392" i="5"/>
  <c r="BG392" i="5"/>
  <c r="BI392" i="5"/>
  <c r="E393" i="5"/>
  <c r="F393" i="5"/>
  <c r="G393" i="5"/>
  <c r="H393" i="5"/>
  <c r="J393" i="5"/>
  <c r="K393" i="5"/>
  <c r="L393" i="5"/>
  <c r="M393" i="5"/>
  <c r="N393" i="5"/>
  <c r="O393" i="5"/>
  <c r="P393" i="5"/>
  <c r="S393" i="5"/>
  <c r="T393" i="5"/>
  <c r="V393" i="5"/>
  <c r="W393" i="5"/>
  <c r="Y393" i="5"/>
  <c r="Z393" i="5"/>
  <c r="AA393" i="5"/>
  <c r="AB393" i="5"/>
  <c r="AC393" i="5"/>
  <c r="AD393" i="5"/>
  <c r="AP393" i="5"/>
  <c r="AU393" i="5"/>
  <c r="AW393" i="5"/>
  <c r="AY393" i="5"/>
  <c r="AZ393" i="5"/>
  <c r="BD393" i="5"/>
  <c r="BG393" i="5"/>
  <c r="BI393" i="5"/>
  <c r="E394" i="5"/>
  <c r="F394" i="5"/>
  <c r="G394" i="5"/>
  <c r="H394" i="5"/>
  <c r="J394" i="5"/>
  <c r="K394" i="5"/>
  <c r="L394" i="5"/>
  <c r="M394" i="5"/>
  <c r="N394" i="5"/>
  <c r="O394" i="5"/>
  <c r="P394" i="5"/>
  <c r="S394" i="5"/>
  <c r="T394" i="5"/>
  <c r="V394" i="5"/>
  <c r="W394" i="5"/>
  <c r="Y394" i="5"/>
  <c r="Z394" i="5"/>
  <c r="AA394" i="5"/>
  <c r="AB394" i="5"/>
  <c r="AC394" i="5"/>
  <c r="AD394" i="5"/>
  <c r="AP394" i="5"/>
  <c r="AU394" i="5"/>
  <c r="AW394" i="5"/>
  <c r="AY394" i="5"/>
  <c r="AZ394" i="5"/>
  <c r="BD394" i="5"/>
  <c r="BG394" i="5"/>
  <c r="BI394" i="5"/>
  <c r="E395" i="5"/>
  <c r="F395" i="5"/>
  <c r="G395" i="5"/>
  <c r="H395" i="5"/>
  <c r="J395" i="5"/>
  <c r="K395" i="5"/>
  <c r="L395" i="5"/>
  <c r="M395" i="5"/>
  <c r="N395" i="5"/>
  <c r="O395" i="5"/>
  <c r="P395" i="5"/>
  <c r="S395" i="5"/>
  <c r="T395" i="5"/>
  <c r="V395" i="5"/>
  <c r="W395" i="5"/>
  <c r="Y395" i="5"/>
  <c r="Z395" i="5"/>
  <c r="AA395" i="5"/>
  <c r="AB395" i="5"/>
  <c r="AC395" i="5"/>
  <c r="AD395" i="5"/>
  <c r="AP395" i="5"/>
  <c r="AU395" i="5"/>
  <c r="AW395" i="5"/>
  <c r="AY395" i="5"/>
  <c r="AZ395" i="5"/>
  <c r="BD395" i="5"/>
  <c r="BG395" i="5"/>
  <c r="BI395" i="5"/>
  <c r="E396" i="5"/>
  <c r="F396" i="5"/>
  <c r="G396" i="5"/>
  <c r="H396" i="5"/>
  <c r="J396" i="5"/>
  <c r="K396" i="5"/>
  <c r="L396" i="5"/>
  <c r="M396" i="5"/>
  <c r="N396" i="5"/>
  <c r="O396" i="5"/>
  <c r="P396" i="5"/>
  <c r="S396" i="5"/>
  <c r="T396" i="5"/>
  <c r="V396" i="5"/>
  <c r="W396" i="5"/>
  <c r="Y396" i="5"/>
  <c r="Z396" i="5"/>
  <c r="AA396" i="5"/>
  <c r="AB396" i="5"/>
  <c r="AC396" i="5"/>
  <c r="AD396" i="5"/>
  <c r="AP396" i="5"/>
  <c r="AU396" i="5"/>
  <c r="AW396" i="5"/>
  <c r="AY396" i="5"/>
  <c r="AZ396" i="5"/>
  <c r="BD396" i="5"/>
  <c r="BG396" i="5"/>
  <c r="BI396" i="5"/>
  <c r="E397" i="5"/>
  <c r="F397" i="5"/>
  <c r="G397" i="5"/>
  <c r="H397" i="5"/>
  <c r="J397" i="5"/>
  <c r="K397" i="5"/>
  <c r="L397" i="5"/>
  <c r="M397" i="5"/>
  <c r="N397" i="5"/>
  <c r="O397" i="5"/>
  <c r="P397" i="5"/>
  <c r="S397" i="5"/>
  <c r="T397" i="5"/>
  <c r="V397" i="5"/>
  <c r="W397" i="5"/>
  <c r="Y397" i="5"/>
  <c r="Z397" i="5"/>
  <c r="AA397" i="5"/>
  <c r="AB397" i="5"/>
  <c r="AC397" i="5"/>
  <c r="AD397" i="5"/>
  <c r="AP397" i="5"/>
  <c r="AU397" i="5"/>
  <c r="AW397" i="5"/>
  <c r="AY397" i="5"/>
  <c r="AZ397" i="5"/>
  <c r="BD397" i="5"/>
  <c r="BG397" i="5"/>
  <c r="BI397" i="5"/>
  <c r="E398" i="5"/>
  <c r="F398" i="5"/>
  <c r="G398" i="5"/>
  <c r="H398" i="5"/>
  <c r="J398" i="5"/>
  <c r="K398" i="5"/>
  <c r="L398" i="5"/>
  <c r="M398" i="5"/>
  <c r="N398" i="5"/>
  <c r="O398" i="5"/>
  <c r="P398" i="5"/>
  <c r="S398" i="5"/>
  <c r="T398" i="5"/>
  <c r="V398" i="5"/>
  <c r="W398" i="5"/>
  <c r="Y398" i="5"/>
  <c r="Z398" i="5"/>
  <c r="AA398" i="5"/>
  <c r="AB398" i="5"/>
  <c r="AC398" i="5"/>
  <c r="AD398" i="5"/>
  <c r="AP398" i="5"/>
  <c r="AU398" i="5"/>
  <c r="AW398" i="5"/>
  <c r="AY398" i="5"/>
  <c r="AZ398" i="5"/>
  <c r="BD398" i="5"/>
  <c r="BG398" i="5"/>
  <c r="BI398" i="5"/>
  <c r="E399" i="5"/>
  <c r="F399" i="5"/>
  <c r="G399" i="5"/>
  <c r="H399" i="5"/>
  <c r="J399" i="5"/>
  <c r="K399" i="5"/>
  <c r="L399" i="5"/>
  <c r="M399" i="5"/>
  <c r="N399" i="5"/>
  <c r="O399" i="5"/>
  <c r="P399" i="5"/>
  <c r="S399" i="5"/>
  <c r="T399" i="5"/>
  <c r="V399" i="5"/>
  <c r="W399" i="5"/>
  <c r="Y399" i="5"/>
  <c r="Z399" i="5"/>
  <c r="AA399" i="5"/>
  <c r="AB399" i="5"/>
  <c r="AC399" i="5"/>
  <c r="AD399" i="5"/>
  <c r="AP399" i="5"/>
  <c r="AU399" i="5"/>
  <c r="AW399" i="5"/>
  <c r="AY399" i="5"/>
  <c r="AZ399" i="5"/>
  <c r="BD399" i="5"/>
  <c r="BG399" i="5"/>
  <c r="BI399" i="5"/>
  <c r="E400" i="5"/>
  <c r="F400" i="5"/>
  <c r="G400" i="5"/>
  <c r="H400" i="5"/>
  <c r="J400" i="5"/>
  <c r="K400" i="5"/>
  <c r="L400" i="5"/>
  <c r="M400" i="5"/>
  <c r="N400" i="5"/>
  <c r="O400" i="5"/>
  <c r="P400" i="5"/>
  <c r="S400" i="5"/>
  <c r="T400" i="5"/>
  <c r="V400" i="5"/>
  <c r="W400" i="5"/>
  <c r="Y400" i="5"/>
  <c r="Z400" i="5"/>
  <c r="AA400" i="5"/>
  <c r="AB400" i="5"/>
  <c r="AC400" i="5"/>
  <c r="AD400" i="5"/>
  <c r="AP400" i="5"/>
  <c r="AU400" i="5"/>
  <c r="AW400" i="5"/>
  <c r="AY400" i="5"/>
  <c r="AZ400" i="5"/>
  <c r="BD400" i="5"/>
  <c r="BG400" i="5"/>
  <c r="BI400" i="5"/>
  <c r="E401" i="5"/>
  <c r="F401" i="5"/>
  <c r="G401" i="5"/>
  <c r="H401" i="5"/>
  <c r="J401" i="5"/>
  <c r="K401" i="5"/>
  <c r="L401" i="5"/>
  <c r="M401" i="5"/>
  <c r="N401" i="5"/>
  <c r="O401" i="5"/>
  <c r="P401" i="5"/>
  <c r="S401" i="5"/>
  <c r="T401" i="5"/>
  <c r="V401" i="5"/>
  <c r="W401" i="5"/>
  <c r="Y401" i="5"/>
  <c r="Z401" i="5"/>
  <c r="AA401" i="5"/>
  <c r="AB401" i="5"/>
  <c r="AC401" i="5"/>
  <c r="AD401" i="5"/>
  <c r="AP401" i="5"/>
  <c r="AU401" i="5"/>
  <c r="AZ401" i="5"/>
  <c r="BD401" i="5"/>
  <c r="BG401" i="5"/>
  <c r="BI401" i="5"/>
  <c r="E402" i="5"/>
  <c r="F402" i="5"/>
  <c r="G402" i="5"/>
  <c r="H402" i="5"/>
  <c r="J402" i="5"/>
  <c r="K402" i="5"/>
  <c r="L402" i="5"/>
  <c r="M402" i="5"/>
  <c r="N402" i="5"/>
  <c r="O402" i="5"/>
  <c r="P402" i="5"/>
  <c r="S402" i="5"/>
  <c r="T402" i="5"/>
  <c r="V402" i="5"/>
  <c r="W402" i="5"/>
  <c r="Y402" i="5"/>
  <c r="Z402" i="5"/>
  <c r="AA402" i="5"/>
  <c r="AB402" i="5"/>
  <c r="AC402" i="5"/>
  <c r="AD402" i="5"/>
  <c r="AP402" i="5"/>
  <c r="AU402" i="5"/>
  <c r="AZ402" i="5"/>
  <c r="BD402" i="5"/>
  <c r="BG402" i="5"/>
  <c r="BI402" i="5"/>
  <c r="E403" i="5"/>
  <c r="F403" i="5"/>
  <c r="G403" i="5"/>
  <c r="H403" i="5"/>
  <c r="J403" i="5"/>
  <c r="K403" i="5"/>
  <c r="L403" i="5"/>
  <c r="M403" i="5"/>
  <c r="N403" i="5"/>
  <c r="O403" i="5"/>
  <c r="P403" i="5"/>
  <c r="S403" i="5"/>
  <c r="T403" i="5"/>
  <c r="V403" i="5"/>
  <c r="W403" i="5"/>
  <c r="Y403" i="5"/>
  <c r="Z403" i="5"/>
  <c r="AA403" i="5"/>
  <c r="AB403" i="5"/>
  <c r="AC403" i="5"/>
  <c r="AD403" i="5"/>
  <c r="AP403" i="5"/>
  <c r="AU403" i="5"/>
  <c r="AZ403" i="5"/>
  <c r="BD403" i="5"/>
  <c r="BG403" i="5"/>
  <c r="BI403" i="5"/>
  <c r="E404" i="5"/>
  <c r="F404" i="5"/>
  <c r="G404" i="5"/>
  <c r="H404" i="5"/>
  <c r="J404" i="5"/>
  <c r="K404" i="5"/>
  <c r="L404" i="5"/>
  <c r="M404" i="5"/>
  <c r="N404" i="5"/>
  <c r="O404" i="5"/>
  <c r="P404" i="5"/>
  <c r="S404" i="5"/>
  <c r="T404" i="5"/>
  <c r="V404" i="5"/>
  <c r="W404" i="5"/>
  <c r="Y404" i="5"/>
  <c r="Z404" i="5"/>
  <c r="AA404" i="5"/>
  <c r="AB404" i="5"/>
  <c r="AC404" i="5"/>
  <c r="AD404" i="5"/>
  <c r="AP404" i="5"/>
  <c r="AU404" i="5"/>
  <c r="AZ404" i="5"/>
  <c r="BD404" i="5"/>
  <c r="BG404" i="5"/>
  <c r="BI404" i="5"/>
  <c r="E405" i="5"/>
  <c r="F405" i="5"/>
  <c r="G405" i="5"/>
  <c r="H405" i="5"/>
  <c r="J405" i="5"/>
  <c r="K405" i="5"/>
  <c r="L405" i="5"/>
  <c r="M405" i="5"/>
  <c r="N405" i="5"/>
  <c r="O405" i="5"/>
  <c r="P405" i="5"/>
  <c r="S405" i="5"/>
  <c r="T405" i="5"/>
  <c r="V405" i="5"/>
  <c r="W405" i="5"/>
  <c r="Y405" i="5"/>
  <c r="Z405" i="5"/>
  <c r="AA405" i="5"/>
  <c r="AB405" i="5"/>
  <c r="AC405" i="5"/>
  <c r="AD405" i="5"/>
  <c r="AP405" i="5"/>
  <c r="AU405" i="5"/>
  <c r="AZ405" i="5"/>
  <c r="BD405" i="5"/>
  <c r="BG405" i="5"/>
  <c r="BI405" i="5"/>
  <c r="E406" i="5"/>
  <c r="F406" i="5"/>
  <c r="G406" i="5"/>
  <c r="H406" i="5"/>
  <c r="J406" i="5"/>
  <c r="K406" i="5"/>
  <c r="L406" i="5"/>
  <c r="M406" i="5"/>
  <c r="N406" i="5"/>
  <c r="O406" i="5"/>
  <c r="P406" i="5"/>
  <c r="S406" i="5"/>
  <c r="T406" i="5"/>
  <c r="V406" i="5"/>
  <c r="W406" i="5"/>
  <c r="Y406" i="5"/>
  <c r="Z406" i="5"/>
  <c r="AA406" i="5"/>
  <c r="AB406" i="5"/>
  <c r="AC406" i="5"/>
  <c r="AD406" i="5"/>
  <c r="AP406" i="5"/>
  <c r="AU406" i="5"/>
  <c r="AZ406" i="5"/>
  <c r="BD406" i="5"/>
  <c r="BG406" i="5"/>
  <c r="BI406" i="5"/>
  <c r="E407" i="5"/>
  <c r="F407" i="5"/>
  <c r="G407" i="5"/>
  <c r="H407" i="5"/>
  <c r="J407" i="5"/>
  <c r="K407" i="5"/>
  <c r="L407" i="5"/>
  <c r="M407" i="5"/>
  <c r="N407" i="5"/>
  <c r="O407" i="5"/>
  <c r="P407" i="5"/>
  <c r="S407" i="5"/>
  <c r="T407" i="5"/>
  <c r="V407" i="5"/>
  <c r="W407" i="5"/>
  <c r="Y407" i="5"/>
  <c r="Z407" i="5"/>
  <c r="AA407" i="5"/>
  <c r="AB407" i="5"/>
  <c r="AC407" i="5"/>
  <c r="AD407" i="5"/>
  <c r="AP407" i="5"/>
  <c r="AU407" i="5"/>
  <c r="AZ407" i="5"/>
  <c r="BD407" i="5"/>
  <c r="BG407" i="5"/>
  <c r="BI407" i="5"/>
  <c r="E408" i="5"/>
  <c r="F408" i="5"/>
  <c r="G408" i="5"/>
  <c r="H408" i="5"/>
  <c r="J408" i="5"/>
  <c r="K408" i="5"/>
  <c r="L408" i="5"/>
  <c r="M408" i="5"/>
  <c r="N408" i="5"/>
  <c r="O408" i="5"/>
  <c r="P408" i="5"/>
  <c r="S408" i="5"/>
  <c r="T408" i="5"/>
  <c r="V408" i="5"/>
  <c r="W408" i="5"/>
  <c r="Y408" i="5"/>
  <c r="Z408" i="5"/>
  <c r="AA408" i="5"/>
  <c r="AB408" i="5"/>
  <c r="AC408" i="5"/>
  <c r="AD408" i="5"/>
  <c r="AP408" i="5"/>
  <c r="AU408" i="5"/>
  <c r="AZ408" i="5"/>
  <c r="BD408" i="5"/>
  <c r="BG408" i="5"/>
  <c r="BI408" i="5"/>
  <c r="E409" i="5"/>
  <c r="F409" i="5"/>
  <c r="G409" i="5"/>
  <c r="H409" i="5"/>
  <c r="J409" i="5"/>
  <c r="K409" i="5"/>
  <c r="L409" i="5"/>
  <c r="M409" i="5"/>
  <c r="N409" i="5"/>
  <c r="O409" i="5"/>
  <c r="P409" i="5"/>
  <c r="S409" i="5"/>
  <c r="T409" i="5"/>
  <c r="V409" i="5"/>
  <c r="W409" i="5"/>
  <c r="Y409" i="5"/>
  <c r="Z409" i="5"/>
  <c r="AA409" i="5"/>
  <c r="AB409" i="5"/>
  <c r="AC409" i="5"/>
  <c r="AD409" i="5"/>
  <c r="AP409" i="5"/>
  <c r="AU409" i="5"/>
  <c r="AZ409" i="5"/>
  <c r="BD409" i="5"/>
  <c r="BG409" i="5"/>
  <c r="BI409" i="5"/>
  <c r="E410" i="5"/>
  <c r="F410" i="5"/>
  <c r="G410" i="5"/>
  <c r="H410" i="5"/>
  <c r="J410" i="5"/>
  <c r="K410" i="5"/>
  <c r="L410" i="5"/>
  <c r="M410" i="5"/>
  <c r="N410" i="5"/>
  <c r="O410" i="5"/>
  <c r="P410" i="5"/>
  <c r="S410" i="5"/>
  <c r="T410" i="5"/>
  <c r="V410" i="5"/>
  <c r="W410" i="5"/>
  <c r="Y410" i="5"/>
  <c r="Z410" i="5"/>
  <c r="AA410" i="5"/>
  <c r="AB410" i="5"/>
  <c r="AC410" i="5"/>
  <c r="AD410" i="5"/>
  <c r="AP410" i="5"/>
  <c r="AU410" i="5"/>
  <c r="AZ410" i="5"/>
  <c r="BD410" i="5"/>
  <c r="BG410" i="5"/>
  <c r="BI410" i="5"/>
  <c r="E411" i="5"/>
  <c r="F411" i="5"/>
  <c r="G411" i="5"/>
  <c r="H411" i="5"/>
  <c r="J411" i="5"/>
  <c r="K411" i="5"/>
  <c r="L411" i="5"/>
  <c r="M411" i="5"/>
  <c r="N411" i="5"/>
  <c r="O411" i="5"/>
  <c r="P411" i="5"/>
  <c r="S411" i="5"/>
  <c r="T411" i="5"/>
  <c r="V411" i="5"/>
  <c r="W411" i="5"/>
  <c r="Y411" i="5"/>
  <c r="Z411" i="5"/>
  <c r="AA411" i="5"/>
  <c r="AB411" i="5"/>
  <c r="AC411" i="5"/>
  <c r="AD411" i="5"/>
  <c r="AP411" i="5"/>
  <c r="AU411" i="5"/>
  <c r="AZ411" i="5"/>
  <c r="BD411" i="5"/>
  <c r="BG411" i="5"/>
  <c r="BI411" i="5"/>
  <c r="E412" i="5"/>
  <c r="F412" i="5"/>
  <c r="G412" i="5"/>
  <c r="H412" i="5"/>
  <c r="J412" i="5"/>
  <c r="K412" i="5"/>
  <c r="L412" i="5"/>
  <c r="M412" i="5"/>
  <c r="N412" i="5"/>
  <c r="O412" i="5"/>
  <c r="P412" i="5"/>
  <c r="S412" i="5"/>
  <c r="T412" i="5"/>
  <c r="V412" i="5"/>
  <c r="W412" i="5"/>
  <c r="Y412" i="5"/>
  <c r="Z412" i="5"/>
  <c r="AA412" i="5"/>
  <c r="AB412" i="5"/>
  <c r="AC412" i="5"/>
  <c r="AD412" i="5"/>
  <c r="AP412" i="5"/>
  <c r="AU412" i="5"/>
  <c r="AZ412" i="5"/>
  <c r="BD412" i="5"/>
  <c r="BG412" i="5"/>
  <c r="BI412" i="5"/>
  <c r="E413" i="5"/>
  <c r="F413" i="5"/>
  <c r="G413" i="5"/>
  <c r="H413" i="5"/>
  <c r="J413" i="5"/>
  <c r="K413" i="5"/>
  <c r="L413" i="5"/>
  <c r="M413" i="5"/>
  <c r="N413" i="5"/>
  <c r="O413" i="5"/>
  <c r="P413" i="5"/>
  <c r="S413" i="5"/>
  <c r="T413" i="5"/>
  <c r="V413" i="5"/>
  <c r="W413" i="5"/>
  <c r="Y413" i="5"/>
  <c r="Z413" i="5"/>
  <c r="AA413" i="5"/>
  <c r="AB413" i="5"/>
  <c r="AC413" i="5"/>
  <c r="AD413" i="5"/>
  <c r="AP413" i="5"/>
  <c r="AU413" i="5"/>
  <c r="AZ413" i="5"/>
  <c r="BD413" i="5"/>
  <c r="BG413" i="5"/>
  <c r="BI413" i="5"/>
  <c r="E414" i="5"/>
  <c r="F414" i="5"/>
  <c r="G414" i="5"/>
  <c r="H414" i="5"/>
  <c r="J414" i="5"/>
  <c r="K414" i="5"/>
  <c r="L414" i="5"/>
  <c r="M414" i="5"/>
  <c r="N414" i="5"/>
  <c r="O414" i="5"/>
  <c r="P414" i="5"/>
  <c r="S414" i="5"/>
  <c r="T414" i="5"/>
  <c r="V414" i="5"/>
  <c r="W414" i="5"/>
  <c r="Y414" i="5"/>
  <c r="Z414" i="5"/>
  <c r="AA414" i="5"/>
  <c r="AB414" i="5"/>
  <c r="AC414" i="5"/>
  <c r="AD414" i="5"/>
  <c r="AP414" i="5"/>
  <c r="AU414" i="5"/>
  <c r="AZ414" i="5"/>
  <c r="BD414" i="5"/>
  <c r="BG414" i="5"/>
  <c r="BI414" i="5"/>
  <c r="E415" i="5"/>
  <c r="F415" i="5"/>
  <c r="G415" i="5"/>
  <c r="H415" i="5"/>
  <c r="J415" i="5"/>
  <c r="K415" i="5"/>
  <c r="L415" i="5"/>
  <c r="M415" i="5"/>
  <c r="N415" i="5"/>
  <c r="O415" i="5"/>
  <c r="P415" i="5"/>
  <c r="S415" i="5"/>
  <c r="T415" i="5"/>
  <c r="V415" i="5"/>
  <c r="W415" i="5"/>
  <c r="Y415" i="5"/>
  <c r="Z415" i="5"/>
  <c r="AA415" i="5"/>
  <c r="AB415" i="5"/>
  <c r="AC415" i="5"/>
  <c r="AD415" i="5"/>
  <c r="AP415" i="5"/>
  <c r="AU415" i="5"/>
  <c r="AZ415" i="5"/>
  <c r="BD415" i="5"/>
  <c r="BG415" i="5"/>
  <c r="BI415" i="5"/>
  <c r="E416" i="5"/>
  <c r="F416" i="5"/>
  <c r="G416" i="5"/>
  <c r="H416" i="5"/>
  <c r="J416" i="5"/>
  <c r="K416" i="5"/>
  <c r="L416" i="5"/>
  <c r="M416" i="5"/>
  <c r="N416" i="5"/>
  <c r="O416" i="5"/>
  <c r="P416" i="5"/>
  <c r="S416" i="5"/>
  <c r="T416" i="5"/>
  <c r="V416" i="5"/>
  <c r="W416" i="5"/>
  <c r="Y416" i="5"/>
  <c r="Z416" i="5"/>
  <c r="AA416" i="5"/>
  <c r="AB416" i="5"/>
  <c r="AC416" i="5"/>
  <c r="AD416" i="5"/>
  <c r="AP416" i="5"/>
  <c r="AU416" i="5"/>
  <c r="AZ416" i="5"/>
  <c r="BD416" i="5"/>
  <c r="BG416" i="5"/>
  <c r="BI416" i="5"/>
  <c r="E417" i="5"/>
  <c r="F417" i="5"/>
  <c r="G417" i="5"/>
  <c r="H417" i="5"/>
  <c r="J417" i="5"/>
  <c r="K417" i="5"/>
  <c r="L417" i="5"/>
  <c r="M417" i="5"/>
  <c r="N417" i="5"/>
  <c r="O417" i="5"/>
  <c r="P417" i="5"/>
  <c r="S417" i="5"/>
  <c r="T417" i="5"/>
  <c r="V417" i="5"/>
  <c r="W417" i="5"/>
  <c r="Y417" i="5"/>
  <c r="Z417" i="5"/>
  <c r="AA417" i="5"/>
  <c r="AB417" i="5"/>
  <c r="AC417" i="5"/>
  <c r="AD417" i="5"/>
  <c r="AP417" i="5"/>
  <c r="AU417" i="5"/>
  <c r="AZ417" i="5"/>
  <c r="BD417" i="5"/>
  <c r="BG417" i="5"/>
  <c r="BI417" i="5"/>
  <c r="E418" i="5"/>
  <c r="F418" i="5"/>
  <c r="G418" i="5"/>
  <c r="H418" i="5"/>
  <c r="J418" i="5"/>
  <c r="K418" i="5"/>
  <c r="L418" i="5"/>
  <c r="M418" i="5"/>
  <c r="N418" i="5"/>
  <c r="O418" i="5"/>
  <c r="P418" i="5"/>
  <c r="S418" i="5"/>
  <c r="T418" i="5"/>
  <c r="V418" i="5"/>
  <c r="W418" i="5"/>
  <c r="Y418" i="5"/>
  <c r="Z418" i="5"/>
  <c r="AA418" i="5"/>
  <c r="AB418" i="5"/>
  <c r="AC418" i="5"/>
  <c r="AD418" i="5"/>
  <c r="AP418" i="5"/>
  <c r="AU418" i="5"/>
  <c r="AZ418" i="5"/>
  <c r="BD418" i="5"/>
  <c r="BG418" i="5"/>
  <c r="BI418" i="5"/>
  <c r="E419" i="5"/>
  <c r="F419" i="5"/>
  <c r="G419" i="5"/>
  <c r="H419" i="5"/>
  <c r="J419" i="5"/>
  <c r="K419" i="5"/>
  <c r="L419" i="5"/>
  <c r="M419" i="5"/>
  <c r="N419" i="5"/>
  <c r="O419" i="5"/>
  <c r="P419" i="5"/>
  <c r="S419" i="5"/>
  <c r="T419" i="5"/>
  <c r="V419" i="5"/>
  <c r="W419" i="5"/>
  <c r="Y419" i="5"/>
  <c r="Z419" i="5"/>
  <c r="AA419" i="5"/>
  <c r="AB419" i="5"/>
  <c r="AC419" i="5"/>
  <c r="AD419" i="5"/>
  <c r="AP419" i="5"/>
  <c r="AU419" i="5"/>
  <c r="AZ419" i="5"/>
  <c r="BD419" i="5"/>
  <c r="BG419" i="5"/>
  <c r="BI419" i="5"/>
  <c r="E420" i="5"/>
  <c r="F420" i="5"/>
  <c r="G420" i="5"/>
  <c r="H420" i="5"/>
  <c r="J420" i="5"/>
  <c r="K420" i="5"/>
  <c r="L420" i="5"/>
  <c r="M420" i="5"/>
  <c r="N420" i="5"/>
  <c r="O420" i="5"/>
  <c r="P420" i="5"/>
  <c r="S420" i="5"/>
  <c r="T420" i="5"/>
  <c r="V420" i="5"/>
  <c r="W420" i="5"/>
  <c r="Y420" i="5"/>
  <c r="Z420" i="5"/>
  <c r="AA420" i="5"/>
  <c r="AB420" i="5"/>
  <c r="AC420" i="5"/>
  <c r="AD420" i="5"/>
  <c r="AP420" i="5"/>
  <c r="AU420" i="5"/>
  <c r="AZ420" i="5"/>
  <c r="BD420" i="5"/>
  <c r="BG420" i="5"/>
  <c r="BI420" i="5"/>
  <c r="E421" i="5"/>
  <c r="F421" i="5"/>
  <c r="G421" i="5"/>
  <c r="H421" i="5"/>
  <c r="J421" i="5"/>
  <c r="K421" i="5"/>
  <c r="L421" i="5"/>
  <c r="M421" i="5"/>
  <c r="N421" i="5"/>
  <c r="O421" i="5"/>
  <c r="P421" i="5"/>
  <c r="S421" i="5"/>
  <c r="T421" i="5"/>
  <c r="V421" i="5"/>
  <c r="W421" i="5"/>
  <c r="Y421" i="5"/>
  <c r="Z421" i="5"/>
  <c r="AA421" i="5"/>
  <c r="AB421" i="5"/>
  <c r="AC421" i="5"/>
  <c r="AD421" i="5"/>
  <c r="AP421" i="5"/>
  <c r="AU421" i="5"/>
  <c r="AZ421" i="5"/>
  <c r="BD421" i="5"/>
  <c r="BG421" i="5"/>
  <c r="BI421" i="5"/>
  <c r="E422" i="5"/>
  <c r="F422" i="5"/>
  <c r="G422" i="5"/>
  <c r="H422" i="5"/>
  <c r="J422" i="5"/>
  <c r="K422" i="5"/>
  <c r="L422" i="5"/>
  <c r="M422" i="5"/>
  <c r="N422" i="5"/>
  <c r="O422" i="5"/>
  <c r="P422" i="5"/>
  <c r="S422" i="5"/>
  <c r="T422" i="5"/>
  <c r="V422" i="5"/>
  <c r="W422" i="5"/>
  <c r="Y422" i="5"/>
  <c r="Z422" i="5"/>
  <c r="AA422" i="5"/>
  <c r="AB422" i="5"/>
  <c r="AC422" i="5"/>
  <c r="AD422" i="5"/>
  <c r="AP422" i="5"/>
  <c r="AU422" i="5"/>
  <c r="AZ422" i="5"/>
  <c r="BD422" i="5"/>
  <c r="BG422" i="5"/>
  <c r="BI422" i="5"/>
  <c r="E423" i="5"/>
  <c r="F423" i="5"/>
  <c r="G423" i="5"/>
  <c r="H423" i="5"/>
  <c r="J423" i="5"/>
  <c r="K423" i="5"/>
  <c r="L423" i="5"/>
  <c r="M423" i="5"/>
  <c r="N423" i="5"/>
  <c r="O423" i="5"/>
  <c r="P423" i="5"/>
  <c r="S423" i="5"/>
  <c r="T423" i="5"/>
  <c r="V423" i="5"/>
  <c r="W423" i="5"/>
  <c r="Y423" i="5"/>
  <c r="Z423" i="5"/>
  <c r="AA423" i="5"/>
  <c r="AB423" i="5"/>
  <c r="AC423" i="5"/>
  <c r="AD423" i="5"/>
  <c r="AP423" i="5"/>
  <c r="AU423" i="5"/>
  <c r="AZ423" i="5"/>
  <c r="BD423" i="5"/>
  <c r="BG423" i="5"/>
  <c r="BI423" i="5"/>
  <c r="E424" i="5"/>
  <c r="F424" i="5"/>
  <c r="G424" i="5"/>
  <c r="H424" i="5"/>
  <c r="J424" i="5"/>
  <c r="K424" i="5"/>
  <c r="L424" i="5"/>
  <c r="M424" i="5"/>
  <c r="N424" i="5"/>
  <c r="O424" i="5"/>
  <c r="P424" i="5"/>
  <c r="S424" i="5"/>
  <c r="T424" i="5"/>
  <c r="V424" i="5"/>
  <c r="W424" i="5"/>
  <c r="Y424" i="5"/>
  <c r="Z424" i="5"/>
  <c r="AA424" i="5"/>
  <c r="AB424" i="5"/>
  <c r="AC424" i="5"/>
  <c r="AD424" i="5"/>
  <c r="AP424" i="5"/>
  <c r="AU424" i="5"/>
  <c r="AZ424" i="5"/>
  <c r="BD424" i="5"/>
  <c r="BG424" i="5"/>
  <c r="BI424" i="5"/>
  <c r="E425" i="5"/>
  <c r="F425" i="5"/>
  <c r="G425" i="5"/>
  <c r="H425" i="5"/>
  <c r="J425" i="5"/>
  <c r="K425" i="5"/>
  <c r="L425" i="5"/>
  <c r="M425" i="5"/>
  <c r="N425" i="5"/>
  <c r="O425" i="5"/>
  <c r="P425" i="5"/>
  <c r="S425" i="5"/>
  <c r="T425" i="5"/>
  <c r="V425" i="5"/>
  <c r="W425" i="5"/>
  <c r="Y425" i="5"/>
  <c r="Z425" i="5"/>
  <c r="AA425" i="5"/>
  <c r="AB425" i="5"/>
  <c r="AC425" i="5"/>
  <c r="AD425" i="5"/>
  <c r="AP425" i="5"/>
  <c r="AU425" i="5"/>
  <c r="AZ425" i="5"/>
  <c r="BD425" i="5"/>
  <c r="BI425" i="5"/>
  <c r="E426" i="5"/>
  <c r="F426" i="5"/>
  <c r="G426" i="5"/>
  <c r="H426" i="5"/>
  <c r="J426" i="5"/>
  <c r="K426" i="5"/>
  <c r="L426" i="5"/>
  <c r="M426" i="5"/>
  <c r="N426" i="5"/>
  <c r="O426" i="5"/>
  <c r="P426" i="5"/>
  <c r="S426" i="5"/>
  <c r="T426" i="5"/>
  <c r="V426" i="5"/>
  <c r="W426" i="5"/>
  <c r="Y426" i="5"/>
  <c r="Z426" i="5"/>
  <c r="AA426" i="5"/>
  <c r="AB426" i="5"/>
  <c r="AC426" i="5"/>
  <c r="AD426" i="5"/>
  <c r="AP426" i="5"/>
  <c r="AU426" i="5"/>
  <c r="AZ426" i="5"/>
  <c r="BD426" i="5"/>
  <c r="BI426" i="5"/>
  <c r="E427" i="5"/>
  <c r="F427" i="5"/>
  <c r="G427" i="5"/>
  <c r="H427" i="5"/>
  <c r="J427" i="5"/>
  <c r="K427" i="5"/>
  <c r="L427" i="5"/>
  <c r="M427" i="5"/>
  <c r="N427" i="5"/>
  <c r="O427" i="5"/>
  <c r="P427" i="5"/>
  <c r="S427" i="5"/>
  <c r="T427" i="5"/>
  <c r="V427" i="5"/>
  <c r="W427" i="5"/>
  <c r="Y427" i="5"/>
  <c r="Z427" i="5"/>
  <c r="AA427" i="5"/>
  <c r="AB427" i="5"/>
  <c r="AC427" i="5"/>
  <c r="AD427" i="5"/>
  <c r="AP427" i="5"/>
  <c r="AU427" i="5"/>
  <c r="AZ427" i="5"/>
  <c r="BD427" i="5"/>
  <c r="BI427" i="5"/>
  <c r="E428" i="5"/>
  <c r="F428" i="5"/>
  <c r="G428" i="5"/>
  <c r="H428" i="5"/>
  <c r="J428" i="5"/>
  <c r="K428" i="5"/>
  <c r="L428" i="5"/>
  <c r="M428" i="5"/>
  <c r="N428" i="5"/>
  <c r="O428" i="5"/>
  <c r="P428" i="5"/>
  <c r="S428" i="5"/>
  <c r="T428" i="5"/>
  <c r="V428" i="5"/>
  <c r="W428" i="5"/>
  <c r="Y428" i="5"/>
  <c r="Z428" i="5"/>
  <c r="AA428" i="5"/>
  <c r="AB428" i="5"/>
  <c r="AC428" i="5"/>
  <c r="AD428" i="5"/>
  <c r="AP428" i="5"/>
  <c r="AU428" i="5"/>
  <c r="AZ428" i="5"/>
  <c r="BD428" i="5"/>
  <c r="BI428" i="5"/>
  <c r="E429" i="5"/>
  <c r="F429" i="5"/>
  <c r="G429" i="5"/>
  <c r="H429" i="5"/>
  <c r="J429" i="5"/>
  <c r="K429" i="5"/>
  <c r="L429" i="5"/>
  <c r="M429" i="5"/>
  <c r="N429" i="5"/>
  <c r="O429" i="5"/>
  <c r="P429" i="5"/>
  <c r="S429" i="5"/>
  <c r="T429" i="5"/>
  <c r="V429" i="5"/>
  <c r="W429" i="5"/>
  <c r="Y429" i="5"/>
  <c r="Z429" i="5"/>
  <c r="AA429" i="5"/>
  <c r="AB429" i="5"/>
  <c r="AC429" i="5"/>
  <c r="AD429" i="5"/>
  <c r="AP429" i="5"/>
  <c r="AU429" i="5"/>
  <c r="AZ429" i="5"/>
  <c r="BD429" i="5"/>
  <c r="BI429" i="5"/>
  <c r="E430" i="5"/>
  <c r="F430" i="5"/>
  <c r="G430" i="5"/>
  <c r="H430" i="5"/>
  <c r="J430" i="5"/>
  <c r="K430" i="5"/>
  <c r="L430" i="5"/>
  <c r="M430" i="5"/>
  <c r="N430" i="5"/>
  <c r="O430" i="5"/>
  <c r="P430" i="5"/>
  <c r="S430" i="5"/>
  <c r="T430" i="5"/>
  <c r="V430" i="5"/>
  <c r="W430" i="5"/>
  <c r="Y430" i="5"/>
  <c r="Z430" i="5"/>
  <c r="AA430" i="5"/>
  <c r="AB430" i="5"/>
  <c r="AC430" i="5"/>
  <c r="AD430" i="5"/>
  <c r="AP430" i="5"/>
  <c r="AU430" i="5"/>
  <c r="AZ430" i="5"/>
  <c r="BD430" i="5"/>
  <c r="BI430" i="5"/>
  <c r="E431" i="5"/>
  <c r="F431" i="5"/>
  <c r="G431" i="5"/>
  <c r="H431" i="5"/>
  <c r="J431" i="5"/>
  <c r="K431" i="5"/>
  <c r="L431" i="5"/>
  <c r="M431" i="5"/>
  <c r="N431" i="5"/>
  <c r="O431" i="5"/>
  <c r="P431" i="5"/>
  <c r="S431" i="5"/>
  <c r="T431" i="5"/>
  <c r="V431" i="5"/>
  <c r="W431" i="5"/>
  <c r="Y431" i="5"/>
  <c r="Z431" i="5"/>
  <c r="AA431" i="5"/>
  <c r="AB431" i="5"/>
  <c r="AC431" i="5"/>
  <c r="AD431" i="5"/>
  <c r="AP431" i="5"/>
  <c r="AU431" i="5"/>
  <c r="AZ431" i="5"/>
  <c r="BD431" i="5"/>
  <c r="BI431" i="5"/>
  <c r="E432" i="5"/>
  <c r="F432" i="5"/>
  <c r="G432" i="5"/>
  <c r="H432" i="5"/>
  <c r="J432" i="5"/>
  <c r="K432" i="5"/>
  <c r="L432" i="5"/>
  <c r="M432" i="5"/>
  <c r="N432" i="5"/>
  <c r="O432" i="5"/>
  <c r="P432" i="5"/>
  <c r="S432" i="5"/>
  <c r="T432" i="5"/>
  <c r="V432" i="5"/>
  <c r="W432" i="5"/>
  <c r="Y432" i="5"/>
  <c r="Z432" i="5"/>
  <c r="AA432" i="5"/>
  <c r="AB432" i="5"/>
  <c r="AC432" i="5"/>
  <c r="AD432" i="5"/>
  <c r="AP432" i="5"/>
  <c r="AU432" i="5"/>
  <c r="AZ432" i="5"/>
  <c r="BD432" i="5"/>
  <c r="BI432" i="5"/>
  <c r="E433" i="5"/>
  <c r="F433" i="5"/>
  <c r="G433" i="5"/>
  <c r="H433" i="5"/>
  <c r="J433" i="5"/>
  <c r="K433" i="5"/>
  <c r="L433" i="5"/>
  <c r="M433" i="5"/>
  <c r="N433" i="5"/>
  <c r="O433" i="5"/>
  <c r="P433" i="5"/>
  <c r="S433" i="5"/>
  <c r="T433" i="5"/>
  <c r="V433" i="5"/>
  <c r="W433" i="5"/>
  <c r="Y433" i="5"/>
  <c r="Z433" i="5"/>
  <c r="AA433" i="5"/>
  <c r="AB433" i="5"/>
  <c r="AC433" i="5"/>
  <c r="AD433" i="5"/>
  <c r="AP433" i="5"/>
  <c r="AU433" i="5"/>
  <c r="AZ433" i="5"/>
  <c r="BD433" i="5"/>
  <c r="BI433" i="5"/>
  <c r="E434" i="5"/>
  <c r="F434" i="5"/>
  <c r="G434" i="5"/>
  <c r="H434" i="5"/>
  <c r="J434" i="5"/>
  <c r="K434" i="5"/>
  <c r="L434" i="5"/>
  <c r="M434" i="5"/>
  <c r="N434" i="5"/>
  <c r="O434" i="5"/>
  <c r="P434" i="5"/>
  <c r="S434" i="5"/>
  <c r="T434" i="5"/>
  <c r="V434" i="5"/>
  <c r="W434" i="5"/>
  <c r="Y434" i="5"/>
  <c r="Z434" i="5"/>
  <c r="AA434" i="5"/>
  <c r="AB434" i="5"/>
  <c r="AC434" i="5"/>
  <c r="AD434" i="5"/>
  <c r="AP434" i="5"/>
  <c r="AU434" i="5"/>
  <c r="AZ434" i="5"/>
  <c r="BD434" i="5"/>
  <c r="BI434" i="5"/>
  <c r="E435" i="5"/>
  <c r="F435" i="5"/>
  <c r="G435" i="5"/>
  <c r="H435" i="5"/>
  <c r="J435" i="5"/>
  <c r="K435" i="5"/>
  <c r="L435" i="5"/>
  <c r="M435" i="5"/>
  <c r="N435" i="5"/>
  <c r="O435" i="5"/>
  <c r="P435" i="5"/>
  <c r="S435" i="5"/>
  <c r="T435" i="5"/>
  <c r="V435" i="5"/>
  <c r="W435" i="5"/>
  <c r="Y435" i="5"/>
  <c r="Z435" i="5"/>
  <c r="AA435" i="5"/>
  <c r="AB435" i="5"/>
  <c r="AC435" i="5"/>
  <c r="AD435" i="5"/>
  <c r="AP435" i="5"/>
  <c r="AU435" i="5"/>
  <c r="AZ435" i="5"/>
  <c r="BD435" i="5"/>
  <c r="BI435" i="5"/>
  <c r="E436" i="5"/>
  <c r="F436" i="5"/>
  <c r="G436" i="5"/>
  <c r="H436" i="5"/>
  <c r="J436" i="5"/>
  <c r="K436" i="5"/>
  <c r="L436" i="5"/>
  <c r="M436" i="5"/>
  <c r="N436" i="5"/>
  <c r="O436" i="5"/>
  <c r="P436" i="5"/>
  <c r="S436" i="5"/>
  <c r="T436" i="5"/>
  <c r="V436" i="5"/>
  <c r="W436" i="5"/>
  <c r="Y436" i="5"/>
  <c r="Z436" i="5"/>
  <c r="AA436" i="5"/>
  <c r="AB436" i="5"/>
  <c r="AC436" i="5"/>
  <c r="AD436" i="5"/>
  <c r="AP436" i="5"/>
  <c r="AU436" i="5"/>
  <c r="AZ436" i="5"/>
  <c r="BD436" i="5"/>
  <c r="BI436" i="5"/>
  <c r="E437" i="5"/>
  <c r="F437" i="5"/>
  <c r="G437" i="5"/>
  <c r="H437" i="5"/>
  <c r="J437" i="5"/>
  <c r="K437" i="5"/>
  <c r="L437" i="5"/>
  <c r="M437" i="5"/>
  <c r="N437" i="5"/>
  <c r="O437" i="5"/>
  <c r="P437" i="5"/>
  <c r="S437" i="5"/>
  <c r="T437" i="5"/>
  <c r="V437" i="5"/>
  <c r="W437" i="5"/>
  <c r="Y437" i="5"/>
  <c r="Z437" i="5"/>
  <c r="AA437" i="5"/>
  <c r="AB437" i="5"/>
  <c r="AC437" i="5"/>
  <c r="AD437" i="5"/>
  <c r="AP437" i="5"/>
  <c r="AU437" i="5"/>
  <c r="AZ437" i="5"/>
  <c r="BD437" i="5"/>
  <c r="BI437" i="5"/>
  <c r="E438" i="5"/>
  <c r="F438" i="5"/>
  <c r="G438" i="5"/>
  <c r="H438" i="5"/>
  <c r="J438" i="5"/>
  <c r="K438" i="5"/>
  <c r="L438" i="5"/>
  <c r="M438" i="5"/>
  <c r="N438" i="5"/>
  <c r="O438" i="5"/>
  <c r="P438" i="5"/>
  <c r="S438" i="5"/>
  <c r="T438" i="5"/>
  <c r="V438" i="5"/>
  <c r="W438" i="5"/>
  <c r="Y438" i="5"/>
  <c r="Z438" i="5"/>
  <c r="AA438" i="5"/>
  <c r="AB438" i="5"/>
  <c r="AC438" i="5"/>
  <c r="AD438" i="5"/>
  <c r="AP438" i="5"/>
  <c r="AU438" i="5"/>
  <c r="AZ438" i="5"/>
  <c r="BD438" i="5"/>
  <c r="BI438" i="5"/>
  <c r="E439" i="5"/>
  <c r="F439" i="5"/>
  <c r="G439" i="5"/>
  <c r="H439" i="5"/>
  <c r="J439" i="5"/>
  <c r="K439" i="5"/>
  <c r="L439" i="5"/>
  <c r="M439" i="5"/>
  <c r="N439" i="5"/>
  <c r="O439" i="5"/>
  <c r="P439" i="5"/>
  <c r="S439" i="5"/>
  <c r="T439" i="5"/>
  <c r="V439" i="5"/>
  <c r="W439" i="5"/>
  <c r="Y439" i="5"/>
  <c r="Z439" i="5"/>
  <c r="AA439" i="5"/>
  <c r="AB439" i="5"/>
  <c r="AC439" i="5"/>
  <c r="AD439" i="5"/>
  <c r="AP439" i="5"/>
  <c r="AU439" i="5"/>
  <c r="AZ439" i="5"/>
  <c r="BD439" i="5"/>
  <c r="BI439" i="5"/>
  <c r="E440" i="5"/>
  <c r="F440" i="5"/>
  <c r="G440" i="5"/>
  <c r="H440" i="5"/>
  <c r="J440" i="5"/>
  <c r="K440" i="5"/>
  <c r="L440" i="5"/>
  <c r="M440" i="5"/>
  <c r="N440" i="5"/>
  <c r="O440" i="5"/>
  <c r="P440" i="5"/>
  <c r="S440" i="5"/>
  <c r="T440" i="5"/>
  <c r="V440" i="5"/>
  <c r="W440" i="5"/>
  <c r="Y440" i="5"/>
  <c r="Z440" i="5"/>
  <c r="AA440" i="5"/>
  <c r="AB440" i="5"/>
  <c r="AC440" i="5"/>
  <c r="AD440" i="5"/>
  <c r="AP440" i="5"/>
  <c r="AU440" i="5"/>
  <c r="AZ440" i="5"/>
  <c r="BD440" i="5"/>
  <c r="BI440" i="5"/>
  <c r="E441" i="5"/>
  <c r="F441" i="5"/>
  <c r="G441" i="5"/>
  <c r="H441" i="5"/>
  <c r="J441" i="5"/>
  <c r="K441" i="5"/>
  <c r="L441" i="5"/>
  <c r="M441" i="5"/>
  <c r="N441" i="5"/>
  <c r="O441" i="5"/>
  <c r="P441" i="5"/>
  <c r="S441" i="5"/>
  <c r="T441" i="5"/>
  <c r="V441" i="5"/>
  <c r="W441" i="5"/>
  <c r="Y441" i="5"/>
  <c r="Z441" i="5"/>
  <c r="AA441" i="5"/>
  <c r="AB441" i="5"/>
  <c r="AC441" i="5"/>
  <c r="AD441" i="5"/>
  <c r="AP441" i="5"/>
  <c r="AU441" i="5"/>
  <c r="AZ441" i="5"/>
  <c r="BD441" i="5"/>
  <c r="BI441" i="5"/>
  <c r="E442" i="5"/>
  <c r="F442" i="5"/>
  <c r="G442" i="5"/>
  <c r="H442" i="5"/>
  <c r="J442" i="5"/>
  <c r="K442" i="5"/>
  <c r="L442" i="5"/>
  <c r="M442" i="5"/>
  <c r="N442" i="5"/>
  <c r="O442" i="5"/>
  <c r="P442" i="5"/>
  <c r="S442" i="5"/>
  <c r="T442" i="5"/>
  <c r="V442" i="5"/>
  <c r="W442" i="5"/>
  <c r="Y442" i="5"/>
  <c r="Z442" i="5"/>
  <c r="AA442" i="5"/>
  <c r="AB442" i="5"/>
  <c r="AC442" i="5"/>
  <c r="AD442" i="5"/>
  <c r="AP442" i="5"/>
  <c r="AU442" i="5"/>
  <c r="AZ442" i="5"/>
  <c r="BD442" i="5"/>
  <c r="BI442" i="5"/>
  <c r="E443" i="5"/>
  <c r="F443" i="5"/>
  <c r="G443" i="5"/>
  <c r="H443" i="5"/>
  <c r="J443" i="5"/>
  <c r="K443" i="5"/>
  <c r="L443" i="5"/>
  <c r="M443" i="5"/>
  <c r="N443" i="5"/>
  <c r="O443" i="5"/>
  <c r="P443" i="5"/>
  <c r="S443" i="5"/>
  <c r="T443" i="5"/>
  <c r="V443" i="5"/>
  <c r="W443" i="5"/>
  <c r="Y443" i="5"/>
  <c r="Z443" i="5"/>
  <c r="AA443" i="5"/>
  <c r="AB443" i="5"/>
  <c r="AC443" i="5"/>
  <c r="AD443" i="5"/>
  <c r="AP443" i="5"/>
  <c r="AU443" i="5"/>
  <c r="AZ443" i="5"/>
  <c r="BD443" i="5"/>
  <c r="BI443" i="5"/>
  <c r="E444" i="5"/>
  <c r="F444" i="5"/>
  <c r="G444" i="5"/>
  <c r="H444" i="5"/>
  <c r="J444" i="5"/>
  <c r="K444" i="5"/>
  <c r="L444" i="5"/>
  <c r="M444" i="5"/>
  <c r="N444" i="5"/>
  <c r="O444" i="5"/>
  <c r="P444" i="5"/>
  <c r="S444" i="5"/>
  <c r="T444" i="5"/>
  <c r="V444" i="5"/>
  <c r="W444" i="5"/>
  <c r="Y444" i="5"/>
  <c r="Z444" i="5"/>
  <c r="AA444" i="5"/>
  <c r="AB444" i="5"/>
  <c r="AC444" i="5"/>
  <c r="AD444" i="5"/>
  <c r="AP444" i="5"/>
  <c r="AU444" i="5"/>
  <c r="AZ444" i="5"/>
  <c r="BD444" i="5"/>
  <c r="BI444" i="5"/>
  <c r="E445" i="5"/>
  <c r="F445" i="5"/>
  <c r="G445" i="5"/>
  <c r="H445" i="5"/>
  <c r="J445" i="5"/>
  <c r="K445" i="5"/>
  <c r="L445" i="5"/>
  <c r="M445" i="5"/>
  <c r="N445" i="5"/>
  <c r="O445" i="5"/>
  <c r="P445" i="5"/>
  <c r="S445" i="5"/>
  <c r="T445" i="5"/>
  <c r="V445" i="5"/>
  <c r="W445" i="5"/>
  <c r="Y445" i="5"/>
  <c r="Z445" i="5"/>
  <c r="AA445" i="5"/>
  <c r="AB445" i="5"/>
  <c r="AC445" i="5"/>
  <c r="AD445" i="5"/>
  <c r="AP445" i="5"/>
  <c r="AU445" i="5"/>
  <c r="AZ445" i="5"/>
  <c r="BD445" i="5"/>
  <c r="BI445" i="5"/>
  <c r="E446" i="5"/>
  <c r="F446" i="5"/>
  <c r="G446" i="5"/>
  <c r="H446" i="5"/>
  <c r="J446" i="5"/>
  <c r="K446" i="5"/>
  <c r="L446" i="5"/>
  <c r="M446" i="5"/>
  <c r="N446" i="5"/>
  <c r="O446" i="5"/>
  <c r="P446" i="5"/>
  <c r="S446" i="5"/>
  <c r="T446" i="5"/>
  <c r="V446" i="5"/>
  <c r="W446" i="5"/>
  <c r="Y446" i="5"/>
  <c r="Z446" i="5"/>
  <c r="AA446" i="5"/>
  <c r="AB446" i="5"/>
  <c r="AC446" i="5"/>
  <c r="AD446" i="5"/>
  <c r="AP446" i="5"/>
  <c r="AU446" i="5"/>
  <c r="AZ446" i="5"/>
  <c r="BD446" i="5"/>
  <c r="BI446" i="5"/>
  <c r="E447" i="5"/>
  <c r="F447" i="5"/>
  <c r="G447" i="5"/>
  <c r="H447" i="5"/>
  <c r="J447" i="5"/>
  <c r="K447" i="5"/>
  <c r="L447" i="5"/>
  <c r="M447" i="5"/>
  <c r="N447" i="5"/>
  <c r="O447" i="5"/>
  <c r="P447" i="5"/>
  <c r="S447" i="5"/>
  <c r="T447" i="5"/>
  <c r="V447" i="5"/>
  <c r="W447" i="5"/>
  <c r="Y447" i="5"/>
  <c r="Z447" i="5"/>
  <c r="AA447" i="5"/>
  <c r="AB447" i="5"/>
  <c r="AC447" i="5"/>
  <c r="AD447" i="5"/>
  <c r="AP447" i="5"/>
  <c r="AU447" i="5"/>
  <c r="AZ447" i="5"/>
  <c r="BD447" i="5"/>
  <c r="BI447" i="5"/>
  <c r="E448" i="5"/>
  <c r="F448" i="5"/>
  <c r="G448" i="5"/>
  <c r="H448" i="5"/>
  <c r="J448" i="5"/>
  <c r="K448" i="5"/>
  <c r="L448" i="5"/>
  <c r="M448" i="5"/>
  <c r="N448" i="5"/>
  <c r="O448" i="5"/>
  <c r="P448" i="5"/>
  <c r="S448" i="5"/>
  <c r="T448" i="5"/>
  <c r="V448" i="5"/>
  <c r="W448" i="5"/>
  <c r="Y448" i="5"/>
  <c r="Z448" i="5"/>
  <c r="AA448" i="5"/>
  <c r="AB448" i="5"/>
  <c r="AC448" i="5"/>
  <c r="AD448" i="5"/>
  <c r="AP448" i="5"/>
  <c r="AU448" i="5"/>
  <c r="AZ448" i="5"/>
  <c r="BD448" i="5"/>
  <c r="BI448" i="5"/>
  <c r="E449" i="5"/>
  <c r="F449" i="5"/>
  <c r="G449" i="5"/>
  <c r="H449" i="5"/>
  <c r="J449" i="5"/>
  <c r="K449" i="5"/>
  <c r="L449" i="5"/>
  <c r="M449" i="5"/>
  <c r="N449" i="5"/>
  <c r="O449" i="5"/>
  <c r="P449" i="5"/>
  <c r="S449" i="5"/>
  <c r="T449" i="5"/>
  <c r="V449" i="5"/>
  <c r="W449" i="5"/>
  <c r="Y449" i="5"/>
  <c r="Z449" i="5"/>
  <c r="AA449" i="5"/>
  <c r="AB449" i="5"/>
  <c r="AC449" i="5"/>
  <c r="AD449" i="5"/>
  <c r="AP449" i="5"/>
  <c r="AU449" i="5"/>
  <c r="AZ449" i="5"/>
  <c r="BD449" i="5"/>
  <c r="BI449" i="5"/>
  <c r="E450" i="5"/>
  <c r="F450" i="5"/>
  <c r="G450" i="5"/>
  <c r="H450" i="5"/>
  <c r="J450" i="5"/>
  <c r="K450" i="5"/>
  <c r="L450" i="5"/>
  <c r="M450" i="5"/>
  <c r="N450" i="5"/>
  <c r="O450" i="5"/>
  <c r="P450" i="5"/>
  <c r="S450" i="5"/>
  <c r="T450" i="5"/>
  <c r="V450" i="5"/>
  <c r="W450" i="5"/>
  <c r="Y450" i="5"/>
  <c r="Z450" i="5"/>
  <c r="AA450" i="5"/>
  <c r="AB450" i="5"/>
  <c r="AC450" i="5"/>
  <c r="AD450" i="5"/>
  <c r="AP450" i="5"/>
  <c r="AU450" i="5"/>
  <c r="AZ450" i="5"/>
  <c r="BD450" i="5"/>
  <c r="BI450" i="5"/>
  <c r="E451" i="5"/>
  <c r="F451" i="5"/>
  <c r="G451" i="5"/>
  <c r="H451" i="5"/>
  <c r="J451" i="5"/>
  <c r="K451" i="5"/>
  <c r="L451" i="5"/>
  <c r="M451" i="5"/>
  <c r="N451" i="5"/>
  <c r="O451" i="5"/>
  <c r="P451" i="5"/>
  <c r="S451" i="5"/>
  <c r="T451" i="5"/>
  <c r="V451" i="5"/>
  <c r="W451" i="5"/>
  <c r="Y451" i="5"/>
  <c r="Z451" i="5"/>
  <c r="AA451" i="5"/>
  <c r="AB451" i="5"/>
  <c r="AC451" i="5"/>
  <c r="AD451" i="5"/>
  <c r="AP451" i="5"/>
  <c r="AU451" i="5"/>
  <c r="AZ451" i="5"/>
  <c r="BD451" i="5"/>
  <c r="BI451" i="5"/>
  <c r="E452" i="5"/>
  <c r="F452" i="5"/>
  <c r="G452" i="5"/>
  <c r="H452" i="5"/>
  <c r="J452" i="5"/>
  <c r="K452" i="5"/>
  <c r="L452" i="5"/>
  <c r="M452" i="5"/>
  <c r="N452" i="5"/>
  <c r="O452" i="5"/>
  <c r="P452" i="5"/>
  <c r="S452" i="5"/>
  <c r="T452" i="5"/>
  <c r="V452" i="5"/>
  <c r="W452" i="5"/>
  <c r="Y452" i="5"/>
  <c r="Z452" i="5"/>
  <c r="AA452" i="5"/>
  <c r="AB452" i="5"/>
  <c r="AC452" i="5"/>
  <c r="AD452" i="5"/>
  <c r="AP452" i="5"/>
  <c r="AU452" i="5"/>
  <c r="AZ452" i="5"/>
  <c r="BD452" i="5"/>
  <c r="BI452" i="5"/>
  <c r="E453" i="5"/>
  <c r="F453" i="5"/>
  <c r="G453" i="5"/>
  <c r="H453" i="5"/>
  <c r="J453" i="5"/>
  <c r="K453" i="5"/>
  <c r="L453" i="5"/>
  <c r="M453" i="5"/>
  <c r="N453" i="5"/>
  <c r="O453" i="5"/>
  <c r="P453" i="5"/>
  <c r="S453" i="5"/>
  <c r="T453" i="5"/>
  <c r="V453" i="5"/>
  <c r="W453" i="5"/>
  <c r="Y453" i="5"/>
  <c r="Z453" i="5"/>
  <c r="AA453" i="5"/>
  <c r="AB453" i="5"/>
  <c r="AC453" i="5"/>
  <c r="AD453" i="5"/>
  <c r="AP453" i="5"/>
  <c r="AU453" i="5"/>
  <c r="AZ453" i="5"/>
  <c r="BD453" i="5"/>
  <c r="BI453" i="5"/>
  <c r="E454" i="5"/>
  <c r="F454" i="5"/>
  <c r="G454" i="5"/>
  <c r="H454" i="5"/>
  <c r="J454" i="5"/>
  <c r="K454" i="5"/>
  <c r="L454" i="5"/>
  <c r="M454" i="5"/>
  <c r="N454" i="5"/>
  <c r="O454" i="5"/>
  <c r="P454" i="5"/>
  <c r="S454" i="5"/>
  <c r="T454" i="5"/>
  <c r="V454" i="5"/>
  <c r="W454" i="5"/>
  <c r="Y454" i="5"/>
  <c r="Z454" i="5"/>
  <c r="AA454" i="5"/>
  <c r="AB454" i="5"/>
  <c r="AC454" i="5"/>
  <c r="AD454" i="5"/>
  <c r="AP454" i="5"/>
  <c r="AU454" i="5"/>
  <c r="AZ454" i="5"/>
  <c r="BD454" i="5"/>
  <c r="BI454" i="5"/>
  <c r="E455" i="5"/>
  <c r="F455" i="5"/>
  <c r="G455" i="5"/>
  <c r="H455" i="5"/>
  <c r="J455" i="5"/>
  <c r="K455" i="5"/>
  <c r="L455" i="5"/>
  <c r="M455" i="5"/>
  <c r="N455" i="5"/>
  <c r="O455" i="5"/>
  <c r="P455" i="5"/>
  <c r="S455" i="5"/>
  <c r="T455" i="5"/>
  <c r="V455" i="5"/>
  <c r="W455" i="5"/>
  <c r="Y455" i="5"/>
  <c r="Z455" i="5"/>
  <c r="AA455" i="5"/>
  <c r="AB455" i="5"/>
  <c r="AC455" i="5"/>
  <c r="AD455" i="5"/>
  <c r="AP455" i="5"/>
  <c r="AU455" i="5"/>
  <c r="AZ455" i="5"/>
  <c r="BD455" i="5"/>
  <c r="BI455" i="5"/>
  <c r="E456" i="5"/>
  <c r="F456" i="5"/>
  <c r="G456" i="5"/>
  <c r="H456" i="5"/>
  <c r="J456" i="5"/>
  <c r="K456" i="5"/>
  <c r="L456" i="5"/>
  <c r="M456" i="5"/>
  <c r="N456" i="5"/>
  <c r="O456" i="5"/>
  <c r="P456" i="5"/>
  <c r="S456" i="5"/>
  <c r="T456" i="5"/>
  <c r="V456" i="5"/>
  <c r="W456" i="5"/>
  <c r="Y456" i="5"/>
  <c r="Z456" i="5"/>
  <c r="AA456" i="5"/>
  <c r="AB456" i="5"/>
  <c r="AC456" i="5"/>
  <c r="AD456" i="5"/>
  <c r="AP456" i="5"/>
  <c r="AU456" i="5"/>
  <c r="AZ456" i="5"/>
  <c r="BD456" i="5"/>
  <c r="BI456" i="5"/>
  <c r="E457" i="5"/>
  <c r="F457" i="5"/>
  <c r="G457" i="5"/>
  <c r="H457" i="5"/>
  <c r="J457" i="5"/>
  <c r="K457" i="5"/>
  <c r="L457" i="5"/>
  <c r="M457" i="5"/>
  <c r="N457" i="5"/>
  <c r="O457" i="5"/>
  <c r="P457" i="5"/>
  <c r="S457" i="5"/>
  <c r="T457" i="5"/>
  <c r="V457" i="5"/>
  <c r="W457" i="5"/>
  <c r="Y457" i="5"/>
  <c r="Z457" i="5"/>
  <c r="AA457" i="5"/>
  <c r="AB457" i="5"/>
  <c r="AC457" i="5"/>
  <c r="AD457" i="5"/>
  <c r="AP457" i="5"/>
  <c r="AU457" i="5"/>
  <c r="AZ457" i="5"/>
  <c r="BD457" i="5"/>
  <c r="BI457" i="5"/>
  <c r="E458" i="5"/>
  <c r="F458" i="5"/>
  <c r="G458" i="5"/>
  <c r="H458" i="5"/>
  <c r="J458" i="5"/>
  <c r="K458" i="5"/>
  <c r="L458" i="5"/>
  <c r="M458" i="5"/>
  <c r="N458" i="5"/>
  <c r="O458" i="5"/>
  <c r="P458" i="5"/>
  <c r="S458" i="5"/>
  <c r="T458" i="5"/>
  <c r="V458" i="5"/>
  <c r="W458" i="5"/>
  <c r="Y458" i="5"/>
  <c r="Z458" i="5"/>
  <c r="AA458" i="5"/>
  <c r="AB458" i="5"/>
  <c r="AC458" i="5"/>
  <c r="AD458" i="5"/>
  <c r="AP458" i="5"/>
  <c r="AU458" i="5"/>
  <c r="AZ458" i="5"/>
  <c r="BD458" i="5"/>
  <c r="BI458" i="5"/>
  <c r="E459" i="5"/>
  <c r="F459" i="5"/>
  <c r="G459" i="5"/>
  <c r="H459" i="5"/>
  <c r="J459" i="5"/>
  <c r="K459" i="5"/>
  <c r="L459" i="5"/>
  <c r="M459" i="5"/>
  <c r="N459" i="5"/>
  <c r="O459" i="5"/>
  <c r="P459" i="5"/>
  <c r="S459" i="5"/>
  <c r="T459" i="5"/>
  <c r="V459" i="5"/>
  <c r="W459" i="5"/>
  <c r="Y459" i="5"/>
  <c r="Z459" i="5"/>
  <c r="AA459" i="5"/>
  <c r="AB459" i="5"/>
  <c r="AC459" i="5"/>
  <c r="AD459" i="5"/>
  <c r="AP459" i="5"/>
  <c r="AU459" i="5"/>
  <c r="AZ459" i="5"/>
  <c r="BD459" i="5"/>
  <c r="BI459" i="5"/>
  <c r="E460" i="5"/>
  <c r="F460" i="5"/>
  <c r="G460" i="5"/>
  <c r="H460" i="5"/>
  <c r="J460" i="5"/>
  <c r="K460" i="5"/>
  <c r="L460" i="5"/>
  <c r="M460" i="5"/>
  <c r="N460" i="5"/>
  <c r="O460" i="5"/>
  <c r="P460" i="5"/>
  <c r="S460" i="5"/>
  <c r="T460" i="5"/>
  <c r="V460" i="5"/>
  <c r="W460" i="5"/>
  <c r="Y460" i="5"/>
  <c r="Z460" i="5"/>
  <c r="AA460" i="5"/>
  <c r="AB460" i="5"/>
  <c r="AC460" i="5"/>
  <c r="AD460" i="5"/>
  <c r="AP460" i="5"/>
  <c r="AU460" i="5"/>
  <c r="AZ460" i="5"/>
  <c r="BD460" i="5"/>
  <c r="BI460" i="5"/>
  <c r="E461" i="5"/>
  <c r="F461" i="5"/>
  <c r="G461" i="5"/>
  <c r="H461" i="5"/>
  <c r="J461" i="5"/>
  <c r="K461" i="5"/>
  <c r="L461" i="5"/>
  <c r="M461" i="5"/>
  <c r="N461" i="5"/>
  <c r="O461" i="5"/>
  <c r="P461" i="5"/>
  <c r="S461" i="5"/>
  <c r="T461" i="5"/>
  <c r="V461" i="5"/>
  <c r="W461" i="5"/>
  <c r="Y461" i="5"/>
  <c r="Z461" i="5"/>
  <c r="AA461" i="5"/>
  <c r="AB461" i="5"/>
  <c r="AC461" i="5"/>
  <c r="AD461" i="5"/>
  <c r="AP461" i="5"/>
  <c r="AU461" i="5"/>
  <c r="AZ461" i="5"/>
  <c r="BD461" i="5"/>
  <c r="BI461" i="5"/>
  <c r="E462" i="5"/>
  <c r="F462" i="5"/>
  <c r="G462" i="5"/>
  <c r="H462" i="5"/>
  <c r="J462" i="5"/>
  <c r="K462" i="5"/>
  <c r="L462" i="5"/>
  <c r="M462" i="5"/>
  <c r="N462" i="5"/>
  <c r="O462" i="5"/>
  <c r="P462" i="5"/>
  <c r="S462" i="5"/>
  <c r="T462" i="5"/>
  <c r="V462" i="5"/>
  <c r="W462" i="5"/>
  <c r="Y462" i="5"/>
  <c r="Z462" i="5"/>
  <c r="AA462" i="5"/>
  <c r="AB462" i="5"/>
  <c r="AC462" i="5"/>
  <c r="AD462" i="5"/>
  <c r="AP462" i="5"/>
  <c r="AU462" i="5"/>
  <c r="AZ462" i="5"/>
  <c r="BD462" i="5"/>
  <c r="BI462" i="5"/>
  <c r="E463" i="5"/>
  <c r="F463" i="5"/>
  <c r="G463" i="5"/>
  <c r="H463" i="5"/>
  <c r="J463" i="5"/>
  <c r="K463" i="5"/>
  <c r="L463" i="5"/>
  <c r="M463" i="5"/>
  <c r="N463" i="5"/>
  <c r="O463" i="5"/>
  <c r="P463" i="5"/>
  <c r="S463" i="5"/>
  <c r="T463" i="5"/>
  <c r="V463" i="5"/>
  <c r="W463" i="5"/>
  <c r="Y463" i="5"/>
  <c r="Z463" i="5"/>
  <c r="AA463" i="5"/>
  <c r="AB463" i="5"/>
  <c r="AC463" i="5"/>
  <c r="AD463" i="5"/>
  <c r="AP463" i="5"/>
  <c r="AU463" i="5"/>
  <c r="AZ463" i="5"/>
  <c r="BD463" i="5"/>
  <c r="BI463" i="5"/>
  <c r="E464" i="5"/>
  <c r="F464" i="5"/>
  <c r="G464" i="5"/>
  <c r="H464" i="5"/>
  <c r="J464" i="5"/>
  <c r="K464" i="5"/>
  <c r="L464" i="5"/>
  <c r="M464" i="5"/>
  <c r="N464" i="5"/>
  <c r="O464" i="5"/>
  <c r="P464" i="5"/>
  <c r="S464" i="5"/>
  <c r="T464" i="5"/>
  <c r="V464" i="5"/>
  <c r="W464" i="5"/>
  <c r="Y464" i="5"/>
  <c r="Z464" i="5"/>
  <c r="AA464" i="5"/>
  <c r="AB464" i="5"/>
  <c r="AC464" i="5"/>
  <c r="AD464" i="5"/>
  <c r="AP464" i="5"/>
  <c r="AU464" i="5"/>
  <c r="AZ464" i="5"/>
  <c r="BD464" i="5"/>
  <c r="BI464" i="5"/>
  <c r="E465" i="5"/>
  <c r="F465" i="5"/>
  <c r="G465" i="5"/>
  <c r="H465" i="5"/>
  <c r="J465" i="5"/>
  <c r="K465" i="5"/>
  <c r="L465" i="5"/>
  <c r="M465" i="5"/>
  <c r="N465" i="5"/>
  <c r="O465" i="5"/>
  <c r="P465" i="5"/>
  <c r="S465" i="5"/>
  <c r="T465" i="5"/>
  <c r="V465" i="5"/>
  <c r="W465" i="5"/>
  <c r="Y465" i="5"/>
  <c r="Z465" i="5"/>
  <c r="AA465" i="5"/>
  <c r="AB465" i="5"/>
  <c r="AC465" i="5"/>
  <c r="AD465" i="5"/>
  <c r="AP465" i="5"/>
  <c r="AU465" i="5"/>
  <c r="AZ465" i="5"/>
  <c r="BD465" i="5"/>
  <c r="BI465" i="5"/>
  <c r="E466" i="5"/>
  <c r="F466" i="5"/>
  <c r="G466" i="5"/>
  <c r="H466" i="5"/>
  <c r="J466" i="5"/>
  <c r="K466" i="5"/>
  <c r="L466" i="5"/>
  <c r="M466" i="5"/>
  <c r="N466" i="5"/>
  <c r="O466" i="5"/>
  <c r="P466" i="5"/>
  <c r="S466" i="5"/>
  <c r="T466" i="5"/>
  <c r="V466" i="5"/>
  <c r="W466" i="5"/>
  <c r="Y466" i="5"/>
  <c r="Z466" i="5"/>
  <c r="AA466" i="5"/>
  <c r="AB466" i="5"/>
  <c r="AC466" i="5"/>
  <c r="AD466" i="5"/>
  <c r="AP466" i="5"/>
  <c r="AU466" i="5"/>
  <c r="AZ466" i="5"/>
  <c r="BD466" i="5"/>
  <c r="BI466" i="5"/>
  <c r="E467" i="5"/>
  <c r="F467" i="5"/>
  <c r="G467" i="5"/>
  <c r="H467" i="5"/>
  <c r="J467" i="5"/>
  <c r="K467" i="5"/>
  <c r="L467" i="5"/>
  <c r="M467" i="5"/>
  <c r="N467" i="5"/>
  <c r="O467" i="5"/>
  <c r="P467" i="5"/>
  <c r="S467" i="5"/>
  <c r="T467" i="5"/>
  <c r="V467" i="5"/>
  <c r="W467" i="5"/>
  <c r="Y467" i="5"/>
  <c r="Z467" i="5"/>
  <c r="AA467" i="5"/>
  <c r="AB467" i="5"/>
  <c r="AC467" i="5"/>
  <c r="AD467" i="5"/>
  <c r="AP467" i="5"/>
  <c r="AU467" i="5"/>
  <c r="AZ467" i="5"/>
  <c r="BD467" i="5"/>
  <c r="BI467" i="5"/>
  <c r="E468" i="5"/>
  <c r="F468" i="5"/>
  <c r="G468" i="5"/>
  <c r="H468" i="5"/>
  <c r="J468" i="5"/>
  <c r="K468" i="5"/>
  <c r="L468" i="5"/>
  <c r="M468" i="5"/>
  <c r="N468" i="5"/>
  <c r="O468" i="5"/>
  <c r="P468" i="5"/>
  <c r="S468" i="5"/>
  <c r="T468" i="5"/>
  <c r="V468" i="5"/>
  <c r="W468" i="5"/>
  <c r="Y468" i="5"/>
  <c r="Z468" i="5"/>
  <c r="AA468" i="5"/>
  <c r="AB468" i="5"/>
  <c r="AC468" i="5"/>
  <c r="AD468" i="5"/>
  <c r="AP468" i="5"/>
  <c r="AU468" i="5"/>
  <c r="AZ468" i="5"/>
  <c r="BD468" i="5"/>
  <c r="BI468" i="5"/>
  <c r="E469" i="5"/>
  <c r="F469" i="5"/>
  <c r="G469" i="5"/>
  <c r="H469" i="5"/>
  <c r="J469" i="5"/>
  <c r="K469" i="5"/>
  <c r="L469" i="5"/>
  <c r="M469" i="5"/>
  <c r="N469" i="5"/>
  <c r="O469" i="5"/>
  <c r="P469" i="5"/>
  <c r="S469" i="5"/>
  <c r="T469" i="5"/>
  <c r="V469" i="5"/>
  <c r="W469" i="5"/>
  <c r="Y469" i="5"/>
  <c r="Z469" i="5"/>
  <c r="AA469" i="5"/>
  <c r="AB469" i="5"/>
  <c r="AC469" i="5"/>
  <c r="AD469" i="5"/>
  <c r="AP469" i="5"/>
  <c r="AU469" i="5"/>
  <c r="AZ469" i="5"/>
  <c r="BD469" i="5"/>
  <c r="BI469" i="5"/>
  <c r="E470" i="5"/>
  <c r="F470" i="5"/>
  <c r="G470" i="5"/>
  <c r="H470" i="5"/>
  <c r="J470" i="5"/>
  <c r="K470" i="5"/>
  <c r="L470" i="5"/>
  <c r="M470" i="5"/>
  <c r="N470" i="5"/>
  <c r="O470" i="5"/>
  <c r="P470" i="5"/>
  <c r="S470" i="5"/>
  <c r="T470" i="5"/>
  <c r="V470" i="5"/>
  <c r="W470" i="5"/>
  <c r="Y470" i="5"/>
  <c r="Z470" i="5"/>
  <c r="AA470" i="5"/>
  <c r="AB470" i="5"/>
  <c r="AC470" i="5"/>
  <c r="AD470" i="5"/>
  <c r="AP470" i="5"/>
  <c r="AU470" i="5"/>
  <c r="AZ470" i="5"/>
  <c r="BD470" i="5"/>
  <c r="BI470" i="5"/>
  <c r="E471" i="5"/>
  <c r="F471" i="5"/>
  <c r="G471" i="5"/>
  <c r="H471" i="5"/>
  <c r="J471" i="5"/>
  <c r="K471" i="5"/>
  <c r="L471" i="5"/>
  <c r="M471" i="5"/>
  <c r="N471" i="5"/>
  <c r="O471" i="5"/>
  <c r="P471" i="5"/>
  <c r="S471" i="5"/>
  <c r="T471" i="5"/>
  <c r="V471" i="5"/>
  <c r="W471" i="5"/>
  <c r="Y471" i="5"/>
  <c r="Z471" i="5"/>
  <c r="AA471" i="5"/>
  <c r="AB471" i="5"/>
  <c r="AC471" i="5"/>
  <c r="AD471" i="5"/>
  <c r="AP471" i="5"/>
  <c r="AU471" i="5"/>
  <c r="AZ471" i="5"/>
  <c r="BD471" i="5"/>
  <c r="BI471" i="5"/>
  <c r="E472" i="5"/>
  <c r="F472" i="5"/>
  <c r="G472" i="5"/>
  <c r="H472" i="5"/>
  <c r="J472" i="5"/>
  <c r="K472" i="5"/>
  <c r="L472" i="5"/>
  <c r="M472" i="5"/>
  <c r="N472" i="5"/>
  <c r="O472" i="5"/>
  <c r="P472" i="5"/>
  <c r="S472" i="5"/>
  <c r="T472" i="5"/>
  <c r="V472" i="5"/>
  <c r="W472" i="5"/>
  <c r="Y472" i="5"/>
  <c r="Z472" i="5"/>
  <c r="AA472" i="5"/>
  <c r="AB472" i="5"/>
  <c r="AC472" i="5"/>
  <c r="AD472" i="5"/>
  <c r="AP472" i="5"/>
  <c r="AU472" i="5"/>
  <c r="AZ472" i="5"/>
  <c r="BD472" i="5"/>
  <c r="BI472" i="5"/>
  <c r="E473" i="5"/>
  <c r="F473" i="5"/>
  <c r="G473" i="5"/>
  <c r="H473" i="5"/>
  <c r="J473" i="5"/>
  <c r="K473" i="5"/>
  <c r="L473" i="5"/>
  <c r="M473" i="5"/>
  <c r="N473" i="5"/>
  <c r="O473" i="5"/>
  <c r="P473" i="5"/>
  <c r="S473" i="5"/>
  <c r="T473" i="5"/>
  <c r="V473" i="5"/>
  <c r="W473" i="5"/>
  <c r="Y473" i="5"/>
  <c r="Z473" i="5"/>
  <c r="AA473" i="5"/>
  <c r="AB473" i="5"/>
  <c r="AC473" i="5"/>
  <c r="AD473" i="5"/>
  <c r="AP473" i="5"/>
  <c r="AU473" i="5"/>
  <c r="AZ473" i="5"/>
  <c r="BD473" i="5"/>
  <c r="BI473" i="5"/>
  <c r="E474" i="5"/>
  <c r="F474" i="5"/>
  <c r="G474" i="5"/>
  <c r="H474" i="5"/>
  <c r="J474" i="5"/>
  <c r="K474" i="5"/>
  <c r="L474" i="5"/>
  <c r="M474" i="5"/>
  <c r="N474" i="5"/>
  <c r="O474" i="5"/>
  <c r="P474" i="5"/>
  <c r="S474" i="5"/>
  <c r="T474" i="5"/>
  <c r="V474" i="5"/>
  <c r="W474" i="5"/>
  <c r="Y474" i="5"/>
  <c r="Z474" i="5"/>
  <c r="AA474" i="5"/>
  <c r="AB474" i="5"/>
  <c r="AC474" i="5"/>
  <c r="AD474" i="5"/>
  <c r="AP474" i="5"/>
  <c r="AU474" i="5"/>
  <c r="AZ474" i="5"/>
  <c r="BD474" i="5"/>
  <c r="BI474" i="5"/>
  <c r="E475" i="5"/>
  <c r="F475" i="5"/>
  <c r="G475" i="5"/>
  <c r="H475" i="5"/>
  <c r="J475" i="5"/>
  <c r="K475" i="5"/>
  <c r="L475" i="5"/>
  <c r="M475" i="5"/>
  <c r="N475" i="5"/>
  <c r="O475" i="5"/>
  <c r="P475" i="5"/>
  <c r="S475" i="5"/>
  <c r="T475" i="5"/>
  <c r="V475" i="5"/>
  <c r="W475" i="5"/>
  <c r="Y475" i="5"/>
  <c r="Z475" i="5"/>
  <c r="AA475" i="5"/>
  <c r="AB475" i="5"/>
  <c r="AC475" i="5"/>
  <c r="AD475" i="5"/>
  <c r="AP475" i="5"/>
  <c r="AU475" i="5"/>
  <c r="AZ475" i="5"/>
  <c r="BD475" i="5"/>
  <c r="BI475" i="5"/>
  <c r="E476" i="5"/>
  <c r="F476" i="5"/>
  <c r="G476" i="5"/>
  <c r="H476" i="5"/>
  <c r="J476" i="5"/>
  <c r="K476" i="5"/>
  <c r="L476" i="5"/>
  <c r="M476" i="5"/>
  <c r="N476" i="5"/>
  <c r="O476" i="5"/>
  <c r="P476" i="5"/>
  <c r="S476" i="5"/>
  <c r="T476" i="5"/>
  <c r="V476" i="5"/>
  <c r="W476" i="5"/>
  <c r="Y476" i="5"/>
  <c r="Z476" i="5"/>
  <c r="AA476" i="5"/>
  <c r="AB476" i="5"/>
  <c r="AC476" i="5"/>
  <c r="AD476" i="5"/>
  <c r="AP476" i="5"/>
  <c r="AU476" i="5"/>
  <c r="AZ476" i="5"/>
  <c r="BD476" i="5"/>
  <c r="BI476" i="5"/>
  <c r="E477" i="5"/>
  <c r="F477" i="5"/>
  <c r="G477" i="5"/>
  <c r="H477" i="5"/>
  <c r="J477" i="5"/>
  <c r="K477" i="5"/>
  <c r="L477" i="5"/>
  <c r="M477" i="5"/>
  <c r="N477" i="5"/>
  <c r="O477" i="5"/>
  <c r="P477" i="5"/>
  <c r="S477" i="5"/>
  <c r="T477" i="5"/>
  <c r="V477" i="5"/>
  <c r="W477" i="5"/>
  <c r="Y477" i="5"/>
  <c r="Z477" i="5"/>
  <c r="AA477" i="5"/>
  <c r="AB477" i="5"/>
  <c r="AC477" i="5"/>
  <c r="AD477" i="5"/>
  <c r="AP477" i="5"/>
  <c r="AU477" i="5"/>
  <c r="AZ477" i="5"/>
  <c r="BD477" i="5"/>
  <c r="BI477" i="5"/>
  <c r="E478" i="5"/>
  <c r="F478" i="5"/>
  <c r="G478" i="5"/>
  <c r="H478" i="5"/>
  <c r="J478" i="5"/>
  <c r="K478" i="5"/>
  <c r="L478" i="5"/>
  <c r="M478" i="5"/>
  <c r="N478" i="5"/>
  <c r="O478" i="5"/>
  <c r="P478" i="5"/>
  <c r="S478" i="5"/>
  <c r="T478" i="5"/>
  <c r="V478" i="5"/>
  <c r="W478" i="5"/>
  <c r="Y478" i="5"/>
  <c r="Z478" i="5"/>
  <c r="AA478" i="5"/>
  <c r="AB478" i="5"/>
  <c r="AC478" i="5"/>
  <c r="AD478" i="5"/>
  <c r="AP478" i="5"/>
  <c r="AU478" i="5"/>
  <c r="AZ478" i="5"/>
  <c r="BD478" i="5"/>
  <c r="BI478" i="5"/>
  <c r="E479" i="5"/>
  <c r="F479" i="5"/>
  <c r="G479" i="5"/>
  <c r="H479" i="5"/>
  <c r="J479" i="5"/>
  <c r="K479" i="5"/>
  <c r="L479" i="5"/>
  <c r="M479" i="5"/>
  <c r="N479" i="5"/>
  <c r="O479" i="5"/>
  <c r="P479" i="5"/>
  <c r="S479" i="5"/>
  <c r="T479" i="5"/>
  <c r="V479" i="5"/>
  <c r="W479" i="5"/>
  <c r="Y479" i="5"/>
  <c r="Z479" i="5"/>
  <c r="AA479" i="5"/>
  <c r="AB479" i="5"/>
  <c r="AC479" i="5"/>
  <c r="AD479" i="5"/>
  <c r="AP479" i="5"/>
  <c r="AU479" i="5"/>
  <c r="AZ479" i="5"/>
  <c r="BD479" i="5"/>
  <c r="BI479" i="5"/>
  <c r="E480" i="5"/>
  <c r="F480" i="5"/>
  <c r="G480" i="5"/>
  <c r="H480" i="5"/>
  <c r="J480" i="5"/>
  <c r="K480" i="5"/>
  <c r="L480" i="5"/>
  <c r="M480" i="5"/>
  <c r="N480" i="5"/>
  <c r="O480" i="5"/>
  <c r="P480" i="5"/>
  <c r="S480" i="5"/>
  <c r="T480" i="5"/>
  <c r="V480" i="5"/>
  <c r="W480" i="5"/>
  <c r="Y480" i="5"/>
  <c r="Z480" i="5"/>
  <c r="AA480" i="5"/>
  <c r="AB480" i="5"/>
  <c r="AC480" i="5"/>
  <c r="AD480" i="5"/>
  <c r="AP480" i="5"/>
  <c r="AU480" i="5"/>
  <c r="AZ480" i="5"/>
  <c r="BD480" i="5"/>
  <c r="BI480" i="5"/>
  <c r="E481" i="5"/>
  <c r="F481" i="5"/>
  <c r="G481" i="5"/>
  <c r="H481" i="5"/>
  <c r="J481" i="5"/>
  <c r="K481" i="5"/>
  <c r="L481" i="5"/>
  <c r="M481" i="5"/>
  <c r="N481" i="5"/>
  <c r="O481" i="5"/>
  <c r="P481" i="5"/>
  <c r="S481" i="5"/>
  <c r="T481" i="5"/>
  <c r="V481" i="5"/>
  <c r="W481" i="5"/>
  <c r="Y481" i="5"/>
  <c r="Z481" i="5"/>
  <c r="AA481" i="5"/>
  <c r="AB481" i="5"/>
  <c r="AC481" i="5"/>
  <c r="AD481" i="5"/>
  <c r="AP481" i="5"/>
  <c r="AU481" i="5"/>
  <c r="AZ481" i="5"/>
  <c r="BD481" i="5"/>
  <c r="BI481" i="5"/>
  <c r="E482" i="5"/>
  <c r="F482" i="5"/>
  <c r="G482" i="5"/>
  <c r="H482" i="5"/>
  <c r="J482" i="5"/>
  <c r="K482" i="5"/>
  <c r="L482" i="5"/>
  <c r="M482" i="5"/>
  <c r="N482" i="5"/>
  <c r="O482" i="5"/>
  <c r="P482" i="5"/>
  <c r="S482" i="5"/>
  <c r="T482" i="5"/>
  <c r="V482" i="5"/>
  <c r="W482" i="5"/>
  <c r="Y482" i="5"/>
  <c r="Z482" i="5"/>
  <c r="AA482" i="5"/>
  <c r="AB482" i="5"/>
  <c r="AC482" i="5"/>
  <c r="AD482" i="5"/>
  <c r="AP482" i="5"/>
  <c r="AU482" i="5"/>
  <c r="AZ482" i="5"/>
  <c r="BD482" i="5"/>
  <c r="BI482" i="5"/>
  <c r="E483" i="5"/>
  <c r="F483" i="5"/>
  <c r="G483" i="5"/>
  <c r="H483" i="5"/>
  <c r="J483" i="5"/>
  <c r="K483" i="5"/>
  <c r="L483" i="5"/>
  <c r="M483" i="5"/>
  <c r="N483" i="5"/>
  <c r="O483" i="5"/>
  <c r="P483" i="5"/>
  <c r="S483" i="5"/>
  <c r="T483" i="5"/>
  <c r="V483" i="5"/>
  <c r="W483" i="5"/>
  <c r="Y483" i="5"/>
  <c r="Z483" i="5"/>
  <c r="AA483" i="5"/>
  <c r="AB483" i="5"/>
  <c r="AC483" i="5"/>
  <c r="AD483" i="5"/>
  <c r="AP483" i="5"/>
  <c r="AU483" i="5"/>
  <c r="AZ483" i="5"/>
  <c r="BD483" i="5"/>
  <c r="BI483" i="5"/>
  <c r="E484" i="5"/>
  <c r="F484" i="5"/>
  <c r="G484" i="5"/>
  <c r="H484" i="5"/>
  <c r="J484" i="5"/>
  <c r="K484" i="5"/>
  <c r="L484" i="5"/>
  <c r="M484" i="5"/>
  <c r="N484" i="5"/>
  <c r="O484" i="5"/>
  <c r="P484" i="5"/>
  <c r="S484" i="5"/>
  <c r="T484" i="5"/>
  <c r="V484" i="5"/>
  <c r="W484" i="5"/>
  <c r="Y484" i="5"/>
  <c r="Z484" i="5"/>
  <c r="AA484" i="5"/>
  <c r="AB484" i="5"/>
  <c r="AC484" i="5"/>
  <c r="AD484" i="5"/>
  <c r="AP484" i="5"/>
  <c r="AU484" i="5"/>
  <c r="AZ484" i="5"/>
  <c r="BD484" i="5"/>
  <c r="BI484" i="5"/>
  <c r="E485" i="5"/>
  <c r="F485" i="5"/>
  <c r="G485" i="5"/>
  <c r="H485" i="5"/>
  <c r="J485" i="5"/>
  <c r="K485" i="5"/>
  <c r="L485" i="5"/>
  <c r="M485" i="5"/>
  <c r="N485" i="5"/>
  <c r="O485" i="5"/>
  <c r="P485" i="5"/>
  <c r="S485" i="5"/>
  <c r="T485" i="5"/>
  <c r="V485" i="5"/>
  <c r="W485" i="5"/>
  <c r="Y485" i="5"/>
  <c r="Z485" i="5"/>
  <c r="AA485" i="5"/>
  <c r="AB485" i="5"/>
  <c r="AC485" i="5"/>
  <c r="AD485" i="5"/>
  <c r="AP485" i="5"/>
  <c r="AU485" i="5"/>
  <c r="AZ485" i="5"/>
  <c r="BD485" i="5"/>
  <c r="BI485" i="5"/>
  <c r="E486" i="5"/>
  <c r="F486" i="5"/>
  <c r="G486" i="5"/>
  <c r="H486" i="5"/>
  <c r="J486" i="5"/>
  <c r="K486" i="5"/>
  <c r="L486" i="5"/>
  <c r="M486" i="5"/>
  <c r="N486" i="5"/>
  <c r="O486" i="5"/>
  <c r="P486" i="5"/>
  <c r="S486" i="5"/>
  <c r="T486" i="5"/>
  <c r="V486" i="5"/>
  <c r="W486" i="5"/>
  <c r="Y486" i="5"/>
  <c r="Z486" i="5"/>
  <c r="AA486" i="5"/>
  <c r="AB486" i="5"/>
  <c r="AC486" i="5"/>
  <c r="AD486" i="5"/>
  <c r="AP486" i="5"/>
  <c r="AU486" i="5"/>
  <c r="AZ486" i="5"/>
  <c r="BD486" i="5"/>
  <c r="BI486" i="5"/>
  <c r="E487" i="5"/>
  <c r="F487" i="5"/>
  <c r="G487" i="5"/>
  <c r="H487" i="5"/>
  <c r="J487" i="5"/>
  <c r="K487" i="5"/>
  <c r="L487" i="5"/>
  <c r="M487" i="5"/>
  <c r="N487" i="5"/>
  <c r="O487" i="5"/>
  <c r="P487" i="5"/>
  <c r="S487" i="5"/>
  <c r="T487" i="5"/>
  <c r="V487" i="5"/>
  <c r="W487" i="5"/>
  <c r="Y487" i="5"/>
  <c r="Z487" i="5"/>
  <c r="AA487" i="5"/>
  <c r="AB487" i="5"/>
  <c r="AC487" i="5"/>
  <c r="AD487" i="5"/>
  <c r="AP487" i="5"/>
  <c r="AU487" i="5"/>
  <c r="AZ487" i="5"/>
  <c r="BD487" i="5"/>
  <c r="BI487" i="5"/>
  <c r="E488" i="5"/>
  <c r="F488" i="5"/>
  <c r="G488" i="5"/>
  <c r="H488" i="5"/>
  <c r="J488" i="5"/>
  <c r="K488" i="5"/>
  <c r="L488" i="5"/>
  <c r="M488" i="5"/>
  <c r="N488" i="5"/>
  <c r="O488" i="5"/>
  <c r="P488" i="5"/>
  <c r="S488" i="5"/>
  <c r="T488" i="5"/>
  <c r="V488" i="5"/>
  <c r="W488" i="5"/>
  <c r="Y488" i="5"/>
  <c r="Z488" i="5"/>
  <c r="AA488" i="5"/>
  <c r="AB488" i="5"/>
  <c r="AC488" i="5"/>
  <c r="AD488" i="5"/>
  <c r="AP488" i="5"/>
  <c r="AU488" i="5"/>
  <c r="AZ488" i="5"/>
  <c r="BD488" i="5"/>
  <c r="BI488" i="5"/>
  <c r="E489" i="5"/>
  <c r="F489" i="5"/>
  <c r="G489" i="5"/>
  <c r="H489" i="5"/>
  <c r="J489" i="5"/>
  <c r="K489" i="5"/>
  <c r="L489" i="5"/>
  <c r="M489" i="5"/>
  <c r="N489" i="5"/>
  <c r="O489" i="5"/>
  <c r="P489" i="5"/>
  <c r="S489" i="5"/>
  <c r="T489" i="5"/>
  <c r="V489" i="5"/>
  <c r="W489" i="5"/>
  <c r="Y489" i="5"/>
  <c r="Z489" i="5"/>
  <c r="AA489" i="5"/>
  <c r="AB489" i="5"/>
  <c r="AC489" i="5"/>
  <c r="AD489" i="5"/>
  <c r="AP489" i="5"/>
  <c r="AU489" i="5"/>
  <c r="AZ489" i="5"/>
  <c r="BD489" i="5"/>
  <c r="BI489" i="5"/>
  <c r="E490" i="5"/>
  <c r="F490" i="5"/>
  <c r="G490" i="5"/>
  <c r="H490" i="5"/>
  <c r="J490" i="5"/>
  <c r="K490" i="5"/>
  <c r="L490" i="5"/>
  <c r="M490" i="5"/>
  <c r="N490" i="5"/>
  <c r="O490" i="5"/>
  <c r="P490" i="5"/>
  <c r="S490" i="5"/>
  <c r="T490" i="5"/>
  <c r="V490" i="5"/>
  <c r="W490" i="5"/>
  <c r="Y490" i="5"/>
  <c r="Z490" i="5"/>
  <c r="AA490" i="5"/>
  <c r="AB490" i="5"/>
  <c r="AC490" i="5"/>
  <c r="AD490" i="5"/>
  <c r="AP490" i="5"/>
  <c r="AU490" i="5"/>
  <c r="AZ490" i="5"/>
  <c r="BD490" i="5"/>
  <c r="BI490" i="5"/>
  <c r="E491" i="5"/>
  <c r="F491" i="5"/>
  <c r="G491" i="5"/>
  <c r="H491" i="5"/>
  <c r="J491" i="5"/>
  <c r="K491" i="5"/>
  <c r="L491" i="5"/>
  <c r="M491" i="5"/>
  <c r="N491" i="5"/>
  <c r="O491" i="5"/>
  <c r="P491" i="5"/>
  <c r="S491" i="5"/>
  <c r="T491" i="5"/>
  <c r="V491" i="5"/>
  <c r="W491" i="5"/>
  <c r="Y491" i="5"/>
  <c r="Z491" i="5"/>
  <c r="AA491" i="5"/>
  <c r="AB491" i="5"/>
  <c r="AC491" i="5"/>
  <c r="AD491" i="5"/>
  <c r="AP491" i="5"/>
  <c r="AU491" i="5"/>
  <c r="AZ491" i="5"/>
  <c r="BD491" i="5"/>
  <c r="BI491" i="5"/>
  <c r="E492" i="5"/>
  <c r="F492" i="5"/>
  <c r="G492" i="5"/>
  <c r="H492" i="5"/>
  <c r="J492" i="5"/>
  <c r="K492" i="5"/>
  <c r="L492" i="5"/>
  <c r="M492" i="5"/>
  <c r="N492" i="5"/>
  <c r="O492" i="5"/>
  <c r="P492" i="5"/>
  <c r="S492" i="5"/>
  <c r="T492" i="5"/>
  <c r="V492" i="5"/>
  <c r="W492" i="5"/>
  <c r="Y492" i="5"/>
  <c r="Z492" i="5"/>
  <c r="AA492" i="5"/>
  <c r="AB492" i="5"/>
  <c r="AC492" i="5"/>
  <c r="AD492" i="5"/>
  <c r="AP492" i="5"/>
  <c r="AU492" i="5"/>
  <c r="AZ492" i="5"/>
  <c r="BD492" i="5"/>
  <c r="BI492" i="5"/>
  <c r="E493" i="5"/>
  <c r="F493" i="5"/>
  <c r="G493" i="5"/>
  <c r="H493" i="5"/>
  <c r="J493" i="5"/>
  <c r="K493" i="5"/>
  <c r="L493" i="5"/>
  <c r="M493" i="5"/>
  <c r="N493" i="5"/>
  <c r="O493" i="5"/>
  <c r="P493" i="5"/>
  <c r="S493" i="5"/>
  <c r="T493" i="5"/>
  <c r="V493" i="5"/>
  <c r="W493" i="5"/>
  <c r="Y493" i="5"/>
  <c r="Z493" i="5"/>
  <c r="AA493" i="5"/>
  <c r="AB493" i="5"/>
  <c r="AC493" i="5"/>
  <c r="AD493" i="5"/>
  <c r="AP493" i="5"/>
  <c r="AU493" i="5"/>
  <c r="AZ493" i="5"/>
  <c r="BD493" i="5"/>
  <c r="BI493" i="5"/>
  <c r="E494" i="5"/>
  <c r="F494" i="5"/>
  <c r="G494" i="5"/>
  <c r="H494" i="5"/>
  <c r="J494" i="5"/>
  <c r="K494" i="5"/>
  <c r="L494" i="5"/>
  <c r="M494" i="5"/>
  <c r="N494" i="5"/>
  <c r="O494" i="5"/>
  <c r="P494" i="5"/>
  <c r="S494" i="5"/>
  <c r="T494" i="5"/>
  <c r="V494" i="5"/>
  <c r="W494" i="5"/>
  <c r="Y494" i="5"/>
  <c r="Z494" i="5"/>
  <c r="AA494" i="5"/>
  <c r="AB494" i="5"/>
  <c r="AC494" i="5"/>
  <c r="AD494" i="5"/>
  <c r="AP494" i="5"/>
  <c r="AU494" i="5"/>
  <c r="AZ494" i="5"/>
  <c r="BD494" i="5"/>
  <c r="BI494" i="5"/>
  <c r="E495" i="5"/>
  <c r="F495" i="5"/>
  <c r="G495" i="5"/>
  <c r="H495" i="5"/>
  <c r="J495" i="5"/>
  <c r="K495" i="5"/>
  <c r="L495" i="5"/>
  <c r="M495" i="5"/>
  <c r="N495" i="5"/>
  <c r="O495" i="5"/>
  <c r="P495" i="5"/>
  <c r="S495" i="5"/>
  <c r="T495" i="5"/>
  <c r="V495" i="5"/>
  <c r="W495" i="5"/>
  <c r="Y495" i="5"/>
  <c r="Z495" i="5"/>
  <c r="AA495" i="5"/>
  <c r="AB495" i="5"/>
  <c r="AC495" i="5"/>
  <c r="AD495" i="5"/>
  <c r="AP495" i="5"/>
  <c r="AU495" i="5"/>
  <c r="AZ495" i="5"/>
  <c r="BD495" i="5"/>
  <c r="BI495" i="5"/>
  <c r="E496" i="5"/>
  <c r="F496" i="5"/>
  <c r="G496" i="5"/>
  <c r="H496" i="5"/>
  <c r="J496" i="5"/>
  <c r="K496" i="5"/>
  <c r="L496" i="5"/>
  <c r="M496" i="5"/>
  <c r="N496" i="5"/>
  <c r="O496" i="5"/>
  <c r="P496" i="5"/>
  <c r="S496" i="5"/>
  <c r="T496" i="5"/>
  <c r="V496" i="5"/>
  <c r="W496" i="5"/>
  <c r="Y496" i="5"/>
  <c r="Z496" i="5"/>
  <c r="AA496" i="5"/>
  <c r="AB496" i="5"/>
  <c r="AC496" i="5"/>
  <c r="AD496" i="5"/>
  <c r="AP496" i="5"/>
  <c r="AU496" i="5"/>
  <c r="AZ496" i="5"/>
  <c r="BD496" i="5"/>
  <c r="BI496" i="5"/>
  <c r="E497" i="5"/>
  <c r="F497" i="5"/>
  <c r="G497" i="5"/>
  <c r="H497" i="5"/>
  <c r="J497" i="5"/>
  <c r="K497" i="5"/>
  <c r="L497" i="5"/>
  <c r="M497" i="5"/>
  <c r="N497" i="5"/>
  <c r="O497" i="5"/>
  <c r="P497" i="5"/>
  <c r="S497" i="5"/>
  <c r="T497" i="5"/>
  <c r="V497" i="5"/>
  <c r="W497" i="5"/>
  <c r="Y497" i="5"/>
  <c r="Z497" i="5"/>
  <c r="AA497" i="5"/>
  <c r="AB497" i="5"/>
  <c r="AC497" i="5"/>
  <c r="AD497" i="5"/>
  <c r="AP497" i="5"/>
  <c r="AU497" i="5"/>
  <c r="AZ497" i="5"/>
  <c r="BD497" i="5"/>
  <c r="BI497" i="5"/>
  <c r="E498" i="5"/>
  <c r="F498" i="5"/>
  <c r="G498" i="5"/>
  <c r="H498" i="5"/>
  <c r="J498" i="5"/>
  <c r="K498" i="5"/>
  <c r="L498" i="5"/>
  <c r="M498" i="5"/>
  <c r="N498" i="5"/>
  <c r="O498" i="5"/>
  <c r="P498" i="5"/>
  <c r="S498" i="5"/>
  <c r="T498" i="5"/>
  <c r="V498" i="5"/>
  <c r="W498" i="5"/>
  <c r="Y498" i="5"/>
  <c r="Z498" i="5"/>
  <c r="AA498" i="5"/>
  <c r="AB498" i="5"/>
  <c r="AC498" i="5"/>
  <c r="AD498" i="5"/>
  <c r="AP498" i="5"/>
  <c r="AU498" i="5"/>
  <c r="AZ498" i="5"/>
  <c r="BD498" i="5"/>
  <c r="BI498" i="5"/>
  <c r="E499" i="5"/>
  <c r="F499" i="5"/>
  <c r="G499" i="5"/>
  <c r="H499" i="5"/>
  <c r="J499" i="5"/>
  <c r="K499" i="5"/>
  <c r="L499" i="5"/>
  <c r="M499" i="5"/>
  <c r="N499" i="5"/>
  <c r="O499" i="5"/>
  <c r="P499" i="5"/>
  <c r="S499" i="5"/>
  <c r="T499" i="5"/>
  <c r="V499" i="5"/>
  <c r="W499" i="5"/>
  <c r="Y499" i="5"/>
  <c r="Z499" i="5"/>
  <c r="AA499" i="5"/>
  <c r="AB499" i="5"/>
  <c r="AC499" i="5"/>
  <c r="AD499" i="5"/>
  <c r="AP499" i="5"/>
  <c r="AU499" i="5"/>
  <c r="AZ499" i="5"/>
  <c r="BD499" i="5"/>
  <c r="BI499" i="5"/>
  <c r="E500" i="5"/>
  <c r="F500" i="5"/>
  <c r="G500" i="5"/>
  <c r="H500" i="5"/>
  <c r="J500" i="5"/>
  <c r="K500" i="5"/>
  <c r="L500" i="5"/>
  <c r="M500" i="5"/>
  <c r="N500" i="5"/>
  <c r="O500" i="5"/>
  <c r="P500" i="5"/>
  <c r="S500" i="5"/>
  <c r="T500" i="5"/>
  <c r="V500" i="5"/>
  <c r="W500" i="5"/>
  <c r="Y500" i="5"/>
  <c r="Z500" i="5"/>
  <c r="AA500" i="5"/>
  <c r="AB500" i="5"/>
  <c r="AC500" i="5"/>
  <c r="AD500" i="5"/>
  <c r="AP500" i="5"/>
  <c r="AU500" i="5"/>
  <c r="AZ500" i="5"/>
  <c r="BD500" i="5"/>
  <c r="BI500" i="5"/>
  <c r="E501" i="5"/>
  <c r="F501" i="5"/>
  <c r="G501" i="5"/>
  <c r="H501" i="5"/>
  <c r="J501" i="5"/>
  <c r="K501" i="5"/>
  <c r="L501" i="5"/>
  <c r="M501" i="5"/>
  <c r="N501" i="5"/>
  <c r="O501" i="5"/>
  <c r="P501" i="5"/>
  <c r="S501" i="5"/>
  <c r="T501" i="5"/>
  <c r="V501" i="5"/>
  <c r="W501" i="5"/>
  <c r="Y501" i="5"/>
  <c r="Z501" i="5"/>
  <c r="AA501" i="5"/>
  <c r="AB501" i="5"/>
  <c r="AC501" i="5"/>
  <c r="AD501" i="5"/>
  <c r="AP501" i="5"/>
  <c r="AU501" i="5"/>
  <c r="AZ501" i="5"/>
  <c r="BD501" i="5"/>
  <c r="BI501" i="5"/>
  <c r="E502" i="5"/>
  <c r="F502" i="5"/>
  <c r="G502" i="5"/>
  <c r="H502" i="5"/>
  <c r="J502" i="5"/>
  <c r="K502" i="5"/>
  <c r="L502" i="5"/>
  <c r="M502" i="5"/>
  <c r="N502" i="5"/>
  <c r="O502" i="5"/>
  <c r="P502" i="5"/>
  <c r="S502" i="5"/>
  <c r="T502" i="5"/>
  <c r="V502" i="5"/>
  <c r="W502" i="5"/>
  <c r="Y502" i="5"/>
  <c r="Z502" i="5"/>
  <c r="AA502" i="5"/>
  <c r="AB502" i="5"/>
  <c r="AC502" i="5"/>
  <c r="AD502" i="5"/>
  <c r="AP502" i="5"/>
  <c r="AU502" i="5"/>
  <c r="AZ502" i="5"/>
  <c r="BD502" i="5"/>
  <c r="BI502" i="5"/>
  <c r="E503" i="5"/>
  <c r="F503" i="5"/>
  <c r="G503" i="5"/>
  <c r="H503" i="5"/>
  <c r="J503" i="5"/>
  <c r="K503" i="5"/>
  <c r="L503" i="5"/>
  <c r="M503" i="5"/>
  <c r="N503" i="5"/>
  <c r="O503" i="5"/>
  <c r="P503" i="5"/>
  <c r="S503" i="5"/>
  <c r="T503" i="5"/>
  <c r="V503" i="5"/>
  <c r="W503" i="5"/>
  <c r="Y503" i="5"/>
  <c r="Z503" i="5"/>
  <c r="AA503" i="5"/>
  <c r="AB503" i="5"/>
  <c r="AC503" i="5"/>
  <c r="AD503" i="5"/>
  <c r="AP503" i="5"/>
  <c r="AU503" i="5"/>
  <c r="AZ503" i="5"/>
  <c r="BD503" i="5"/>
  <c r="BI503" i="5"/>
  <c r="E504" i="5"/>
  <c r="F504" i="5"/>
  <c r="G504" i="5"/>
  <c r="H504" i="5"/>
  <c r="J504" i="5"/>
  <c r="K504" i="5"/>
  <c r="L504" i="5"/>
  <c r="M504" i="5"/>
  <c r="N504" i="5"/>
  <c r="O504" i="5"/>
  <c r="P504" i="5"/>
  <c r="S504" i="5"/>
  <c r="T504" i="5"/>
  <c r="V504" i="5"/>
  <c r="W504" i="5"/>
  <c r="Y504" i="5"/>
  <c r="Z504" i="5"/>
  <c r="AA504" i="5"/>
  <c r="AB504" i="5"/>
  <c r="AC504" i="5"/>
  <c r="AD504" i="5"/>
  <c r="AP504" i="5"/>
  <c r="AU504" i="5"/>
  <c r="AZ504" i="5"/>
  <c r="BD504" i="5"/>
  <c r="BI504" i="5"/>
  <c r="E505" i="5"/>
  <c r="F505" i="5"/>
  <c r="G505" i="5"/>
  <c r="H505" i="5"/>
  <c r="J505" i="5"/>
  <c r="K505" i="5"/>
  <c r="L505" i="5"/>
  <c r="M505" i="5"/>
  <c r="N505" i="5"/>
  <c r="O505" i="5"/>
  <c r="P505" i="5"/>
  <c r="S505" i="5"/>
  <c r="T505" i="5"/>
  <c r="V505" i="5"/>
  <c r="W505" i="5"/>
  <c r="Y505" i="5"/>
  <c r="Z505" i="5"/>
  <c r="AA505" i="5"/>
  <c r="AB505" i="5"/>
  <c r="AC505" i="5"/>
  <c r="AD505" i="5"/>
  <c r="AP505" i="5"/>
  <c r="AU505" i="5"/>
  <c r="AZ505" i="5"/>
  <c r="BD505" i="5"/>
  <c r="BI505" i="5"/>
  <c r="E506" i="5"/>
  <c r="F506" i="5"/>
  <c r="G506" i="5"/>
  <c r="H506" i="5"/>
  <c r="J506" i="5"/>
  <c r="K506" i="5"/>
  <c r="L506" i="5"/>
  <c r="M506" i="5"/>
  <c r="N506" i="5"/>
  <c r="O506" i="5"/>
  <c r="P506" i="5"/>
  <c r="S506" i="5"/>
  <c r="T506" i="5"/>
  <c r="V506" i="5"/>
  <c r="W506" i="5"/>
  <c r="Y506" i="5"/>
  <c r="Z506" i="5"/>
  <c r="AA506" i="5"/>
  <c r="AB506" i="5"/>
  <c r="AC506" i="5"/>
  <c r="AD506" i="5"/>
  <c r="AP506" i="5"/>
  <c r="AU506" i="5"/>
  <c r="AZ506" i="5"/>
  <c r="BD506" i="5"/>
  <c r="BI506" i="5"/>
  <c r="E507" i="5"/>
  <c r="F507" i="5"/>
  <c r="G507" i="5"/>
  <c r="H507" i="5"/>
  <c r="J507" i="5"/>
  <c r="K507" i="5"/>
  <c r="L507" i="5"/>
  <c r="M507" i="5"/>
  <c r="N507" i="5"/>
  <c r="O507" i="5"/>
  <c r="P507" i="5"/>
  <c r="S507" i="5"/>
  <c r="T507" i="5"/>
  <c r="V507" i="5"/>
  <c r="W507" i="5"/>
  <c r="Y507" i="5"/>
  <c r="Z507" i="5"/>
  <c r="AA507" i="5"/>
  <c r="AB507" i="5"/>
  <c r="AC507" i="5"/>
  <c r="AD507" i="5"/>
  <c r="AP507" i="5"/>
  <c r="AU507" i="5"/>
  <c r="AZ507" i="5"/>
  <c r="BD507" i="5"/>
  <c r="BI507" i="5"/>
  <c r="E508" i="5"/>
  <c r="F508" i="5"/>
  <c r="G508" i="5"/>
  <c r="H508" i="5"/>
  <c r="J508" i="5"/>
  <c r="K508" i="5"/>
  <c r="L508" i="5"/>
  <c r="M508" i="5"/>
  <c r="N508" i="5"/>
  <c r="O508" i="5"/>
  <c r="P508" i="5"/>
  <c r="S508" i="5"/>
  <c r="T508" i="5"/>
  <c r="V508" i="5"/>
  <c r="W508" i="5"/>
  <c r="Y508" i="5"/>
  <c r="Z508" i="5"/>
  <c r="AA508" i="5"/>
  <c r="AB508" i="5"/>
  <c r="AC508" i="5"/>
  <c r="AD508" i="5"/>
  <c r="AP508" i="5"/>
  <c r="AU508" i="5"/>
  <c r="AZ508" i="5"/>
  <c r="BD508" i="5"/>
  <c r="BI508" i="5"/>
  <c r="E509" i="5"/>
  <c r="F509" i="5"/>
  <c r="G509" i="5"/>
  <c r="H509" i="5"/>
  <c r="J509" i="5"/>
  <c r="K509" i="5"/>
  <c r="L509" i="5"/>
  <c r="M509" i="5"/>
  <c r="N509" i="5"/>
  <c r="O509" i="5"/>
  <c r="P509" i="5"/>
  <c r="S509" i="5"/>
  <c r="T509" i="5"/>
  <c r="V509" i="5"/>
  <c r="W509" i="5"/>
  <c r="Y509" i="5"/>
  <c r="Z509" i="5"/>
  <c r="AA509" i="5"/>
  <c r="AB509" i="5"/>
  <c r="AC509" i="5"/>
  <c r="AD509" i="5"/>
  <c r="AP509" i="5"/>
  <c r="AU509" i="5"/>
  <c r="AZ509" i="5"/>
  <c r="BD509" i="5"/>
  <c r="BI509" i="5"/>
  <c r="E510" i="5"/>
  <c r="F510" i="5"/>
  <c r="G510" i="5"/>
  <c r="H510" i="5"/>
  <c r="J510" i="5"/>
  <c r="K510" i="5"/>
  <c r="L510" i="5"/>
  <c r="M510" i="5"/>
  <c r="N510" i="5"/>
  <c r="O510" i="5"/>
  <c r="P510" i="5"/>
  <c r="S510" i="5"/>
  <c r="T510" i="5"/>
  <c r="V510" i="5"/>
  <c r="W510" i="5"/>
  <c r="Y510" i="5"/>
  <c r="Z510" i="5"/>
  <c r="AA510" i="5"/>
  <c r="AB510" i="5"/>
  <c r="AC510" i="5"/>
  <c r="AD510" i="5"/>
  <c r="AP510" i="5"/>
  <c r="AU510" i="5"/>
  <c r="AZ510" i="5"/>
  <c r="BD510" i="5"/>
  <c r="BI510" i="5"/>
  <c r="E511" i="5"/>
  <c r="F511" i="5"/>
  <c r="G511" i="5"/>
  <c r="H511" i="5"/>
  <c r="J511" i="5"/>
  <c r="K511" i="5"/>
  <c r="L511" i="5"/>
  <c r="M511" i="5"/>
  <c r="N511" i="5"/>
  <c r="O511" i="5"/>
  <c r="P511" i="5"/>
  <c r="S511" i="5"/>
  <c r="T511" i="5"/>
  <c r="V511" i="5"/>
  <c r="W511" i="5"/>
  <c r="Y511" i="5"/>
  <c r="Z511" i="5"/>
  <c r="AA511" i="5"/>
  <c r="AB511" i="5"/>
  <c r="AC511" i="5"/>
  <c r="AD511" i="5"/>
  <c r="AP511" i="5"/>
  <c r="AU511" i="5"/>
  <c r="AZ511" i="5"/>
  <c r="BD511" i="5"/>
  <c r="BI511" i="5"/>
  <c r="E512" i="5"/>
  <c r="F512" i="5"/>
  <c r="G512" i="5"/>
  <c r="H512" i="5"/>
  <c r="J512" i="5"/>
  <c r="K512" i="5"/>
  <c r="L512" i="5"/>
  <c r="M512" i="5"/>
  <c r="N512" i="5"/>
  <c r="O512" i="5"/>
  <c r="P512" i="5"/>
  <c r="S512" i="5"/>
  <c r="T512" i="5"/>
  <c r="V512" i="5"/>
  <c r="W512" i="5"/>
  <c r="Y512" i="5"/>
  <c r="Z512" i="5"/>
  <c r="AA512" i="5"/>
  <c r="AB512" i="5"/>
  <c r="AC512" i="5"/>
  <c r="AD512" i="5"/>
  <c r="AP512" i="5"/>
  <c r="AU512" i="5"/>
  <c r="AZ512" i="5"/>
  <c r="BD512" i="5"/>
  <c r="BI512" i="5"/>
  <c r="E513" i="5"/>
  <c r="F513" i="5"/>
  <c r="G513" i="5"/>
  <c r="H513" i="5"/>
  <c r="J513" i="5"/>
  <c r="K513" i="5"/>
  <c r="L513" i="5"/>
  <c r="M513" i="5"/>
  <c r="N513" i="5"/>
  <c r="O513" i="5"/>
  <c r="P513" i="5"/>
  <c r="S513" i="5"/>
  <c r="T513" i="5"/>
  <c r="V513" i="5"/>
  <c r="W513" i="5"/>
  <c r="Y513" i="5"/>
  <c r="Z513" i="5"/>
  <c r="AA513" i="5"/>
  <c r="AB513" i="5"/>
  <c r="AC513" i="5"/>
  <c r="AD513" i="5"/>
  <c r="AP513" i="5"/>
  <c r="AU513" i="5"/>
  <c r="AZ513" i="5"/>
  <c r="BD513" i="5"/>
  <c r="BI513" i="5"/>
  <c r="E514" i="5"/>
  <c r="F514" i="5"/>
  <c r="G514" i="5"/>
  <c r="H514" i="5"/>
  <c r="J514" i="5"/>
  <c r="K514" i="5"/>
  <c r="L514" i="5"/>
  <c r="M514" i="5"/>
  <c r="N514" i="5"/>
  <c r="O514" i="5"/>
  <c r="P514" i="5"/>
  <c r="S514" i="5"/>
  <c r="T514" i="5"/>
  <c r="V514" i="5"/>
  <c r="W514" i="5"/>
  <c r="Y514" i="5"/>
  <c r="Z514" i="5"/>
  <c r="AA514" i="5"/>
  <c r="AB514" i="5"/>
  <c r="AC514" i="5"/>
  <c r="AD514" i="5"/>
  <c r="AP514" i="5"/>
  <c r="AU514" i="5"/>
  <c r="AZ514" i="5"/>
  <c r="BD514" i="5"/>
  <c r="BI514" i="5"/>
  <c r="E515" i="5"/>
  <c r="F515" i="5"/>
  <c r="G515" i="5"/>
  <c r="H515" i="5"/>
  <c r="J515" i="5"/>
  <c r="K515" i="5"/>
  <c r="L515" i="5"/>
  <c r="M515" i="5"/>
  <c r="N515" i="5"/>
  <c r="O515" i="5"/>
  <c r="P515" i="5"/>
  <c r="S515" i="5"/>
  <c r="T515" i="5"/>
  <c r="V515" i="5"/>
  <c r="W515" i="5"/>
  <c r="Y515" i="5"/>
  <c r="Z515" i="5"/>
  <c r="AA515" i="5"/>
  <c r="AB515" i="5"/>
  <c r="AC515" i="5"/>
  <c r="AD515" i="5"/>
  <c r="AP515" i="5"/>
  <c r="AU515" i="5"/>
  <c r="AZ515" i="5"/>
  <c r="BD515" i="5"/>
  <c r="BI515" i="5"/>
  <c r="E516" i="5"/>
  <c r="F516" i="5"/>
  <c r="G516" i="5"/>
  <c r="H516" i="5"/>
  <c r="J516" i="5"/>
  <c r="K516" i="5"/>
  <c r="L516" i="5"/>
  <c r="M516" i="5"/>
  <c r="N516" i="5"/>
  <c r="O516" i="5"/>
  <c r="P516" i="5"/>
  <c r="S516" i="5"/>
  <c r="T516" i="5"/>
  <c r="V516" i="5"/>
  <c r="W516" i="5"/>
  <c r="Y516" i="5"/>
  <c r="Z516" i="5"/>
  <c r="AA516" i="5"/>
  <c r="AB516" i="5"/>
  <c r="AC516" i="5"/>
  <c r="AD516" i="5"/>
  <c r="AP516" i="5"/>
  <c r="AU516" i="5"/>
  <c r="AZ516" i="5"/>
  <c r="BD516" i="5"/>
  <c r="BI516" i="5"/>
  <c r="E517" i="5"/>
  <c r="F517" i="5"/>
  <c r="G517" i="5"/>
  <c r="H517" i="5"/>
  <c r="J517" i="5"/>
  <c r="K517" i="5"/>
  <c r="L517" i="5"/>
  <c r="M517" i="5"/>
  <c r="N517" i="5"/>
  <c r="O517" i="5"/>
  <c r="P517" i="5"/>
  <c r="S517" i="5"/>
  <c r="T517" i="5"/>
  <c r="V517" i="5"/>
  <c r="W517" i="5"/>
  <c r="Y517" i="5"/>
  <c r="Z517" i="5"/>
  <c r="AA517" i="5"/>
  <c r="AB517" i="5"/>
  <c r="AC517" i="5"/>
  <c r="AD517" i="5"/>
  <c r="AP517" i="5"/>
  <c r="AU517" i="5"/>
  <c r="AZ517" i="5"/>
  <c r="BD517" i="5"/>
  <c r="BI517" i="5"/>
  <c r="E518" i="5"/>
  <c r="F518" i="5"/>
  <c r="G518" i="5"/>
  <c r="H518" i="5"/>
  <c r="J518" i="5"/>
  <c r="K518" i="5"/>
  <c r="L518" i="5"/>
  <c r="M518" i="5"/>
  <c r="N518" i="5"/>
  <c r="O518" i="5"/>
  <c r="P518" i="5"/>
  <c r="S518" i="5"/>
  <c r="T518" i="5"/>
  <c r="V518" i="5"/>
  <c r="W518" i="5"/>
  <c r="Y518" i="5"/>
  <c r="Z518" i="5"/>
  <c r="AA518" i="5"/>
  <c r="AB518" i="5"/>
  <c r="AC518" i="5"/>
  <c r="AD518" i="5"/>
  <c r="AP518" i="5"/>
  <c r="AU518" i="5"/>
  <c r="AZ518" i="5"/>
  <c r="BD518" i="5"/>
  <c r="BI518" i="5"/>
  <c r="E519" i="5"/>
  <c r="F519" i="5"/>
  <c r="G519" i="5"/>
  <c r="H519" i="5"/>
  <c r="J519" i="5"/>
  <c r="K519" i="5"/>
  <c r="L519" i="5"/>
  <c r="M519" i="5"/>
  <c r="N519" i="5"/>
  <c r="O519" i="5"/>
  <c r="P519" i="5"/>
  <c r="S519" i="5"/>
  <c r="T519" i="5"/>
  <c r="V519" i="5"/>
  <c r="W519" i="5"/>
  <c r="Y519" i="5"/>
  <c r="Z519" i="5"/>
  <c r="AA519" i="5"/>
  <c r="AB519" i="5"/>
  <c r="AC519" i="5"/>
  <c r="AD519" i="5"/>
  <c r="AP519" i="5"/>
  <c r="AU519" i="5"/>
  <c r="AZ519" i="5"/>
  <c r="BD519" i="5"/>
  <c r="BI519" i="5"/>
  <c r="E520" i="5"/>
  <c r="F520" i="5"/>
  <c r="G520" i="5"/>
  <c r="H520" i="5"/>
  <c r="J520" i="5"/>
  <c r="K520" i="5"/>
  <c r="L520" i="5"/>
  <c r="M520" i="5"/>
  <c r="N520" i="5"/>
  <c r="O520" i="5"/>
  <c r="P520" i="5"/>
  <c r="S520" i="5"/>
  <c r="T520" i="5"/>
  <c r="V520" i="5"/>
  <c r="W520" i="5"/>
  <c r="Y520" i="5"/>
  <c r="Z520" i="5"/>
  <c r="AA520" i="5"/>
  <c r="AB520" i="5"/>
  <c r="AC520" i="5"/>
  <c r="AD520" i="5"/>
  <c r="AP520" i="5"/>
  <c r="AU520" i="5"/>
  <c r="AZ520" i="5"/>
  <c r="BD520" i="5"/>
  <c r="BI520" i="5"/>
  <c r="E521" i="5"/>
  <c r="F521" i="5"/>
  <c r="G521" i="5"/>
  <c r="H521" i="5"/>
  <c r="J521" i="5"/>
  <c r="K521" i="5"/>
  <c r="L521" i="5"/>
  <c r="M521" i="5"/>
  <c r="N521" i="5"/>
  <c r="O521" i="5"/>
  <c r="P521" i="5"/>
  <c r="S521" i="5"/>
  <c r="T521" i="5"/>
  <c r="V521" i="5"/>
  <c r="W521" i="5"/>
  <c r="Y521" i="5"/>
  <c r="Z521" i="5"/>
  <c r="AA521" i="5"/>
  <c r="AB521" i="5"/>
  <c r="AC521" i="5"/>
  <c r="AD521" i="5"/>
  <c r="AP521" i="5"/>
  <c r="AU521" i="5"/>
  <c r="AZ521" i="5"/>
  <c r="BD521" i="5"/>
  <c r="BI521" i="5"/>
  <c r="E522" i="5"/>
  <c r="F522" i="5"/>
  <c r="G522" i="5"/>
  <c r="H522" i="5"/>
  <c r="J522" i="5"/>
  <c r="K522" i="5"/>
  <c r="L522" i="5"/>
  <c r="M522" i="5"/>
  <c r="N522" i="5"/>
  <c r="O522" i="5"/>
  <c r="P522" i="5"/>
  <c r="S522" i="5"/>
  <c r="T522" i="5"/>
  <c r="V522" i="5"/>
  <c r="W522" i="5"/>
  <c r="Y522" i="5"/>
  <c r="Z522" i="5"/>
  <c r="AA522" i="5"/>
  <c r="AB522" i="5"/>
  <c r="AC522" i="5"/>
  <c r="AD522" i="5"/>
  <c r="AP522" i="5"/>
  <c r="AU522" i="5"/>
  <c r="AZ522" i="5"/>
  <c r="BD522" i="5"/>
  <c r="BI522" i="5"/>
  <c r="E523" i="5"/>
  <c r="F523" i="5"/>
  <c r="G523" i="5"/>
  <c r="H523" i="5"/>
  <c r="J523" i="5"/>
  <c r="K523" i="5"/>
  <c r="L523" i="5"/>
  <c r="M523" i="5"/>
  <c r="N523" i="5"/>
  <c r="O523" i="5"/>
  <c r="P523" i="5"/>
  <c r="S523" i="5"/>
  <c r="T523" i="5"/>
  <c r="V523" i="5"/>
  <c r="W523" i="5"/>
  <c r="Y523" i="5"/>
  <c r="Z523" i="5"/>
  <c r="AA523" i="5"/>
  <c r="AB523" i="5"/>
  <c r="AC523" i="5"/>
  <c r="AD523" i="5"/>
  <c r="AP523" i="5"/>
  <c r="AU523" i="5"/>
  <c r="AZ523" i="5"/>
  <c r="BD523" i="5"/>
  <c r="BI523" i="5"/>
  <c r="E524" i="5"/>
  <c r="F524" i="5"/>
  <c r="G524" i="5"/>
  <c r="H524" i="5"/>
  <c r="J524" i="5"/>
  <c r="K524" i="5"/>
  <c r="L524" i="5"/>
  <c r="M524" i="5"/>
  <c r="N524" i="5"/>
  <c r="O524" i="5"/>
  <c r="P524" i="5"/>
  <c r="S524" i="5"/>
  <c r="T524" i="5"/>
  <c r="V524" i="5"/>
  <c r="W524" i="5"/>
  <c r="Y524" i="5"/>
  <c r="Z524" i="5"/>
  <c r="AA524" i="5"/>
  <c r="AB524" i="5"/>
  <c r="AC524" i="5"/>
  <c r="AD524" i="5"/>
  <c r="AP524" i="5"/>
  <c r="AU524" i="5"/>
  <c r="AZ524" i="5"/>
  <c r="BD524" i="5"/>
  <c r="BI524" i="5"/>
  <c r="E525" i="5"/>
  <c r="F525" i="5"/>
  <c r="G525" i="5"/>
  <c r="H525" i="5"/>
  <c r="J525" i="5"/>
  <c r="K525" i="5"/>
  <c r="L525" i="5"/>
  <c r="M525" i="5"/>
  <c r="N525" i="5"/>
  <c r="O525" i="5"/>
  <c r="P525" i="5"/>
  <c r="S525" i="5"/>
  <c r="T525" i="5"/>
  <c r="V525" i="5"/>
  <c r="W525" i="5"/>
  <c r="Y525" i="5"/>
  <c r="Z525" i="5"/>
  <c r="AA525" i="5"/>
  <c r="AB525" i="5"/>
  <c r="AC525" i="5"/>
  <c r="AD525" i="5"/>
  <c r="AP525" i="5"/>
  <c r="AU525" i="5"/>
  <c r="AZ525" i="5"/>
  <c r="BD525" i="5"/>
  <c r="BI525" i="5"/>
  <c r="E526" i="5"/>
  <c r="F526" i="5"/>
  <c r="G526" i="5"/>
  <c r="H526" i="5"/>
  <c r="J526" i="5"/>
  <c r="K526" i="5"/>
  <c r="L526" i="5"/>
  <c r="M526" i="5"/>
  <c r="N526" i="5"/>
  <c r="O526" i="5"/>
  <c r="P526" i="5"/>
  <c r="S526" i="5"/>
  <c r="T526" i="5"/>
  <c r="V526" i="5"/>
  <c r="W526" i="5"/>
  <c r="Y526" i="5"/>
  <c r="Z526" i="5"/>
  <c r="AA526" i="5"/>
  <c r="AB526" i="5"/>
  <c r="AC526" i="5"/>
  <c r="AD526" i="5"/>
  <c r="AP526" i="5"/>
  <c r="AU526" i="5"/>
  <c r="AZ526" i="5"/>
  <c r="BD526" i="5"/>
  <c r="BI526" i="5"/>
  <c r="E527" i="5"/>
  <c r="F527" i="5"/>
  <c r="G527" i="5"/>
  <c r="H527" i="5"/>
  <c r="J527" i="5"/>
  <c r="K527" i="5"/>
  <c r="L527" i="5"/>
  <c r="M527" i="5"/>
  <c r="N527" i="5"/>
  <c r="O527" i="5"/>
  <c r="P527" i="5"/>
  <c r="S527" i="5"/>
  <c r="T527" i="5"/>
  <c r="V527" i="5"/>
  <c r="W527" i="5"/>
  <c r="Y527" i="5"/>
  <c r="Z527" i="5"/>
  <c r="AA527" i="5"/>
  <c r="AB527" i="5"/>
  <c r="AC527" i="5"/>
  <c r="AD527" i="5"/>
  <c r="AP527" i="5"/>
  <c r="AU527" i="5"/>
  <c r="AZ527" i="5"/>
  <c r="BD527" i="5"/>
  <c r="BI527" i="5"/>
  <c r="E528" i="5"/>
  <c r="F528" i="5"/>
  <c r="G528" i="5"/>
  <c r="H528" i="5"/>
  <c r="J528" i="5"/>
  <c r="K528" i="5"/>
  <c r="L528" i="5"/>
  <c r="M528" i="5"/>
  <c r="N528" i="5"/>
  <c r="O528" i="5"/>
  <c r="P528" i="5"/>
  <c r="S528" i="5"/>
  <c r="T528" i="5"/>
  <c r="V528" i="5"/>
  <c r="W528" i="5"/>
  <c r="Y528" i="5"/>
  <c r="Z528" i="5"/>
  <c r="AA528" i="5"/>
  <c r="AB528" i="5"/>
  <c r="AC528" i="5"/>
  <c r="AD528" i="5"/>
  <c r="AP528" i="5"/>
  <c r="AU528" i="5"/>
  <c r="AZ528" i="5"/>
  <c r="BD528" i="5"/>
  <c r="BI528" i="5"/>
  <c r="AC529" i="5"/>
  <c r="AD529" i="5"/>
  <c r="AP529" i="5"/>
  <c r="AU529" i="5"/>
  <c r="AZ529" i="5"/>
  <c r="BD529" i="5"/>
  <c r="BI529" i="5"/>
  <c r="AC530" i="5"/>
  <c r="AD530" i="5"/>
  <c r="AP530" i="5"/>
  <c r="AU530" i="5"/>
  <c r="AZ530" i="5"/>
  <c r="BD530" i="5"/>
  <c r="BI530" i="5"/>
  <c r="AC531" i="5"/>
  <c r="AD531" i="5"/>
  <c r="AP531" i="5"/>
  <c r="AU531" i="5"/>
  <c r="AZ531" i="5"/>
  <c r="BD531" i="5"/>
  <c r="BI531" i="5"/>
  <c r="AC532" i="5"/>
  <c r="AD532" i="5"/>
  <c r="AP532" i="5"/>
  <c r="AU532" i="5"/>
  <c r="AZ532" i="5"/>
  <c r="BD532" i="5"/>
  <c r="BI532" i="5"/>
  <c r="AC533" i="5"/>
  <c r="AD533" i="5"/>
  <c r="AP533" i="5"/>
  <c r="AU533" i="5"/>
  <c r="AZ533" i="5"/>
  <c r="BD533" i="5"/>
  <c r="BI533" i="5"/>
  <c r="AC534" i="5"/>
  <c r="AD534" i="5"/>
  <c r="AP534" i="5"/>
  <c r="AU534" i="5"/>
  <c r="AZ534" i="5"/>
  <c r="BD534" i="5"/>
  <c r="BI534" i="5"/>
  <c r="AC535" i="5"/>
  <c r="AD535" i="5"/>
  <c r="AP535" i="5"/>
  <c r="AU535" i="5"/>
  <c r="AZ535" i="5"/>
  <c r="BD535" i="5"/>
  <c r="BI535" i="5"/>
  <c r="AC536" i="5"/>
  <c r="AD536" i="5"/>
  <c r="AP536" i="5"/>
  <c r="AU536" i="5"/>
  <c r="AZ536" i="5"/>
  <c r="BD536" i="5"/>
  <c r="BI536" i="5"/>
  <c r="AC537" i="5"/>
  <c r="AD537" i="5"/>
  <c r="AP537" i="5"/>
  <c r="AU537" i="5"/>
  <c r="AZ537" i="5"/>
  <c r="BD537" i="5"/>
  <c r="BI537" i="5"/>
  <c r="AC538" i="5"/>
  <c r="AD538" i="5"/>
  <c r="AP538" i="5"/>
  <c r="AU538" i="5"/>
  <c r="AZ538" i="5"/>
  <c r="BD538" i="5"/>
  <c r="BI538" i="5"/>
  <c r="AC539" i="5"/>
  <c r="AD539" i="5"/>
  <c r="AP539" i="5"/>
  <c r="AU539" i="5"/>
  <c r="AZ539" i="5"/>
  <c r="BD539" i="5"/>
  <c r="BI539" i="5"/>
  <c r="AC540" i="5"/>
  <c r="AD540" i="5"/>
  <c r="AP540" i="5"/>
  <c r="AU540" i="5"/>
  <c r="AZ540" i="5"/>
  <c r="BD540" i="5"/>
  <c r="BI540" i="5"/>
  <c r="AC541" i="5"/>
  <c r="AD541" i="5"/>
  <c r="AP541" i="5"/>
  <c r="AU541" i="5"/>
  <c r="AZ541" i="5"/>
  <c r="BD541" i="5"/>
  <c r="BI541" i="5"/>
  <c r="AC542" i="5"/>
  <c r="AD542" i="5"/>
  <c r="AP542" i="5"/>
  <c r="AU542" i="5"/>
  <c r="AZ542" i="5"/>
  <c r="BD542" i="5"/>
  <c r="BI542" i="5"/>
  <c r="AC543" i="5"/>
  <c r="AD543" i="5"/>
  <c r="AP543" i="5"/>
  <c r="AU543" i="5"/>
  <c r="AZ543" i="5"/>
  <c r="BD543" i="5"/>
  <c r="BI543" i="5"/>
  <c r="AC544" i="5"/>
  <c r="AD544" i="5"/>
  <c r="AP544" i="5"/>
  <c r="AU544" i="5"/>
  <c r="AZ544" i="5"/>
  <c r="BD544" i="5"/>
  <c r="BI544" i="5"/>
  <c r="AC545" i="5"/>
  <c r="AD545" i="5"/>
  <c r="AP545" i="5"/>
  <c r="AU545" i="5"/>
  <c r="AZ545" i="5"/>
  <c r="BD545" i="5"/>
  <c r="BI545" i="5"/>
  <c r="AC546" i="5"/>
  <c r="AD546" i="5"/>
  <c r="AP546" i="5"/>
  <c r="AU546" i="5"/>
  <c r="AZ546" i="5"/>
  <c r="BD546" i="5"/>
  <c r="BI546" i="5"/>
  <c r="AC547" i="5"/>
  <c r="AD547" i="5"/>
  <c r="AP547" i="5"/>
  <c r="AU547" i="5"/>
  <c r="AZ547" i="5"/>
  <c r="BD547" i="5"/>
  <c r="BI547" i="5"/>
  <c r="AC548" i="5"/>
  <c r="AD548" i="5"/>
  <c r="AP548" i="5"/>
  <c r="AU548" i="5"/>
  <c r="AZ548" i="5"/>
  <c r="BD548" i="5"/>
  <c r="BI548" i="5"/>
  <c r="AC549" i="5"/>
  <c r="AD549" i="5"/>
  <c r="AP549" i="5"/>
  <c r="AU549" i="5"/>
  <c r="AZ549" i="5"/>
  <c r="BD549" i="5"/>
  <c r="BI549" i="5"/>
  <c r="AC550" i="5"/>
  <c r="AD550" i="5"/>
  <c r="AP550" i="5"/>
  <c r="AU550" i="5"/>
  <c r="AZ550" i="5"/>
  <c r="BD550" i="5"/>
  <c r="BI550" i="5"/>
  <c r="AC551" i="5"/>
  <c r="AD551" i="5"/>
  <c r="AP551" i="5"/>
  <c r="AU551" i="5"/>
  <c r="AZ551" i="5"/>
  <c r="BD551" i="5"/>
  <c r="BI551" i="5"/>
  <c r="AC552" i="5"/>
  <c r="AD552" i="5"/>
  <c r="AP552" i="5"/>
  <c r="AU552" i="5"/>
  <c r="AZ552" i="5"/>
  <c r="BD552" i="5"/>
  <c r="BI552" i="5"/>
  <c r="AC553" i="5"/>
  <c r="AD553" i="5"/>
  <c r="AP553" i="5"/>
  <c r="AU553" i="5"/>
  <c r="AZ553" i="5"/>
  <c r="BD553" i="5"/>
  <c r="BI553" i="5"/>
  <c r="AC554" i="5"/>
  <c r="AD554" i="5"/>
  <c r="AP554" i="5"/>
  <c r="AU554" i="5"/>
  <c r="AZ554" i="5"/>
  <c r="BD554" i="5"/>
  <c r="BI554" i="5"/>
  <c r="AC555" i="5"/>
  <c r="AD555" i="5"/>
  <c r="AP555" i="5"/>
  <c r="AU555" i="5"/>
  <c r="AZ555" i="5"/>
  <c r="BD555" i="5"/>
  <c r="BI555" i="5"/>
  <c r="AC556" i="5"/>
  <c r="AD556" i="5"/>
  <c r="AP556" i="5"/>
  <c r="AU556" i="5"/>
  <c r="AZ556" i="5"/>
  <c r="BD556" i="5"/>
  <c r="BI556" i="5"/>
  <c r="AC557" i="5"/>
  <c r="AD557" i="5"/>
  <c r="AP557" i="5"/>
  <c r="AU557" i="5"/>
  <c r="AZ557" i="5"/>
  <c r="BD557" i="5"/>
  <c r="BI557" i="5"/>
  <c r="AC558" i="5"/>
  <c r="AD558" i="5"/>
  <c r="AP558" i="5"/>
  <c r="AU558" i="5"/>
  <c r="AZ558" i="5"/>
  <c r="BD558" i="5"/>
  <c r="BI558" i="5"/>
  <c r="AC559" i="5"/>
  <c r="AD559" i="5"/>
  <c r="AP559" i="5"/>
  <c r="AU559" i="5"/>
  <c r="AZ559" i="5"/>
  <c r="BD559" i="5"/>
  <c r="BI559" i="5"/>
  <c r="AC560" i="5"/>
  <c r="AD560" i="5"/>
  <c r="AP560" i="5"/>
  <c r="AU560" i="5"/>
  <c r="AZ560" i="5"/>
  <c r="BD560" i="5"/>
  <c r="BI560" i="5"/>
  <c r="AC561" i="5"/>
  <c r="AD561" i="5"/>
  <c r="AP561" i="5"/>
  <c r="AU561" i="5"/>
  <c r="AZ561" i="5"/>
  <c r="BD561" i="5"/>
  <c r="BI561" i="5"/>
  <c r="AC562" i="5"/>
  <c r="AD562" i="5"/>
  <c r="AP562" i="5"/>
  <c r="AU562" i="5"/>
  <c r="AZ562" i="5"/>
  <c r="BD562" i="5"/>
  <c r="BI562" i="5"/>
  <c r="AC563" i="5"/>
  <c r="AD563" i="5"/>
  <c r="AP563" i="5"/>
  <c r="AU563" i="5"/>
  <c r="AZ563" i="5"/>
  <c r="BD563" i="5"/>
  <c r="BI563" i="5"/>
  <c r="AC564" i="5"/>
  <c r="AD564" i="5"/>
  <c r="AP564" i="5"/>
  <c r="AU564" i="5"/>
  <c r="AZ564" i="5"/>
  <c r="BD564" i="5"/>
  <c r="BI564" i="5"/>
  <c r="AC565" i="5"/>
  <c r="AD565" i="5"/>
  <c r="AP565" i="5"/>
  <c r="AU565" i="5"/>
  <c r="AZ565" i="5"/>
  <c r="BD565" i="5"/>
  <c r="BI565" i="5"/>
  <c r="AC566" i="5"/>
  <c r="AD566" i="5"/>
  <c r="AP566" i="5"/>
  <c r="AU566" i="5"/>
  <c r="AZ566" i="5"/>
  <c r="BD566" i="5"/>
  <c r="BI566" i="5"/>
  <c r="AC567" i="5"/>
  <c r="AD567" i="5"/>
  <c r="AP567" i="5"/>
  <c r="AU567" i="5"/>
  <c r="AZ567" i="5"/>
  <c r="BD567" i="5"/>
  <c r="BI567" i="5"/>
  <c r="AC568" i="5"/>
  <c r="AD568" i="5"/>
  <c r="AP568" i="5"/>
  <c r="AU568" i="5"/>
  <c r="AZ568" i="5"/>
  <c r="BD568" i="5"/>
  <c r="BI568" i="5"/>
  <c r="AC569" i="5"/>
  <c r="AD569" i="5"/>
  <c r="AP569" i="5"/>
  <c r="AU569" i="5"/>
  <c r="AZ569" i="5"/>
  <c r="BD569" i="5"/>
  <c r="BI569" i="5"/>
  <c r="AC570" i="5"/>
  <c r="AD570" i="5"/>
  <c r="AP570" i="5"/>
  <c r="AU570" i="5"/>
  <c r="AZ570" i="5"/>
  <c r="BD570" i="5"/>
  <c r="BI570" i="5"/>
  <c r="AC571" i="5"/>
  <c r="AD571" i="5"/>
  <c r="AP571" i="5"/>
  <c r="AU571" i="5"/>
  <c r="AZ571" i="5"/>
  <c r="BD571" i="5"/>
  <c r="BI571" i="5"/>
  <c r="AC572" i="5"/>
  <c r="AD572" i="5"/>
  <c r="AP572" i="5"/>
  <c r="AU572" i="5"/>
  <c r="AZ572" i="5"/>
  <c r="BD572" i="5"/>
  <c r="BI572" i="5"/>
  <c r="AC573" i="5"/>
  <c r="AD573" i="5"/>
  <c r="AP573" i="5"/>
  <c r="AU573" i="5"/>
  <c r="AZ573" i="5"/>
  <c r="BD573" i="5"/>
  <c r="BI573" i="5"/>
  <c r="AC574" i="5"/>
  <c r="AD574" i="5"/>
  <c r="AP574" i="5"/>
  <c r="AU574" i="5"/>
  <c r="AZ574" i="5"/>
  <c r="BD574" i="5"/>
  <c r="BI574" i="5"/>
  <c r="AC575" i="5"/>
  <c r="AD575" i="5"/>
  <c r="AP575" i="5"/>
  <c r="AU575" i="5"/>
  <c r="AZ575" i="5"/>
  <c r="BD575" i="5"/>
  <c r="BI575" i="5"/>
  <c r="AC576" i="5"/>
  <c r="AD576" i="5"/>
  <c r="AP576" i="5"/>
  <c r="AU576" i="5"/>
  <c r="AZ576" i="5"/>
  <c r="BD576" i="5"/>
  <c r="BI576" i="5"/>
  <c r="AC577" i="5"/>
  <c r="AD577" i="5"/>
  <c r="AP577" i="5"/>
  <c r="AU577" i="5"/>
  <c r="AZ577" i="5"/>
  <c r="BD577" i="5"/>
  <c r="BI577" i="5"/>
  <c r="AC578" i="5"/>
  <c r="AD578" i="5"/>
  <c r="AP578" i="5"/>
  <c r="AU578" i="5"/>
  <c r="AZ578" i="5"/>
  <c r="BD578" i="5"/>
  <c r="BI578" i="5"/>
  <c r="AC579" i="5"/>
  <c r="AD579" i="5"/>
  <c r="AP579" i="5"/>
  <c r="AU579" i="5"/>
  <c r="AZ579" i="5"/>
  <c r="BD579" i="5"/>
  <c r="BI579" i="5"/>
  <c r="AC580" i="5"/>
  <c r="AD580" i="5"/>
  <c r="AP580" i="5"/>
  <c r="AU580" i="5"/>
  <c r="AZ580" i="5"/>
  <c r="BD580" i="5"/>
  <c r="BI580" i="5"/>
  <c r="AC581" i="5"/>
  <c r="AD581" i="5"/>
  <c r="AP581" i="5"/>
  <c r="AU581" i="5"/>
  <c r="AZ581" i="5"/>
  <c r="BD581" i="5"/>
  <c r="BI581" i="5"/>
  <c r="AC582" i="5"/>
  <c r="AD582" i="5"/>
  <c r="AP582" i="5"/>
  <c r="AU582" i="5"/>
  <c r="AZ582" i="5"/>
  <c r="BD582" i="5"/>
  <c r="BI582" i="5"/>
  <c r="AC583" i="5"/>
  <c r="AD583" i="5"/>
  <c r="AP583" i="5"/>
  <c r="AU583" i="5"/>
  <c r="AZ583" i="5"/>
  <c r="BD583" i="5"/>
  <c r="BI583" i="5"/>
  <c r="AC584" i="5"/>
  <c r="AD584" i="5"/>
  <c r="AP584" i="5"/>
  <c r="AU584" i="5"/>
  <c r="AZ584" i="5"/>
  <c r="BD584" i="5"/>
  <c r="BI584" i="5"/>
  <c r="AC585" i="5"/>
  <c r="AD585" i="5"/>
  <c r="AP585" i="5"/>
  <c r="AU585" i="5"/>
  <c r="AZ585" i="5"/>
  <c r="BD585" i="5"/>
  <c r="BI585" i="5"/>
  <c r="AC586" i="5"/>
  <c r="AD586" i="5"/>
  <c r="AP586" i="5"/>
  <c r="AU586" i="5"/>
  <c r="AZ586" i="5"/>
  <c r="BD586" i="5"/>
  <c r="BI586" i="5"/>
  <c r="AC587" i="5"/>
  <c r="AD587" i="5"/>
  <c r="AP587" i="5"/>
  <c r="AU587" i="5"/>
  <c r="AZ587" i="5"/>
  <c r="BD587" i="5"/>
  <c r="BE587" i="5"/>
  <c r="BI587" i="5"/>
  <c r="AC588" i="5"/>
  <c r="AD588" i="5"/>
  <c r="AP588" i="5"/>
  <c r="AU588" i="5"/>
  <c r="AZ588" i="5"/>
  <c r="BD588" i="5"/>
  <c r="BE588" i="5"/>
  <c r="BI588" i="5"/>
  <c r="B14" i="8" l="1"/>
  <c r="C14" i="8" s="1"/>
  <c r="F14" i="8"/>
  <c r="F15" i="8"/>
  <c r="C15" i="8"/>
  <c r="T67" i="6"/>
  <c r="T66" i="6"/>
  <c r="R66" i="6"/>
  <c r="R67" i="6"/>
  <c r="P66" i="6"/>
  <c r="P67" i="6"/>
  <c r="N66" i="6"/>
  <c r="N67" i="6"/>
  <c r="L66" i="6"/>
  <c r="L67" i="6"/>
  <c r="G66" i="6"/>
  <c r="G67" i="6"/>
  <c r="D66" i="6"/>
  <c r="D67" i="6"/>
  <c r="BO64" i="3"/>
  <c r="BP64" i="3"/>
  <c r="BO65" i="3"/>
  <c r="BP65" i="3"/>
  <c r="BO66" i="3"/>
  <c r="BP66" i="3"/>
  <c r="BO67" i="3"/>
  <c r="BP67" i="3"/>
  <c r="BO68" i="3"/>
  <c r="BP68" i="3"/>
  <c r="BO69" i="3"/>
  <c r="BP69" i="3"/>
  <c r="BO70" i="3"/>
  <c r="BP70" i="3"/>
  <c r="BO71" i="3"/>
  <c r="BP71" i="3"/>
  <c r="BO72" i="3"/>
  <c r="BP72" i="3"/>
  <c r="BO73" i="3"/>
  <c r="BP73" i="3"/>
  <c r="BO74" i="3"/>
  <c r="BP74" i="3"/>
  <c r="BO75" i="3"/>
  <c r="BP75" i="3"/>
  <c r="BO76" i="3"/>
  <c r="BP76" i="3"/>
  <c r="BO77" i="3"/>
  <c r="BP77" i="3"/>
  <c r="BO78" i="3"/>
  <c r="BP78" i="3"/>
  <c r="BO79" i="3"/>
  <c r="BP79" i="3"/>
  <c r="BO80" i="3"/>
  <c r="BP80" i="3"/>
  <c r="BO81" i="3"/>
  <c r="BP81" i="3"/>
  <c r="BO82" i="3"/>
  <c r="BP82" i="3"/>
  <c r="BO83" i="3"/>
  <c r="BP83" i="3"/>
  <c r="BO84" i="3"/>
  <c r="BP84" i="3"/>
  <c r="BO85" i="3"/>
  <c r="BP85" i="3"/>
  <c r="BO86" i="3"/>
  <c r="BP86" i="3"/>
  <c r="BO87" i="3"/>
  <c r="BP87" i="3"/>
  <c r="BO88" i="3"/>
  <c r="BP88" i="3"/>
  <c r="BO89" i="3"/>
  <c r="BP89" i="3"/>
  <c r="BO90" i="3"/>
  <c r="BP90" i="3"/>
  <c r="BO91" i="3"/>
  <c r="BP91" i="3"/>
  <c r="BO92" i="3"/>
  <c r="BP92" i="3"/>
  <c r="BO93" i="3"/>
  <c r="BP93" i="3"/>
  <c r="BO94" i="3"/>
  <c r="BP94" i="3"/>
  <c r="BO95" i="3"/>
  <c r="BP95" i="3"/>
  <c r="BO96" i="3"/>
  <c r="BP96" i="3"/>
  <c r="BO97" i="3"/>
  <c r="BP97" i="3"/>
  <c r="BO98" i="3"/>
  <c r="BP98" i="3"/>
  <c r="BO99" i="3"/>
  <c r="BP99" i="3"/>
  <c r="BO100" i="3"/>
  <c r="BP100" i="3"/>
  <c r="BO101" i="3"/>
  <c r="BP101" i="3"/>
  <c r="BO102" i="3"/>
  <c r="BP102" i="3"/>
  <c r="BO103" i="3"/>
  <c r="BP103" i="3"/>
  <c r="BO104" i="3"/>
  <c r="BP104" i="3"/>
  <c r="BO105" i="3"/>
  <c r="BP105" i="3"/>
  <c r="BO106" i="3"/>
  <c r="BP106" i="3"/>
  <c r="BO107" i="3"/>
  <c r="BP107" i="3"/>
  <c r="BO108" i="3"/>
  <c r="BP108" i="3"/>
  <c r="BO109" i="3"/>
  <c r="BP109" i="3"/>
  <c r="BO110" i="3"/>
  <c r="BP110" i="3"/>
  <c r="BO111" i="3"/>
  <c r="BP111" i="3"/>
  <c r="BO112" i="3"/>
  <c r="BP112" i="3"/>
  <c r="BO113" i="3"/>
  <c r="BP113" i="3"/>
  <c r="BO114" i="3"/>
  <c r="BP114" i="3"/>
  <c r="BO115" i="3"/>
  <c r="BP115" i="3"/>
  <c r="BO116" i="3"/>
  <c r="BP116" i="3"/>
  <c r="BO117" i="3"/>
  <c r="BP117" i="3"/>
  <c r="BO118" i="3"/>
  <c r="BP118" i="3"/>
  <c r="BO119" i="3"/>
  <c r="BP119" i="3"/>
  <c r="BO120" i="3"/>
  <c r="BP120" i="3"/>
  <c r="BO121" i="3"/>
  <c r="BP121" i="3"/>
  <c r="BO122" i="3"/>
  <c r="BP122" i="3"/>
  <c r="BO123" i="3"/>
  <c r="BP123" i="3"/>
  <c r="BO124" i="3"/>
  <c r="BP124" i="3"/>
  <c r="BO125" i="3"/>
  <c r="BP125" i="3"/>
  <c r="BO126" i="3"/>
  <c r="BP126" i="3"/>
  <c r="BO127" i="3"/>
  <c r="BP127" i="3"/>
  <c r="BO128" i="3"/>
  <c r="BP128" i="3"/>
  <c r="BO129" i="3"/>
  <c r="BP129" i="3"/>
  <c r="BO130" i="3"/>
  <c r="BP130" i="3"/>
  <c r="BO131" i="3"/>
  <c r="BP131" i="3"/>
  <c r="BO132" i="3"/>
  <c r="BP132" i="3"/>
  <c r="BO133" i="3"/>
  <c r="BP133" i="3"/>
  <c r="BO134" i="3"/>
  <c r="BP134" i="3"/>
  <c r="BO135" i="3"/>
  <c r="BP135" i="3"/>
  <c r="BO136" i="3"/>
  <c r="BP136" i="3"/>
  <c r="BO137" i="3"/>
  <c r="BP137" i="3"/>
  <c r="BO138" i="3"/>
  <c r="BP138" i="3"/>
  <c r="BO139" i="3"/>
  <c r="BP139" i="3"/>
  <c r="BO140" i="3"/>
  <c r="BP140" i="3"/>
  <c r="BO141" i="3"/>
  <c r="BP141" i="3"/>
  <c r="BO142" i="3"/>
  <c r="BP142" i="3"/>
  <c r="BO143" i="3"/>
  <c r="BP143" i="3"/>
  <c r="BO144" i="3"/>
  <c r="BP144" i="3"/>
  <c r="BO145" i="3"/>
  <c r="BP145" i="3"/>
  <c r="BO146" i="3"/>
  <c r="BP146" i="3"/>
  <c r="BO147" i="3"/>
  <c r="BP147" i="3"/>
  <c r="BO148" i="3"/>
  <c r="BP148" i="3"/>
  <c r="BO149" i="3"/>
  <c r="BP149" i="3"/>
  <c r="BO150" i="3"/>
  <c r="BP150" i="3"/>
  <c r="BO151" i="3"/>
  <c r="BP151" i="3"/>
  <c r="BO152" i="3"/>
  <c r="BP152" i="3"/>
  <c r="BO153" i="3"/>
  <c r="BP153" i="3"/>
  <c r="BO154" i="3"/>
  <c r="BP154" i="3"/>
  <c r="BO155" i="3"/>
  <c r="BP155" i="3"/>
  <c r="BO156" i="3"/>
  <c r="BP156" i="3"/>
  <c r="BO157" i="3"/>
  <c r="BP157" i="3"/>
  <c r="BO158" i="3"/>
  <c r="BP158" i="3"/>
  <c r="BO159" i="3"/>
  <c r="BP159" i="3"/>
  <c r="BO160" i="3"/>
  <c r="BP160" i="3"/>
  <c r="BO161" i="3"/>
  <c r="BP161" i="3"/>
  <c r="BO162" i="3"/>
  <c r="BP162" i="3"/>
  <c r="BO163" i="3"/>
  <c r="BP163" i="3"/>
  <c r="BO164" i="3"/>
  <c r="BP164" i="3"/>
  <c r="BO165" i="3"/>
  <c r="BP165" i="3"/>
  <c r="BO166" i="3"/>
  <c r="BP166" i="3"/>
  <c r="BO167" i="3"/>
  <c r="BP167" i="3"/>
  <c r="BO168" i="3"/>
  <c r="BP168" i="3"/>
  <c r="BO169" i="3"/>
  <c r="BP169" i="3"/>
  <c r="BO170" i="3"/>
  <c r="BP170" i="3"/>
  <c r="BO171" i="3"/>
  <c r="BP171" i="3"/>
  <c r="BO172" i="3"/>
  <c r="BP172" i="3"/>
  <c r="BO173" i="3"/>
  <c r="BP173" i="3"/>
  <c r="BO174" i="3"/>
  <c r="BP174" i="3"/>
  <c r="BO175" i="3"/>
  <c r="BP175" i="3"/>
  <c r="BO176" i="3"/>
  <c r="BP176" i="3"/>
  <c r="BO177" i="3"/>
  <c r="BP177" i="3"/>
  <c r="BO178" i="3"/>
  <c r="BP178" i="3"/>
  <c r="BO179" i="3"/>
  <c r="BP179" i="3"/>
  <c r="BO180" i="3"/>
  <c r="BP180" i="3"/>
  <c r="BO181" i="3"/>
  <c r="BP181" i="3"/>
  <c r="BO182" i="3"/>
  <c r="BP182" i="3"/>
  <c r="BO183" i="3"/>
  <c r="BP183" i="3"/>
  <c r="BO184" i="3"/>
  <c r="BP184" i="3"/>
  <c r="BO185" i="3"/>
  <c r="BP185" i="3"/>
  <c r="BO186" i="3"/>
  <c r="BP186" i="3"/>
  <c r="BO187" i="3"/>
  <c r="BP187" i="3"/>
  <c r="BO188" i="3"/>
  <c r="BP188" i="3"/>
  <c r="BO189" i="3"/>
  <c r="BP189" i="3"/>
  <c r="BO190" i="3"/>
  <c r="BP190" i="3"/>
  <c r="BO191" i="3"/>
  <c r="BP191" i="3"/>
  <c r="BO192" i="3"/>
  <c r="BP192" i="3"/>
  <c r="BO193" i="3"/>
  <c r="BP193" i="3"/>
  <c r="BO194" i="3"/>
  <c r="BP194" i="3"/>
  <c r="BO195" i="3"/>
  <c r="BP195" i="3"/>
  <c r="BO196" i="3"/>
  <c r="BP196" i="3"/>
  <c r="BO197" i="3"/>
  <c r="BP197" i="3"/>
  <c r="BO198" i="3"/>
  <c r="BP198" i="3"/>
  <c r="BO199" i="3"/>
  <c r="BP199" i="3"/>
  <c r="BO200" i="3"/>
  <c r="BP200" i="3"/>
  <c r="BO201" i="3"/>
  <c r="BP201" i="3"/>
  <c r="BO202" i="3"/>
  <c r="BP202" i="3"/>
  <c r="BO203" i="3"/>
  <c r="BP203" i="3"/>
  <c r="BO204" i="3"/>
  <c r="BP204" i="3"/>
  <c r="BO205" i="3"/>
  <c r="BP205" i="3"/>
  <c r="BO206" i="3"/>
  <c r="BP206" i="3"/>
  <c r="BO207" i="3"/>
  <c r="BP207" i="3"/>
  <c r="BO208" i="3"/>
  <c r="BP208" i="3"/>
  <c r="BO209" i="3"/>
  <c r="BP209" i="3"/>
  <c r="BO210" i="3"/>
  <c r="BP210" i="3"/>
  <c r="BO211" i="3"/>
  <c r="BP211" i="3"/>
  <c r="BO212" i="3"/>
  <c r="BP212" i="3"/>
  <c r="BO213" i="3"/>
  <c r="BP213" i="3"/>
  <c r="BO214" i="3"/>
  <c r="BP214" i="3"/>
  <c r="BO215" i="3"/>
  <c r="BP215" i="3"/>
  <c r="BO216" i="3"/>
  <c r="BP216" i="3"/>
  <c r="BO217" i="3"/>
  <c r="BP217" i="3"/>
  <c r="BO218" i="3"/>
  <c r="BP218" i="3"/>
  <c r="BO219" i="3"/>
  <c r="BP219" i="3"/>
  <c r="BO220" i="3"/>
  <c r="BP220" i="3"/>
  <c r="BO221" i="3"/>
  <c r="BP221" i="3"/>
  <c r="BO222" i="3"/>
  <c r="BP222" i="3"/>
  <c r="BO223" i="3"/>
  <c r="BP223" i="3"/>
  <c r="BO224" i="3"/>
  <c r="BP224" i="3"/>
  <c r="BO225" i="3"/>
  <c r="BP225" i="3"/>
  <c r="BO226" i="3"/>
  <c r="BP226" i="3"/>
  <c r="BO227" i="3"/>
  <c r="BP227" i="3"/>
  <c r="BO228" i="3"/>
  <c r="BP228" i="3"/>
  <c r="BO229" i="3"/>
  <c r="BP229" i="3"/>
  <c r="BO230" i="3"/>
  <c r="BP230" i="3"/>
  <c r="BO231" i="3"/>
  <c r="BP231" i="3"/>
  <c r="BO232" i="3"/>
  <c r="BP232" i="3"/>
  <c r="BO233" i="3"/>
  <c r="BP233" i="3"/>
  <c r="BO234" i="3"/>
  <c r="BP234" i="3"/>
  <c r="BO235" i="3"/>
  <c r="BP235" i="3"/>
  <c r="BO236" i="3"/>
  <c r="BP236" i="3"/>
  <c r="BO237" i="3"/>
  <c r="BP237" i="3"/>
  <c r="BO238" i="3"/>
  <c r="BP238" i="3"/>
  <c r="BO239" i="3"/>
  <c r="BP239" i="3"/>
  <c r="BO240" i="3"/>
  <c r="BP240" i="3"/>
  <c r="BO241" i="3"/>
  <c r="BP241" i="3"/>
  <c r="BO242" i="3"/>
  <c r="BP242" i="3"/>
  <c r="BO243" i="3"/>
  <c r="BP243" i="3"/>
  <c r="BO244" i="3"/>
  <c r="BP244" i="3"/>
  <c r="BO245" i="3"/>
  <c r="BP245" i="3"/>
  <c r="BO246" i="3"/>
  <c r="BP246" i="3"/>
  <c r="BO247" i="3"/>
  <c r="BP247" i="3"/>
  <c r="BO248" i="3"/>
  <c r="BP248" i="3"/>
  <c r="BO249" i="3"/>
  <c r="BP249" i="3"/>
  <c r="BO250" i="3"/>
  <c r="BP250" i="3"/>
  <c r="BO251" i="3"/>
  <c r="BP251" i="3"/>
  <c r="BO252" i="3"/>
  <c r="BP252" i="3"/>
  <c r="BO253" i="3"/>
  <c r="BP253" i="3"/>
  <c r="BO254" i="3"/>
  <c r="BP254" i="3"/>
  <c r="BO255" i="3"/>
  <c r="BP255" i="3"/>
  <c r="BO256" i="3"/>
  <c r="BP256" i="3"/>
  <c r="BO257" i="3"/>
  <c r="BP257" i="3"/>
  <c r="BO258" i="3"/>
  <c r="BP258" i="3"/>
  <c r="BO259" i="3"/>
  <c r="BP259" i="3"/>
  <c r="BO260" i="3"/>
  <c r="BP260" i="3"/>
  <c r="BO261" i="3"/>
  <c r="BP261" i="3"/>
  <c r="BO262" i="3"/>
  <c r="BP262" i="3"/>
  <c r="BO263" i="3"/>
  <c r="BP263" i="3"/>
  <c r="BO264" i="3"/>
  <c r="BP264" i="3"/>
  <c r="BO265" i="3"/>
  <c r="BP265" i="3"/>
  <c r="BO266" i="3"/>
  <c r="BP266" i="3"/>
  <c r="BO267" i="3"/>
  <c r="BP267" i="3"/>
  <c r="BO268" i="3"/>
  <c r="BP268" i="3"/>
  <c r="BO269" i="3"/>
  <c r="BP269" i="3"/>
  <c r="BO270" i="3"/>
  <c r="BP270" i="3"/>
  <c r="BP63" i="3"/>
  <c r="BO63" i="3"/>
  <c r="BO5" i="3"/>
  <c r="BO6" i="3"/>
  <c r="BO7" i="3"/>
  <c r="BO8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52" i="3"/>
  <c r="BO53" i="3"/>
  <c r="BO54" i="3"/>
  <c r="BO55" i="3"/>
  <c r="BO56" i="3"/>
  <c r="BO57" i="3"/>
  <c r="BO58" i="3"/>
  <c r="BO59" i="3"/>
  <c r="BO60" i="3"/>
  <c r="BO61" i="3"/>
  <c r="BO62" i="3"/>
  <c r="BO4" i="3"/>
  <c r="T65" i="6"/>
  <c r="T64" i="6"/>
  <c r="T63" i="6"/>
  <c r="T62" i="6"/>
  <c r="T61" i="6"/>
  <c r="R65" i="6"/>
  <c r="R64" i="6"/>
  <c r="R63" i="6"/>
  <c r="R62" i="6"/>
  <c r="R61" i="6"/>
  <c r="P65" i="6"/>
  <c r="P64" i="6"/>
  <c r="P63" i="6"/>
  <c r="P62" i="6"/>
  <c r="P61" i="6"/>
  <c r="N65" i="6"/>
  <c r="N64" i="6"/>
  <c r="N63" i="6"/>
  <c r="N62" i="6"/>
  <c r="N61" i="6"/>
  <c r="L65" i="6"/>
  <c r="L64" i="6"/>
  <c r="L63" i="6"/>
  <c r="L62" i="6"/>
  <c r="L61" i="6"/>
  <c r="G61" i="6"/>
  <c r="G62" i="6"/>
  <c r="G63" i="6"/>
  <c r="G64" i="6"/>
  <c r="G65" i="6"/>
  <c r="D61" i="6"/>
  <c r="D62" i="6"/>
  <c r="D63" i="6"/>
  <c r="D64" i="6"/>
  <c r="D65" i="6"/>
  <c r="BF51" i="5" a="1"/>
  <c r="D3" i="5" a="1"/>
  <c r="BO4" i="5" a="1"/>
  <c r="H211" i="5" a="1"/>
  <c r="BK11" i="5" a="1"/>
  <c r="K211" i="5" a="1"/>
  <c r="E211" i="5" a="1"/>
  <c r="AS7" i="5" a="1"/>
  <c r="J211" i="5" a="1"/>
  <c r="BA7" i="5" a="1"/>
  <c r="L211" i="5" a="1"/>
  <c r="AK39" i="5" a="1"/>
  <c r="BC7" i="5" a="1"/>
  <c r="M211" i="5" a="1"/>
  <c r="F211" i="5" a="1"/>
  <c r="Q3" i="5" a="1"/>
  <c r="AB211" i="5" a="1"/>
  <c r="AO3" i="5" a="1"/>
  <c r="BG107" i="5" a="1"/>
  <c r="U3" i="5" a="1"/>
  <c r="AT7" i="5" a="1"/>
  <c r="C3" i="5" a="1"/>
  <c r="BJ3" i="5" a="1"/>
  <c r="N211" i="5" a="1"/>
  <c r="S211" i="5" a="1"/>
  <c r="O211" i="5" a="1"/>
  <c r="I3" i="5" a="1"/>
  <c r="BH3" i="5" a="1"/>
  <c r="AA211" i="5" a="1"/>
  <c r="Y211" i="5" a="1"/>
  <c r="BB7" i="5" a="1"/>
  <c r="AR3" i="5" a="1"/>
  <c r="BL63" i="5" a="1"/>
  <c r="BN63" i="5" a="1"/>
  <c r="G211" i="5" a="1"/>
  <c r="AF3" i="5" a="1"/>
  <c r="AL51" i="5" a="1"/>
  <c r="R3" i="5" a="1"/>
  <c r="AW83" i="5" a="1"/>
  <c r="AN3" i="5" a="1"/>
  <c r="BP64" i="5" a="1"/>
  <c r="X3" i="5" a="1"/>
  <c r="AI39" i="5" a="1"/>
  <c r="V211" i="5" a="1"/>
  <c r="BE25" i="5" a="1"/>
  <c r="W211" i="5" a="1"/>
  <c r="T211" i="5" a="1"/>
  <c r="AQ7" i="5" a="1"/>
  <c r="AM51" i="5" a="1"/>
  <c r="AH43" i="5" a="1"/>
  <c r="BM11" i="5" a="1"/>
  <c r="AG43" i="5" a="1"/>
  <c r="Z211" i="5" a="1"/>
  <c r="AE3" i="5" a="1"/>
  <c r="AJ39" i="5" a="1"/>
  <c r="BM269" i="5" l="1"/>
  <c r="BM265" i="5"/>
  <c r="BM261" i="5"/>
  <c r="BM257" i="5"/>
  <c r="BM253" i="5"/>
  <c r="BM249" i="5"/>
  <c r="BM245" i="5"/>
  <c r="BM241" i="5"/>
  <c r="BM237" i="5"/>
  <c r="BM233" i="5"/>
  <c r="BM229" i="5"/>
  <c r="BM225" i="5"/>
  <c r="BM221" i="5"/>
  <c r="BM217" i="5"/>
  <c r="BM213" i="5"/>
  <c r="BM209" i="5"/>
  <c r="BM205" i="5"/>
  <c r="BM201" i="5"/>
  <c r="BM197" i="5"/>
  <c r="BM193" i="5"/>
  <c r="BM189" i="5"/>
  <c r="BM185" i="5"/>
  <c r="BM181" i="5"/>
  <c r="BM177" i="5"/>
  <c r="BM173" i="5"/>
  <c r="BM169" i="5"/>
  <c r="BM165" i="5"/>
  <c r="BM161" i="5"/>
  <c r="BM157" i="5"/>
  <c r="BM153" i="5"/>
  <c r="BM149" i="5"/>
  <c r="BM145" i="5"/>
  <c r="BM141" i="5"/>
  <c r="BM137" i="5"/>
  <c r="BM133" i="5"/>
  <c r="BM129" i="5"/>
  <c r="BM125" i="5"/>
  <c r="BM121" i="5"/>
  <c r="BM117" i="5"/>
  <c r="BM113" i="5"/>
  <c r="BM109" i="5"/>
  <c r="BM105" i="5"/>
  <c r="BM101" i="5"/>
  <c r="BM97" i="5"/>
  <c r="BM93" i="5"/>
  <c r="BM89" i="5"/>
  <c r="BM85" i="5"/>
  <c r="BM81" i="5"/>
  <c r="BM77" i="5"/>
  <c r="BM73" i="5"/>
  <c r="BM69" i="5"/>
  <c r="BM65" i="5"/>
  <c r="BM61" i="5"/>
  <c r="BM57" i="5"/>
  <c r="BM53" i="5"/>
  <c r="BM49" i="5"/>
  <c r="BM45" i="5"/>
  <c r="BM41" i="5"/>
  <c r="BM37" i="5"/>
  <c r="BM33" i="5"/>
  <c r="BM29" i="5"/>
  <c r="BM25" i="5"/>
  <c r="BM21" i="5"/>
  <c r="BM17" i="5"/>
  <c r="BM13" i="5"/>
  <c r="BM267" i="5"/>
  <c r="BM262" i="5"/>
  <c r="BM256" i="5"/>
  <c r="BM251" i="5"/>
  <c r="BM246" i="5"/>
  <c r="BM240" i="5"/>
  <c r="BM235" i="5"/>
  <c r="BM230" i="5"/>
  <c r="BM224" i="5"/>
  <c r="BM219" i="5"/>
  <c r="BM214" i="5"/>
  <c r="BM208" i="5"/>
  <c r="BM203" i="5"/>
  <c r="BM198" i="5"/>
  <c r="BM516" i="5" s="1"/>
  <c r="BM192" i="5"/>
  <c r="BM187" i="5"/>
  <c r="BM182" i="5"/>
  <c r="BM176" i="5"/>
  <c r="BM171" i="5"/>
  <c r="BM166" i="5"/>
  <c r="BM160" i="5"/>
  <c r="BM155" i="5"/>
  <c r="BM150" i="5"/>
  <c r="BM144" i="5"/>
  <c r="BM139" i="5"/>
  <c r="BM134" i="5"/>
  <c r="BM452" i="5" s="1"/>
  <c r="BM128" i="5"/>
  <c r="BM123" i="5"/>
  <c r="BM118" i="5"/>
  <c r="BM112" i="5"/>
  <c r="BM107" i="5"/>
  <c r="BM102" i="5"/>
  <c r="BM96" i="5"/>
  <c r="BM91" i="5"/>
  <c r="BM86" i="5"/>
  <c r="BM80" i="5"/>
  <c r="BM75" i="5"/>
  <c r="BM70" i="5"/>
  <c r="BM388" i="5" s="1"/>
  <c r="BM64" i="5"/>
  <c r="BM59" i="5"/>
  <c r="BM54" i="5"/>
  <c r="BM48" i="5"/>
  <c r="BM43" i="5"/>
  <c r="BM38" i="5"/>
  <c r="BM32" i="5"/>
  <c r="BM27" i="5"/>
  <c r="BM22" i="5"/>
  <c r="BM16" i="5"/>
  <c r="BM11" i="5"/>
  <c r="BM268" i="5"/>
  <c r="BM260" i="5"/>
  <c r="BM254" i="5"/>
  <c r="BM572" i="5" s="1"/>
  <c r="BM247" i="5"/>
  <c r="BM565" i="5" s="1"/>
  <c r="BM239" i="5"/>
  <c r="BM232" i="5"/>
  <c r="BM226" i="5"/>
  <c r="BM218" i="5"/>
  <c r="BM536" i="5" s="1"/>
  <c r="BM211" i="5"/>
  <c r="BM204" i="5"/>
  <c r="BM196" i="5"/>
  <c r="BM190" i="5"/>
  <c r="BM183" i="5"/>
  <c r="BM175" i="5"/>
  <c r="BM168" i="5"/>
  <c r="BM162" i="5"/>
  <c r="BM154" i="5"/>
  <c r="BM147" i="5"/>
  <c r="BM140" i="5"/>
  <c r="BM132" i="5"/>
  <c r="BM126" i="5"/>
  <c r="BM119" i="5"/>
  <c r="BM111" i="5"/>
  <c r="BM104" i="5"/>
  <c r="BM98" i="5"/>
  <c r="BM90" i="5"/>
  <c r="BM83" i="5"/>
  <c r="BM76" i="5"/>
  <c r="BM394" i="5" s="1"/>
  <c r="BM68" i="5"/>
  <c r="BM62" i="5"/>
  <c r="BM380" i="5" s="1"/>
  <c r="BM55" i="5"/>
  <c r="BM47" i="5"/>
  <c r="BM40" i="5"/>
  <c r="BM34" i="5"/>
  <c r="BM352" i="5" s="1"/>
  <c r="BM26" i="5"/>
  <c r="BM19" i="5"/>
  <c r="BM12" i="5"/>
  <c r="BM264" i="5"/>
  <c r="BM255" i="5"/>
  <c r="BM573" i="5" s="1"/>
  <c r="BM244" i="5"/>
  <c r="BM236" i="5"/>
  <c r="BM227" i="5"/>
  <c r="BM545" i="5" s="1"/>
  <c r="BM216" i="5"/>
  <c r="BM207" i="5"/>
  <c r="BM199" i="5"/>
  <c r="BM517" i="5" s="1"/>
  <c r="BM188" i="5"/>
  <c r="BM506" i="5" s="1"/>
  <c r="BM179" i="5"/>
  <c r="BM170" i="5"/>
  <c r="BM488" i="5" s="1"/>
  <c r="BM159" i="5"/>
  <c r="BM151" i="5"/>
  <c r="BM469" i="5" s="1"/>
  <c r="BM142" i="5"/>
  <c r="BM460" i="5" s="1"/>
  <c r="BM131" i="5"/>
  <c r="BM122" i="5"/>
  <c r="BM440" i="5" s="1"/>
  <c r="BM114" i="5"/>
  <c r="BM432" i="5" s="1"/>
  <c r="BM103" i="5"/>
  <c r="BM421" i="5" s="1"/>
  <c r="BM94" i="5"/>
  <c r="BM84" i="5"/>
  <c r="BM74" i="5"/>
  <c r="BM66" i="5"/>
  <c r="BM56" i="5"/>
  <c r="BM46" i="5"/>
  <c r="BM36" i="5"/>
  <c r="BM28" i="5"/>
  <c r="BM18" i="5"/>
  <c r="BM263" i="5"/>
  <c r="BM581" i="5" s="1"/>
  <c r="BM252" i="5"/>
  <c r="BM570" i="5" s="1"/>
  <c r="BM243" i="5"/>
  <c r="BM234" i="5"/>
  <c r="BM552" i="5" s="1"/>
  <c r="BM223" i="5"/>
  <c r="BM215" i="5"/>
  <c r="BM533" i="5" s="1"/>
  <c r="BM206" i="5"/>
  <c r="BM524" i="5" s="1"/>
  <c r="BM195" i="5"/>
  <c r="BM186" i="5"/>
  <c r="BM504" i="5" s="1"/>
  <c r="BM178" i="5"/>
  <c r="BM496" i="5" s="1"/>
  <c r="BM167" i="5"/>
  <c r="BM485" i="5" s="1"/>
  <c r="BM158" i="5"/>
  <c r="BM148" i="5"/>
  <c r="BM138" i="5"/>
  <c r="BM130" i="5"/>
  <c r="BM120" i="5"/>
  <c r="BM110" i="5"/>
  <c r="BM100" i="5"/>
  <c r="BM92" i="5"/>
  <c r="BM82" i="5"/>
  <c r="BM72" i="5"/>
  <c r="BM63" i="5"/>
  <c r="BM381" i="5" s="1"/>
  <c r="BM52" i="5"/>
  <c r="BM44" i="5"/>
  <c r="BM35" i="5"/>
  <c r="BM24" i="5"/>
  <c r="BM15" i="5"/>
  <c r="BM270" i="5"/>
  <c r="BM250" i="5"/>
  <c r="BM568" i="5" s="1"/>
  <c r="BM231" i="5"/>
  <c r="BM549" i="5" s="1"/>
  <c r="BM212" i="5"/>
  <c r="BM194" i="5"/>
  <c r="BM174" i="5"/>
  <c r="BM156" i="5"/>
  <c r="BM136" i="5"/>
  <c r="BM116" i="5"/>
  <c r="BM99" i="5"/>
  <c r="BM417" i="5" s="1"/>
  <c r="BM79" i="5"/>
  <c r="BM60" i="5"/>
  <c r="BM378" i="5" s="1"/>
  <c r="BM42" i="5"/>
  <c r="BM360" i="5" s="1"/>
  <c r="BM23" i="5"/>
  <c r="BM266" i="5"/>
  <c r="BM248" i="5"/>
  <c r="BM228" i="5"/>
  <c r="BM210" i="5"/>
  <c r="BM191" i="5"/>
  <c r="BM172" i="5"/>
  <c r="BM152" i="5"/>
  <c r="BM135" i="5"/>
  <c r="BM453" i="5" s="1"/>
  <c r="BM115" i="5"/>
  <c r="BM433" i="5" s="1"/>
  <c r="BM95" i="5"/>
  <c r="BM78" i="5"/>
  <c r="BM58" i="5"/>
  <c r="BM376" i="5" s="1"/>
  <c r="BM39" i="5"/>
  <c r="BM357" i="5" s="1"/>
  <c r="BM20" i="5"/>
  <c r="BM259" i="5"/>
  <c r="BM242" i="5"/>
  <c r="BM222" i="5"/>
  <c r="BM540" i="5" s="1"/>
  <c r="BM202" i="5"/>
  <c r="BM184" i="5"/>
  <c r="BM164" i="5"/>
  <c r="BM146" i="5"/>
  <c r="BM464" i="5" s="1"/>
  <c r="BM127" i="5"/>
  <c r="BM108" i="5"/>
  <c r="BM88" i="5"/>
  <c r="BM71" i="5"/>
  <c r="BM51" i="5"/>
  <c r="BM31" i="5"/>
  <c r="BM14" i="5"/>
  <c r="BM258" i="5"/>
  <c r="BM576" i="5" s="1"/>
  <c r="BM238" i="5"/>
  <c r="BM556" i="5" s="1"/>
  <c r="BM220" i="5"/>
  <c r="BM200" i="5"/>
  <c r="BM518" i="5" s="1"/>
  <c r="BM180" i="5"/>
  <c r="BM498" i="5" s="1"/>
  <c r="BM163" i="5"/>
  <c r="BM143" i="5"/>
  <c r="BM124" i="5"/>
  <c r="BM106" i="5"/>
  <c r="BM87" i="5"/>
  <c r="BM67" i="5"/>
  <c r="BM50" i="5"/>
  <c r="BM30" i="5"/>
  <c r="BM348" i="5" s="1"/>
  <c r="G269" i="5"/>
  <c r="G265" i="5"/>
  <c r="G261" i="5"/>
  <c r="G257" i="5"/>
  <c r="G253" i="5"/>
  <c r="G249" i="5"/>
  <c r="G245" i="5"/>
  <c r="G241" i="5"/>
  <c r="G237" i="5"/>
  <c r="G233" i="5"/>
  <c r="G229" i="5"/>
  <c r="G225" i="5"/>
  <c r="G221" i="5"/>
  <c r="G217" i="5"/>
  <c r="G213" i="5"/>
  <c r="G266" i="5"/>
  <c r="G260" i="5"/>
  <c r="G255" i="5"/>
  <c r="G250" i="5"/>
  <c r="G568" i="5" s="1"/>
  <c r="G244" i="5"/>
  <c r="G239" i="5"/>
  <c r="G234" i="5"/>
  <c r="G552" i="5" s="1"/>
  <c r="G228" i="5"/>
  <c r="G223" i="5"/>
  <c r="G218" i="5"/>
  <c r="G212" i="5"/>
  <c r="G268" i="5"/>
  <c r="G262" i="5"/>
  <c r="G254" i="5"/>
  <c r="G572" i="5" s="1"/>
  <c r="G247" i="5"/>
  <c r="G240" i="5"/>
  <c r="G232" i="5"/>
  <c r="G550" i="5" s="1"/>
  <c r="G226" i="5"/>
  <c r="G219" i="5"/>
  <c r="G211" i="5"/>
  <c r="G263" i="5"/>
  <c r="G581" i="5" s="1"/>
  <c r="G252" i="5"/>
  <c r="G243" i="5"/>
  <c r="G235" i="5"/>
  <c r="G553" i="5" s="1"/>
  <c r="G224" i="5"/>
  <c r="G542" i="5" s="1"/>
  <c r="G215" i="5"/>
  <c r="G270" i="5"/>
  <c r="G258" i="5"/>
  <c r="G246" i="5"/>
  <c r="G231" i="5"/>
  <c r="G220" i="5"/>
  <c r="G538" i="5" s="1"/>
  <c r="G267" i="5"/>
  <c r="G251" i="5"/>
  <c r="G236" i="5"/>
  <c r="G216" i="5"/>
  <c r="G248" i="5"/>
  <c r="G566" i="5" s="1"/>
  <c r="G227" i="5"/>
  <c r="G545" i="5" s="1"/>
  <c r="G259" i="5"/>
  <c r="G230" i="5"/>
  <c r="G256" i="5"/>
  <c r="G574" i="5" s="1"/>
  <c r="G222" i="5"/>
  <c r="G540" i="5" s="1"/>
  <c r="G242" i="5"/>
  <c r="G214" i="5"/>
  <c r="G264" i="5"/>
  <c r="G238" i="5"/>
  <c r="G556" i="5" s="1"/>
  <c r="AN269" i="5"/>
  <c r="AN265" i="5"/>
  <c r="AN261" i="5"/>
  <c r="AN257" i="5"/>
  <c r="AN253" i="5"/>
  <c r="AN249" i="5"/>
  <c r="AN245" i="5"/>
  <c r="AN241" i="5"/>
  <c r="AN237" i="5"/>
  <c r="AN233" i="5"/>
  <c r="AN229" i="5"/>
  <c r="AN225" i="5"/>
  <c r="AN221" i="5"/>
  <c r="AN217" i="5"/>
  <c r="AN213" i="5"/>
  <c r="AN531" i="5" s="1"/>
  <c r="AN209" i="5"/>
  <c r="AN205" i="5"/>
  <c r="AN201" i="5"/>
  <c r="AN197" i="5"/>
  <c r="AN193" i="5"/>
  <c r="AN189" i="5"/>
  <c r="AN185" i="5"/>
  <c r="AN181" i="5"/>
  <c r="AN177" i="5"/>
  <c r="AN173" i="5"/>
  <c r="AN169" i="5"/>
  <c r="AN165" i="5"/>
  <c r="AN161" i="5"/>
  <c r="AN157" i="5"/>
  <c r="AN153" i="5"/>
  <c r="AN149" i="5"/>
  <c r="AN467" i="5" s="1"/>
  <c r="AN145" i="5"/>
  <c r="AN141" i="5"/>
  <c r="AN137" i="5"/>
  <c r="AN133" i="5"/>
  <c r="AN129" i="5"/>
  <c r="AN125" i="5"/>
  <c r="AN121" i="5"/>
  <c r="AN117" i="5"/>
  <c r="AN113" i="5"/>
  <c r="AN109" i="5"/>
  <c r="AN105" i="5"/>
  <c r="AN101" i="5"/>
  <c r="AN97" i="5"/>
  <c r="AN93" i="5"/>
  <c r="AN89" i="5"/>
  <c r="AN85" i="5"/>
  <c r="AN403" i="5" s="1"/>
  <c r="AN81" i="5"/>
  <c r="AN77" i="5"/>
  <c r="AN73" i="5"/>
  <c r="AN69" i="5"/>
  <c r="AN65" i="5"/>
  <c r="AN61" i="5"/>
  <c r="AN57" i="5"/>
  <c r="AN53" i="5"/>
  <c r="AN49" i="5"/>
  <c r="AN45" i="5"/>
  <c r="AN41" i="5"/>
  <c r="AN37" i="5"/>
  <c r="AN33" i="5"/>
  <c r="AN29" i="5"/>
  <c r="AN25" i="5"/>
  <c r="AN21" i="5"/>
  <c r="AN339" i="5" s="1"/>
  <c r="AN17" i="5"/>
  <c r="AN13" i="5"/>
  <c r="AN9" i="5"/>
  <c r="AN5" i="5"/>
  <c r="AN266" i="5"/>
  <c r="AN260" i="5"/>
  <c r="AN255" i="5"/>
  <c r="AN250" i="5"/>
  <c r="AN568" i="5" s="1"/>
  <c r="AN244" i="5"/>
  <c r="AN239" i="5"/>
  <c r="AN234" i="5"/>
  <c r="AN552" i="5" s="1"/>
  <c r="AN228" i="5"/>
  <c r="AN546" i="5" s="1"/>
  <c r="AN223" i="5"/>
  <c r="AN218" i="5"/>
  <c r="AN212" i="5"/>
  <c r="AN207" i="5"/>
  <c r="AN525" i="5" s="1"/>
  <c r="AN202" i="5"/>
  <c r="AN196" i="5"/>
  <c r="AN191" i="5"/>
  <c r="AN186" i="5"/>
  <c r="AN504" i="5" s="1"/>
  <c r="AN180" i="5"/>
  <c r="AN175" i="5"/>
  <c r="AN170" i="5"/>
  <c r="AN488" i="5" s="1"/>
  <c r="AN164" i="5"/>
  <c r="AN482" i="5" s="1"/>
  <c r="AN159" i="5"/>
  <c r="AN154" i="5"/>
  <c r="AN148" i="5"/>
  <c r="AN143" i="5"/>
  <c r="AN461" i="5" s="1"/>
  <c r="AN138" i="5"/>
  <c r="AN132" i="5"/>
  <c r="AN127" i="5"/>
  <c r="AN122" i="5"/>
  <c r="AN440" i="5" s="1"/>
  <c r="AN116" i="5"/>
  <c r="AN111" i="5"/>
  <c r="AN106" i="5"/>
  <c r="AN424" i="5" s="1"/>
  <c r="AN100" i="5"/>
  <c r="AN418" i="5" s="1"/>
  <c r="AN95" i="5"/>
  <c r="AN90" i="5"/>
  <c r="AN84" i="5"/>
  <c r="AN79" i="5"/>
  <c r="AN397" i="5" s="1"/>
  <c r="AN74" i="5"/>
  <c r="AN68" i="5"/>
  <c r="AN63" i="5"/>
  <c r="AN58" i="5"/>
  <c r="AN376" i="5" s="1"/>
  <c r="AN52" i="5"/>
  <c r="AN47" i="5"/>
  <c r="AN42" i="5"/>
  <c r="AN360" i="5" s="1"/>
  <c r="AN36" i="5"/>
  <c r="AN354" i="5" s="1"/>
  <c r="AN31" i="5"/>
  <c r="AN26" i="5"/>
  <c r="AN20" i="5"/>
  <c r="AN15" i="5"/>
  <c r="AN333" i="5" s="1"/>
  <c r="AN10" i="5"/>
  <c r="AN4" i="5"/>
  <c r="AN270" i="5"/>
  <c r="AN264" i="5"/>
  <c r="AN259" i="5"/>
  <c r="AN254" i="5"/>
  <c r="AN572" i="5" s="1"/>
  <c r="AN248" i="5"/>
  <c r="AN243" i="5"/>
  <c r="AN238" i="5"/>
  <c r="AN556" i="5" s="1"/>
  <c r="AN232" i="5"/>
  <c r="AN227" i="5"/>
  <c r="AN222" i="5"/>
  <c r="AN216" i="5"/>
  <c r="AN211" i="5"/>
  <c r="AN206" i="5"/>
  <c r="AN200" i="5"/>
  <c r="AN195" i="5"/>
  <c r="AN513" i="5" s="1"/>
  <c r="AN190" i="5"/>
  <c r="AN508" i="5" s="1"/>
  <c r="AN184" i="5"/>
  <c r="AN179" i="5"/>
  <c r="AN174" i="5"/>
  <c r="AN492" i="5" s="1"/>
  <c r="AN168" i="5"/>
  <c r="AN163" i="5"/>
  <c r="AN158" i="5"/>
  <c r="AN152" i="5"/>
  <c r="AN470" i="5" s="1"/>
  <c r="AN147" i="5"/>
  <c r="AN142" i="5"/>
  <c r="AN136" i="5"/>
  <c r="AN131" i="5"/>
  <c r="AN126" i="5"/>
  <c r="AN444" i="5" s="1"/>
  <c r="AN120" i="5"/>
  <c r="AN115" i="5"/>
  <c r="AN110" i="5"/>
  <c r="AN428" i="5" s="1"/>
  <c r="AN104" i="5"/>
  <c r="AN99" i="5"/>
  <c r="AN94" i="5"/>
  <c r="AN88" i="5"/>
  <c r="AN83" i="5"/>
  <c r="AN78" i="5"/>
  <c r="AN72" i="5"/>
  <c r="AN67" i="5"/>
  <c r="AN385" i="5" s="1"/>
  <c r="AN62" i="5"/>
  <c r="AN380" i="5" s="1"/>
  <c r="AN56" i="5"/>
  <c r="AN51" i="5"/>
  <c r="AN46" i="5"/>
  <c r="AN364" i="5" s="1"/>
  <c r="AN40" i="5"/>
  <c r="AN35" i="5"/>
  <c r="AN30" i="5"/>
  <c r="AN24" i="5"/>
  <c r="AN342" i="5" s="1"/>
  <c r="AN19" i="5"/>
  <c r="AN14" i="5"/>
  <c r="AN8" i="5"/>
  <c r="AN3" i="5"/>
  <c r="AN263" i="5"/>
  <c r="AN252" i="5"/>
  <c r="AN242" i="5"/>
  <c r="AN231" i="5"/>
  <c r="AN549" i="5" s="1"/>
  <c r="AN220" i="5"/>
  <c r="AN210" i="5"/>
  <c r="AN199" i="5"/>
  <c r="AN188" i="5"/>
  <c r="AN506" i="5" s="1"/>
  <c r="AN178" i="5"/>
  <c r="AN167" i="5"/>
  <c r="AN156" i="5"/>
  <c r="AN146" i="5"/>
  <c r="AN464" i="5" s="1"/>
  <c r="AN135" i="5"/>
  <c r="AN124" i="5"/>
  <c r="AN114" i="5"/>
  <c r="AN103" i="5"/>
  <c r="AN421" i="5" s="1"/>
  <c r="AN92" i="5"/>
  <c r="AN82" i="5"/>
  <c r="AN71" i="5"/>
  <c r="AN60" i="5"/>
  <c r="AN378" i="5" s="1"/>
  <c r="AN50" i="5"/>
  <c r="AN39" i="5"/>
  <c r="AN28" i="5"/>
  <c r="AN18" i="5"/>
  <c r="AN336" i="5" s="1"/>
  <c r="AN7" i="5"/>
  <c r="AN262" i="5"/>
  <c r="AN251" i="5"/>
  <c r="AN569" i="5" s="1"/>
  <c r="AN240" i="5"/>
  <c r="AN558" i="5" s="1"/>
  <c r="AN230" i="5"/>
  <c r="AN219" i="5"/>
  <c r="AN208" i="5"/>
  <c r="AN526" i="5" s="1"/>
  <c r="AN198" i="5"/>
  <c r="AN187" i="5"/>
  <c r="AN176" i="5"/>
  <c r="AN166" i="5"/>
  <c r="AN484" i="5" s="1"/>
  <c r="AN155" i="5"/>
  <c r="AN473" i="5" s="1"/>
  <c r="AN144" i="5"/>
  <c r="AN134" i="5"/>
  <c r="AN123" i="5"/>
  <c r="AN441" i="5" s="1"/>
  <c r="AN112" i="5"/>
  <c r="AN430" i="5" s="1"/>
  <c r="AN102" i="5"/>
  <c r="AN91" i="5"/>
  <c r="AN80" i="5"/>
  <c r="AN398" i="5" s="1"/>
  <c r="AN70" i="5"/>
  <c r="AN59" i="5"/>
  <c r="AN48" i="5"/>
  <c r="AN38" i="5"/>
  <c r="AN356" i="5" s="1"/>
  <c r="AN27" i="5"/>
  <c r="AN345" i="5" s="1"/>
  <c r="AN16" i="5"/>
  <c r="AN6" i="5"/>
  <c r="AN268" i="5"/>
  <c r="AN258" i="5"/>
  <c r="AN576" i="5" s="1"/>
  <c r="AN247" i="5"/>
  <c r="AN236" i="5"/>
  <c r="AN226" i="5"/>
  <c r="AN215" i="5"/>
  <c r="AN533" i="5" s="1"/>
  <c r="AN204" i="5"/>
  <c r="AN194" i="5"/>
  <c r="AN183" i="5"/>
  <c r="AN172" i="5"/>
  <c r="AN490" i="5" s="1"/>
  <c r="AN162" i="5"/>
  <c r="AN151" i="5"/>
  <c r="AN140" i="5"/>
  <c r="AN130" i="5"/>
  <c r="AN448" i="5" s="1"/>
  <c r="AN119" i="5"/>
  <c r="AN108" i="5"/>
  <c r="AN98" i="5"/>
  <c r="AN87" i="5"/>
  <c r="AN405" i="5" s="1"/>
  <c r="AN76" i="5"/>
  <c r="AN66" i="5"/>
  <c r="AN55" i="5"/>
  <c r="AN44" i="5"/>
  <c r="AN362" i="5" s="1"/>
  <c r="AN34" i="5"/>
  <c r="AN23" i="5"/>
  <c r="AN12" i="5"/>
  <c r="AN267" i="5"/>
  <c r="AN585" i="5" s="1"/>
  <c r="AN256" i="5"/>
  <c r="AN246" i="5"/>
  <c r="AN235" i="5"/>
  <c r="AN553" i="5" s="1"/>
  <c r="AN224" i="5"/>
  <c r="AN542" i="5" s="1"/>
  <c r="AN214" i="5"/>
  <c r="AN203" i="5"/>
  <c r="AN192" i="5"/>
  <c r="AN510" i="5" s="1"/>
  <c r="AN182" i="5"/>
  <c r="AN171" i="5"/>
  <c r="AN160" i="5"/>
  <c r="AN150" i="5"/>
  <c r="AN468" i="5" s="1"/>
  <c r="AN139" i="5"/>
  <c r="AN457" i="5" s="1"/>
  <c r="AN128" i="5"/>
  <c r="AN118" i="5"/>
  <c r="AN107" i="5"/>
  <c r="AN425" i="5" s="1"/>
  <c r="AN96" i="5"/>
  <c r="AN414" i="5" s="1"/>
  <c r="AN86" i="5"/>
  <c r="AN75" i="5"/>
  <c r="AN64" i="5"/>
  <c r="AN382" i="5" s="1"/>
  <c r="AN54" i="5"/>
  <c r="AN43" i="5"/>
  <c r="AN32" i="5"/>
  <c r="AN22" i="5"/>
  <c r="AN340" i="5" s="1"/>
  <c r="AN11" i="5"/>
  <c r="AN329" i="5" s="1"/>
  <c r="U269" i="5"/>
  <c r="U265" i="5"/>
  <c r="U261" i="5"/>
  <c r="U257" i="5"/>
  <c r="U253" i="5"/>
  <c r="U249" i="5"/>
  <c r="U245" i="5"/>
  <c r="U563" i="5" s="1"/>
  <c r="U241" i="5"/>
  <c r="U237" i="5"/>
  <c r="U233" i="5"/>
  <c r="U229" i="5"/>
  <c r="U547" i="5" s="1"/>
  <c r="U225" i="5"/>
  <c r="U221" i="5"/>
  <c r="U217" i="5"/>
  <c r="U213" i="5"/>
  <c r="U209" i="5"/>
  <c r="U205" i="5"/>
  <c r="U201" i="5"/>
  <c r="U197" i="5"/>
  <c r="U193" i="5"/>
  <c r="U511" i="5" s="1"/>
  <c r="U189" i="5"/>
  <c r="U185" i="5"/>
  <c r="U181" i="5"/>
  <c r="U177" i="5"/>
  <c r="U495" i="5" s="1"/>
  <c r="U173" i="5"/>
  <c r="U169" i="5"/>
  <c r="U165" i="5"/>
  <c r="U161" i="5"/>
  <c r="U479" i="5" s="1"/>
  <c r="U157" i="5"/>
  <c r="U153" i="5"/>
  <c r="U149" i="5"/>
  <c r="U145" i="5"/>
  <c r="U463" i="5" s="1"/>
  <c r="U141" i="5"/>
  <c r="U137" i="5"/>
  <c r="U133" i="5"/>
  <c r="U129" i="5"/>
  <c r="U125" i="5"/>
  <c r="U270" i="5"/>
  <c r="U264" i="5"/>
  <c r="U259" i="5"/>
  <c r="U577" i="5" s="1"/>
  <c r="U254" i="5"/>
  <c r="U572" i="5" s="1"/>
  <c r="U248" i="5"/>
  <c r="U243" i="5"/>
  <c r="U238" i="5"/>
  <c r="U556" i="5" s="1"/>
  <c r="U232" i="5"/>
  <c r="U227" i="5"/>
  <c r="U222" i="5"/>
  <c r="U216" i="5"/>
  <c r="U534" i="5" s="1"/>
  <c r="U211" i="5"/>
  <c r="U206" i="5"/>
  <c r="U200" i="5"/>
  <c r="U195" i="5"/>
  <c r="U513" i="5" s="1"/>
  <c r="U190" i="5"/>
  <c r="U508" i="5" s="1"/>
  <c r="U184" i="5"/>
  <c r="U179" i="5"/>
  <c r="U174" i="5"/>
  <c r="U492" i="5" s="1"/>
  <c r="U168" i="5"/>
  <c r="U163" i="5"/>
  <c r="U158" i="5"/>
  <c r="U152" i="5"/>
  <c r="U470" i="5" s="1"/>
  <c r="U147" i="5"/>
  <c r="U142" i="5"/>
  <c r="U136" i="5"/>
  <c r="U131" i="5"/>
  <c r="U449" i="5" s="1"/>
  <c r="U126" i="5"/>
  <c r="U444" i="5" s="1"/>
  <c r="U121" i="5"/>
  <c r="U117" i="5"/>
  <c r="U113" i="5"/>
  <c r="U431" i="5" s="1"/>
  <c r="U109" i="5"/>
  <c r="U105" i="5"/>
  <c r="U101" i="5"/>
  <c r="U97" i="5"/>
  <c r="U415" i="5" s="1"/>
  <c r="U93" i="5"/>
  <c r="U89" i="5"/>
  <c r="U85" i="5"/>
  <c r="U81" i="5"/>
  <c r="U399" i="5" s="1"/>
  <c r="U77" i="5"/>
  <c r="U73" i="5"/>
  <c r="U69" i="5"/>
  <c r="U65" i="5"/>
  <c r="U383" i="5" s="1"/>
  <c r="U61" i="5"/>
  <c r="U57" i="5"/>
  <c r="U53" i="5"/>
  <c r="U49" i="5"/>
  <c r="U367" i="5" s="1"/>
  <c r="U45" i="5"/>
  <c r="U41" i="5"/>
  <c r="U37" i="5"/>
  <c r="U33" i="5"/>
  <c r="U351" i="5" s="1"/>
  <c r="U29" i="5"/>
  <c r="U25" i="5"/>
  <c r="U21" i="5"/>
  <c r="U17" i="5"/>
  <c r="U335" i="5" s="1"/>
  <c r="U13" i="5"/>
  <c r="U9" i="5"/>
  <c r="U5" i="5"/>
  <c r="U268" i="5"/>
  <c r="U263" i="5"/>
  <c r="U258" i="5"/>
  <c r="U252" i="5"/>
  <c r="U247" i="5"/>
  <c r="U565" i="5" s="1"/>
  <c r="U242" i="5"/>
  <c r="U236" i="5"/>
  <c r="U231" i="5"/>
  <c r="U226" i="5"/>
  <c r="U544" i="5" s="1"/>
  <c r="U220" i="5"/>
  <c r="U215" i="5"/>
  <c r="U210" i="5"/>
  <c r="U204" i="5"/>
  <c r="U522" i="5" s="1"/>
  <c r="U199" i="5"/>
  <c r="U194" i="5"/>
  <c r="U188" i="5"/>
  <c r="U183" i="5"/>
  <c r="U178" i="5"/>
  <c r="U172" i="5"/>
  <c r="U167" i="5"/>
  <c r="U162" i="5"/>
  <c r="U480" i="5" s="1"/>
  <c r="U156" i="5"/>
  <c r="U151" i="5"/>
  <c r="U146" i="5"/>
  <c r="U140" i="5"/>
  <c r="U135" i="5"/>
  <c r="U130" i="5"/>
  <c r="U124" i="5"/>
  <c r="U120" i="5"/>
  <c r="U438" i="5" s="1"/>
  <c r="U116" i="5"/>
  <c r="U112" i="5"/>
  <c r="U108" i="5"/>
  <c r="U104" i="5"/>
  <c r="U100" i="5"/>
  <c r="U96" i="5"/>
  <c r="U92" i="5"/>
  <c r="U88" i="5"/>
  <c r="U406" i="5" s="1"/>
  <c r="U84" i="5"/>
  <c r="U80" i="5"/>
  <c r="U76" i="5"/>
  <c r="U72" i="5"/>
  <c r="U68" i="5"/>
  <c r="U64" i="5"/>
  <c r="U60" i="5"/>
  <c r="U56" i="5"/>
  <c r="U374" i="5" s="1"/>
  <c r="U52" i="5"/>
  <c r="U48" i="5"/>
  <c r="U44" i="5"/>
  <c r="U40" i="5"/>
  <c r="U36" i="5"/>
  <c r="U32" i="5"/>
  <c r="U28" i="5"/>
  <c r="U24" i="5"/>
  <c r="U342" i="5" s="1"/>
  <c r="U20" i="5"/>
  <c r="U16" i="5"/>
  <c r="U12" i="5"/>
  <c r="U8" i="5"/>
  <c r="U4" i="5"/>
  <c r="U262" i="5"/>
  <c r="U251" i="5"/>
  <c r="U240" i="5"/>
  <c r="U558" i="5" s="1"/>
  <c r="U230" i="5"/>
  <c r="U219" i="5"/>
  <c r="U208" i="5"/>
  <c r="U198" i="5"/>
  <c r="U187" i="5"/>
  <c r="U176" i="5"/>
  <c r="U166" i="5"/>
  <c r="U484" i="5" s="1"/>
  <c r="U155" i="5"/>
  <c r="U473" i="5" s="1"/>
  <c r="U144" i="5"/>
  <c r="U134" i="5"/>
  <c r="U123" i="5"/>
  <c r="U115" i="5"/>
  <c r="U433" i="5" s="1"/>
  <c r="U107" i="5"/>
  <c r="U99" i="5"/>
  <c r="U91" i="5"/>
  <c r="U83" i="5"/>
  <c r="U401" i="5" s="1"/>
  <c r="U75" i="5"/>
  <c r="U67" i="5"/>
  <c r="U59" i="5"/>
  <c r="U51" i="5"/>
  <c r="U369" i="5" s="1"/>
  <c r="U43" i="5"/>
  <c r="U35" i="5"/>
  <c r="U27" i="5"/>
  <c r="U19" i="5"/>
  <c r="U337" i="5" s="1"/>
  <c r="U11" i="5"/>
  <c r="U3" i="5"/>
  <c r="U260" i="5"/>
  <c r="U250" i="5"/>
  <c r="U568" i="5" s="1"/>
  <c r="U239" i="5"/>
  <c r="U228" i="5"/>
  <c r="U546" i="5" s="1"/>
  <c r="U218" i="5"/>
  <c r="U536" i="5" s="1"/>
  <c r="U207" i="5"/>
  <c r="U525" i="5" s="1"/>
  <c r="U196" i="5"/>
  <c r="U186" i="5"/>
  <c r="U504" i="5" s="1"/>
  <c r="U175" i="5"/>
  <c r="U164" i="5"/>
  <c r="U482" i="5" s="1"/>
  <c r="U154" i="5"/>
  <c r="U143" i="5"/>
  <c r="U461" i="5" s="1"/>
  <c r="U132" i="5"/>
  <c r="U122" i="5"/>
  <c r="U440" i="5" s="1"/>
  <c r="U114" i="5"/>
  <c r="U106" i="5"/>
  <c r="U424" i="5" s="1"/>
  <c r="U98" i="5"/>
  <c r="U90" i="5"/>
  <c r="U408" i="5" s="1"/>
  <c r="U82" i="5"/>
  <c r="U74" i="5"/>
  <c r="U392" i="5" s="1"/>
  <c r="U66" i="5"/>
  <c r="U58" i="5"/>
  <c r="U376" i="5" s="1"/>
  <c r="U50" i="5"/>
  <c r="U42" i="5"/>
  <c r="U360" i="5" s="1"/>
  <c r="U34" i="5"/>
  <c r="U26" i="5"/>
  <c r="U344" i="5" s="1"/>
  <c r="U18" i="5"/>
  <c r="U10" i="5"/>
  <c r="U328" i="5" s="1"/>
  <c r="U267" i="5"/>
  <c r="U256" i="5"/>
  <c r="U574" i="5" s="1"/>
  <c r="U246" i="5"/>
  <c r="U235" i="5"/>
  <c r="U224" i="5"/>
  <c r="U214" i="5"/>
  <c r="U203" i="5"/>
  <c r="U192" i="5"/>
  <c r="U182" i="5"/>
  <c r="U500" i="5" s="1"/>
  <c r="U171" i="5"/>
  <c r="U489" i="5" s="1"/>
  <c r="U160" i="5"/>
  <c r="U150" i="5"/>
  <c r="U139" i="5"/>
  <c r="U128" i="5"/>
  <c r="U446" i="5" s="1"/>
  <c r="U119" i="5"/>
  <c r="U111" i="5"/>
  <c r="U103" i="5"/>
  <c r="U95" i="5"/>
  <c r="U413" i="5" s="1"/>
  <c r="U87" i="5"/>
  <c r="U79" i="5"/>
  <c r="U71" i="5"/>
  <c r="U63" i="5"/>
  <c r="U381" i="5" s="1"/>
  <c r="U55" i="5"/>
  <c r="U47" i="5"/>
  <c r="U39" i="5"/>
  <c r="U31" i="5"/>
  <c r="U349" i="5" s="1"/>
  <c r="U23" i="5"/>
  <c r="U15" i="5"/>
  <c r="U7" i="5"/>
  <c r="U266" i="5"/>
  <c r="U584" i="5" s="1"/>
  <c r="U255" i="5"/>
  <c r="U573" i="5" s="1"/>
  <c r="U244" i="5"/>
  <c r="U234" i="5"/>
  <c r="U552" i="5" s="1"/>
  <c r="U223" i="5"/>
  <c r="U212" i="5"/>
  <c r="U530" i="5" s="1"/>
  <c r="U202" i="5"/>
  <c r="U520" i="5" s="1"/>
  <c r="U191" i="5"/>
  <c r="U180" i="5"/>
  <c r="U170" i="5"/>
  <c r="U159" i="5"/>
  <c r="U148" i="5"/>
  <c r="U138" i="5"/>
  <c r="U456" i="5" s="1"/>
  <c r="U127" i="5"/>
  <c r="U445" i="5" s="1"/>
  <c r="U118" i="5"/>
  <c r="U110" i="5"/>
  <c r="U102" i="5"/>
  <c r="U94" i="5"/>
  <c r="U412" i="5" s="1"/>
  <c r="U86" i="5"/>
  <c r="U78" i="5"/>
  <c r="U70" i="5"/>
  <c r="U62" i="5"/>
  <c r="U380" i="5" s="1"/>
  <c r="U54" i="5"/>
  <c r="U46" i="5"/>
  <c r="U38" i="5"/>
  <c r="U30" i="5"/>
  <c r="U348" i="5" s="1"/>
  <c r="U22" i="5"/>
  <c r="U14" i="5"/>
  <c r="U6" i="5"/>
  <c r="X268" i="5"/>
  <c r="X264" i="5"/>
  <c r="X260" i="5"/>
  <c r="X256" i="5"/>
  <c r="X252" i="5"/>
  <c r="X248" i="5"/>
  <c r="X244" i="5"/>
  <c r="X240" i="5"/>
  <c r="X236" i="5"/>
  <c r="X232" i="5"/>
  <c r="X228" i="5"/>
  <c r="X224" i="5"/>
  <c r="X542" i="5" s="1"/>
  <c r="X220" i="5"/>
  <c r="X216" i="5"/>
  <c r="X212" i="5"/>
  <c r="X208" i="5"/>
  <c r="X526" i="5" s="1"/>
  <c r="X204" i="5"/>
  <c r="X200" i="5"/>
  <c r="X196" i="5"/>
  <c r="X192" i="5"/>
  <c r="X188" i="5"/>
  <c r="X184" i="5"/>
  <c r="X180" i="5"/>
  <c r="X176" i="5"/>
  <c r="X172" i="5"/>
  <c r="X168" i="5"/>
  <c r="X164" i="5"/>
  <c r="X482" i="5" s="1"/>
  <c r="X160" i="5"/>
  <c r="X478" i="5" s="1"/>
  <c r="X156" i="5"/>
  <c r="X152" i="5"/>
  <c r="X148" i="5"/>
  <c r="X466" i="5" s="1"/>
  <c r="X144" i="5"/>
  <c r="X462" i="5" s="1"/>
  <c r="X140" i="5"/>
  <c r="X136" i="5"/>
  <c r="X132" i="5"/>
  <c r="X128" i="5"/>
  <c r="X124" i="5"/>
  <c r="X120" i="5"/>
  <c r="X116" i="5"/>
  <c r="X112" i="5"/>
  <c r="X108" i="5"/>
  <c r="X104" i="5"/>
  <c r="X100" i="5"/>
  <c r="X96" i="5"/>
  <c r="X414" i="5" s="1"/>
  <c r="X92" i="5"/>
  <c r="X88" i="5"/>
  <c r="X84" i="5"/>
  <c r="X80" i="5"/>
  <c r="X398" i="5" s="1"/>
  <c r="X76" i="5"/>
  <c r="X72" i="5"/>
  <c r="X68" i="5"/>
  <c r="X64" i="5"/>
  <c r="X60" i="5"/>
  <c r="X56" i="5"/>
  <c r="X52" i="5"/>
  <c r="X48" i="5"/>
  <c r="X44" i="5"/>
  <c r="X40" i="5"/>
  <c r="X36" i="5"/>
  <c r="X354" i="5" s="1"/>
  <c r="X32" i="5"/>
  <c r="X350" i="5" s="1"/>
  <c r="X28" i="5"/>
  <c r="X24" i="5"/>
  <c r="X20" i="5"/>
  <c r="X338" i="5" s="1"/>
  <c r="X16" i="5"/>
  <c r="X334" i="5" s="1"/>
  <c r="X12" i="5"/>
  <c r="X8" i="5"/>
  <c r="X4" i="5"/>
  <c r="X267" i="5"/>
  <c r="X585" i="5" s="1"/>
  <c r="X262" i="5"/>
  <c r="X257" i="5"/>
  <c r="X251" i="5"/>
  <c r="X569" i="5" s="1"/>
  <c r="X246" i="5"/>
  <c r="X564" i="5" s="1"/>
  <c r="X241" i="5"/>
  <c r="X235" i="5"/>
  <c r="X230" i="5"/>
  <c r="X548" i="5" s="1"/>
  <c r="X225" i="5"/>
  <c r="X543" i="5" s="1"/>
  <c r="X219" i="5"/>
  <c r="X214" i="5"/>
  <c r="X209" i="5"/>
  <c r="X203" i="5"/>
  <c r="X521" i="5" s="1"/>
  <c r="X198" i="5"/>
  <c r="X193" i="5"/>
  <c r="X187" i="5"/>
  <c r="X505" i="5" s="1"/>
  <c r="X182" i="5"/>
  <c r="X500" i="5" s="1"/>
  <c r="X177" i="5"/>
  <c r="X171" i="5"/>
  <c r="X166" i="5"/>
  <c r="X484" i="5" s="1"/>
  <c r="X161" i="5"/>
  <c r="X479" i="5" s="1"/>
  <c r="X155" i="5"/>
  <c r="X150" i="5"/>
  <c r="X145" i="5"/>
  <c r="X139" i="5"/>
  <c r="X457" i="5" s="1"/>
  <c r="X134" i="5"/>
  <c r="X129" i="5"/>
  <c r="X123" i="5"/>
  <c r="X441" i="5" s="1"/>
  <c r="X118" i="5"/>
  <c r="X436" i="5" s="1"/>
  <c r="X113" i="5"/>
  <c r="X107" i="5"/>
  <c r="X102" i="5"/>
  <c r="X420" i="5" s="1"/>
  <c r="X97" i="5"/>
  <c r="X415" i="5" s="1"/>
  <c r="X91" i="5"/>
  <c r="X86" i="5"/>
  <c r="X81" i="5"/>
  <c r="X75" i="5"/>
  <c r="X393" i="5" s="1"/>
  <c r="X70" i="5"/>
  <c r="X65" i="5"/>
  <c r="X59" i="5"/>
  <c r="X377" i="5" s="1"/>
  <c r="X54" i="5"/>
  <c r="X372" i="5" s="1"/>
  <c r="X49" i="5"/>
  <c r="X43" i="5"/>
  <c r="X38" i="5"/>
  <c r="X356" i="5" s="1"/>
  <c r="X33" i="5"/>
  <c r="X351" i="5" s="1"/>
  <c r="X27" i="5"/>
  <c r="X22" i="5"/>
  <c r="X17" i="5"/>
  <c r="X11" i="5"/>
  <c r="X329" i="5" s="1"/>
  <c r="X6" i="5"/>
  <c r="X266" i="5"/>
  <c r="X261" i="5"/>
  <c r="X579" i="5" s="1"/>
  <c r="X255" i="5"/>
  <c r="X250" i="5"/>
  <c r="X245" i="5"/>
  <c r="X239" i="5"/>
  <c r="X234" i="5"/>
  <c r="X552" i="5" s="1"/>
  <c r="X229" i="5"/>
  <c r="X223" i="5"/>
  <c r="X218" i="5"/>
  <c r="X536" i="5" s="1"/>
  <c r="X213" i="5"/>
  <c r="X207" i="5"/>
  <c r="X202" i="5"/>
  <c r="X197" i="5"/>
  <c r="X515" i="5" s="1"/>
  <c r="X191" i="5"/>
  <c r="X509" i="5" s="1"/>
  <c r="X186" i="5"/>
  <c r="X181" i="5"/>
  <c r="X175" i="5"/>
  <c r="X493" i="5" s="1"/>
  <c r="X170" i="5"/>
  <c r="X165" i="5"/>
  <c r="X159" i="5"/>
  <c r="X154" i="5"/>
  <c r="X149" i="5"/>
  <c r="X143" i="5"/>
  <c r="X138" i="5"/>
  <c r="X133" i="5"/>
  <c r="X451" i="5" s="1"/>
  <c r="X127" i="5"/>
  <c r="X122" i="5"/>
  <c r="X117" i="5"/>
  <c r="X111" i="5"/>
  <c r="X106" i="5"/>
  <c r="X424" i="5" s="1"/>
  <c r="X101" i="5"/>
  <c r="X95" i="5"/>
  <c r="X90" i="5"/>
  <c r="X408" i="5" s="1"/>
  <c r="X85" i="5"/>
  <c r="X79" i="5"/>
  <c r="X74" i="5"/>
  <c r="X69" i="5"/>
  <c r="X387" i="5" s="1"/>
  <c r="X63" i="5"/>
  <c r="X381" i="5" s="1"/>
  <c r="X58" i="5"/>
  <c r="X53" i="5"/>
  <c r="X47" i="5"/>
  <c r="X365" i="5" s="1"/>
  <c r="X42" i="5"/>
  <c r="X37" i="5"/>
  <c r="X31" i="5"/>
  <c r="X26" i="5"/>
  <c r="X21" i="5"/>
  <c r="X15" i="5"/>
  <c r="X10" i="5"/>
  <c r="X5" i="5"/>
  <c r="X323" i="5" s="1"/>
  <c r="X270" i="5"/>
  <c r="X588" i="5" s="1"/>
  <c r="X259" i="5"/>
  <c r="X249" i="5"/>
  <c r="X567" i="5" s="1"/>
  <c r="X238" i="5"/>
  <c r="X556" i="5" s="1"/>
  <c r="X227" i="5"/>
  <c r="X545" i="5" s="1"/>
  <c r="X217" i="5"/>
  <c r="X206" i="5"/>
  <c r="X195" i="5"/>
  <c r="X513" i="5" s="1"/>
  <c r="X185" i="5"/>
  <c r="X503" i="5" s="1"/>
  <c r="X174" i="5"/>
  <c r="X163" i="5"/>
  <c r="X153" i="5"/>
  <c r="X471" i="5" s="1"/>
  <c r="X142" i="5"/>
  <c r="X460" i="5" s="1"/>
  <c r="X131" i="5"/>
  <c r="X121" i="5"/>
  <c r="X439" i="5" s="1"/>
  <c r="X110" i="5"/>
  <c r="X428" i="5" s="1"/>
  <c r="X99" i="5"/>
  <c r="X417" i="5" s="1"/>
  <c r="X89" i="5"/>
  <c r="X78" i="5"/>
  <c r="X67" i="5"/>
  <c r="X385" i="5" s="1"/>
  <c r="X57" i="5"/>
  <c r="X375" i="5" s="1"/>
  <c r="X46" i="5"/>
  <c r="X35" i="5"/>
  <c r="X25" i="5"/>
  <c r="X343" i="5" s="1"/>
  <c r="X14" i="5"/>
  <c r="X332" i="5" s="1"/>
  <c r="X3" i="5"/>
  <c r="X269" i="5"/>
  <c r="X258" i="5"/>
  <c r="X576" i="5" s="1"/>
  <c r="X247" i="5"/>
  <c r="X565" i="5" s="1"/>
  <c r="X237" i="5"/>
  <c r="X555" i="5" s="1"/>
  <c r="X226" i="5"/>
  <c r="X215" i="5"/>
  <c r="X533" i="5" s="1"/>
  <c r="X205" i="5"/>
  <c r="X523" i="5" s="1"/>
  <c r="X194" i="5"/>
  <c r="X183" i="5"/>
  <c r="X173" i="5"/>
  <c r="X491" i="5" s="1"/>
  <c r="X162" i="5"/>
  <c r="X480" i="5" s="1"/>
  <c r="X151" i="5"/>
  <c r="X141" i="5"/>
  <c r="X130" i="5"/>
  <c r="X448" i="5" s="1"/>
  <c r="X119" i="5"/>
  <c r="X437" i="5" s="1"/>
  <c r="X109" i="5"/>
  <c r="X427" i="5" s="1"/>
  <c r="X98" i="5"/>
  <c r="X87" i="5"/>
  <c r="X405" i="5" s="1"/>
  <c r="X77" i="5"/>
  <c r="X395" i="5" s="1"/>
  <c r="X66" i="5"/>
  <c r="X55" i="5"/>
  <c r="X45" i="5"/>
  <c r="X363" i="5" s="1"/>
  <c r="X34" i="5"/>
  <c r="X352" i="5" s="1"/>
  <c r="X23" i="5"/>
  <c r="X13" i="5"/>
  <c r="X265" i="5"/>
  <c r="X583" i="5" s="1"/>
  <c r="X254" i="5"/>
  <c r="X572" i="5" s="1"/>
  <c r="X243" i="5"/>
  <c r="X233" i="5"/>
  <c r="X551" i="5" s="1"/>
  <c r="X222" i="5"/>
  <c r="X211" i="5"/>
  <c r="X529" i="5" s="1"/>
  <c r="X201" i="5"/>
  <c r="X190" i="5"/>
  <c r="X179" i="5"/>
  <c r="X169" i="5"/>
  <c r="X487" i="5" s="1"/>
  <c r="X158" i="5"/>
  <c r="X147" i="5"/>
  <c r="X137" i="5"/>
  <c r="X455" i="5" s="1"/>
  <c r="X126" i="5"/>
  <c r="X444" i="5" s="1"/>
  <c r="X115" i="5"/>
  <c r="X105" i="5"/>
  <c r="X423" i="5" s="1"/>
  <c r="X94" i="5"/>
  <c r="X83" i="5"/>
  <c r="X401" i="5" s="1"/>
  <c r="X73" i="5"/>
  <c r="X62" i="5"/>
  <c r="X51" i="5"/>
  <c r="X41" i="5"/>
  <c r="X359" i="5" s="1"/>
  <c r="X30" i="5"/>
  <c r="X19" i="5"/>
  <c r="X9" i="5"/>
  <c r="X327" i="5" s="1"/>
  <c r="X263" i="5"/>
  <c r="X581" i="5" s="1"/>
  <c r="X253" i="5"/>
  <c r="X571" i="5" s="1"/>
  <c r="X242" i="5"/>
  <c r="X231" i="5"/>
  <c r="X549" i="5" s="1"/>
  <c r="X221" i="5"/>
  <c r="X539" i="5" s="1"/>
  <c r="X210" i="5"/>
  <c r="X199" i="5"/>
  <c r="X189" i="5"/>
  <c r="X507" i="5" s="1"/>
  <c r="X178" i="5"/>
  <c r="X496" i="5" s="1"/>
  <c r="X167" i="5"/>
  <c r="X157" i="5"/>
  <c r="X146" i="5"/>
  <c r="X464" i="5" s="1"/>
  <c r="X135" i="5"/>
  <c r="X453" i="5" s="1"/>
  <c r="X125" i="5"/>
  <c r="X443" i="5" s="1"/>
  <c r="X114" i="5"/>
  <c r="X103" i="5"/>
  <c r="X421" i="5" s="1"/>
  <c r="X93" i="5"/>
  <c r="X411" i="5" s="1"/>
  <c r="X82" i="5"/>
  <c r="X71" i="5"/>
  <c r="X61" i="5"/>
  <c r="X379" i="5" s="1"/>
  <c r="X50" i="5"/>
  <c r="X368" i="5" s="1"/>
  <c r="X39" i="5"/>
  <c r="X29" i="5"/>
  <c r="X18" i="5"/>
  <c r="X336" i="5" s="1"/>
  <c r="X7" i="5"/>
  <c r="X325" i="5" s="1"/>
  <c r="AJ269" i="5"/>
  <c r="AJ265" i="5"/>
  <c r="AJ261" i="5"/>
  <c r="AJ257" i="5"/>
  <c r="AJ575" i="5" s="1"/>
  <c r="AJ253" i="5"/>
  <c r="AJ249" i="5"/>
  <c r="AJ245" i="5"/>
  <c r="AJ563" i="5" s="1"/>
  <c r="AJ241" i="5"/>
  <c r="AJ237" i="5"/>
  <c r="AJ233" i="5"/>
  <c r="AJ229" i="5"/>
  <c r="AJ225" i="5"/>
  <c r="AJ543" i="5" s="1"/>
  <c r="AJ221" i="5"/>
  <c r="AJ217" i="5"/>
  <c r="AJ213" i="5"/>
  <c r="AJ531" i="5" s="1"/>
  <c r="AJ209" i="5"/>
  <c r="AJ205" i="5"/>
  <c r="AJ201" i="5"/>
  <c r="AJ197" i="5"/>
  <c r="AJ515" i="5" s="1"/>
  <c r="AJ193" i="5"/>
  <c r="AJ189" i="5"/>
  <c r="AJ185" i="5"/>
  <c r="AJ181" i="5"/>
  <c r="AJ177" i="5"/>
  <c r="AJ173" i="5"/>
  <c r="AJ169" i="5"/>
  <c r="AJ165" i="5"/>
  <c r="AJ161" i="5"/>
  <c r="AJ479" i="5" s="1"/>
  <c r="AJ157" i="5"/>
  <c r="AJ153" i="5"/>
  <c r="AJ149" i="5"/>
  <c r="AJ145" i="5"/>
  <c r="AJ463" i="5" s="1"/>
  <c r="AJ141" i="5"/>
  <c r="AJ137" i="5"/>
  <c r="AJ133" i="5"/>
  <c r="AJ451" i="5" s="1"/>
  <c r="AJ129" i="5"/>
  <c r="AJ447" i="5" s="1"/>
  <c r="AJ125" i="5"/>
  <c r="AJ121" i="5"/>
  <c r="AJ117" i="5"/>
  <c r="AJ113" i="5"/>
  <c r="AJ431" i="5" s="1"/>
  <c r="AJ109" i="5"/>
  <c r="AJ105" i="5"/>
  <c r="AJ101" i="5"/>
  <c r="AJ419" i="5" s="1"/>
  <c r="AJ97" i="5"/>
  <c r="AJ93" i="5"/>
  <c r="AJ89" i="5"/>
  <c r="AJ85" i="5"/>
  <c r="AJ403" i="5" s="1"/>
  <c r="AJ81" i="5"/>
  <c r="AJ77" i="5"/>
  <c r="AJ73" i="5"/>
  <c r="AJ69" i="5"/>
  <c r="AJ65" i="5"/>
  <c r="AJ61" i="5"/>
  <c r="AJ57" i="5"/>
  <c r="AJ53" i="5"/>
  <c r="AJ49" i="5"/>
  <c r="AJ367" i="5" s="1"/>
  <c r="AJ45" i="5"/>
  <c r="AJ41" i="5"/>
  <c r="AJ268" i="5"/>
  <c r="AJ263" i="5"/>
  <c r="AJ258" i="5"/>
  <c r="AJ252" i="5"/>
  <c r="AJ247" i="5"/>
  <c r="AJ565" i="5" s="1"/>
  <c r="AJ242" i="5"/>
  <c r="AJ560" i="5" s="1"/>
  <c r="AJ236" i="5"/>
  <c r="AJ231" i="5"/>
  <c r="AJ226" i="5"/>
  <c r="AJ220" i="5"/>
  <c r="AJ215" i="5"/>
  <c r="AJ210" i="5"/>
  <c r="AJ204" i="5"/>
  <c r="AJ199" i="5"/>
  <c r="AJ194" i="5"/>
  <c r="AJ188" i="5"/>
  <c r="AJ183" i="5"/>
  <c r="AJ178" i="5"/>
  <c r="AJ496" i="5" s="1"/>
  <c r="AJ172" i="5"/>
  <c r="AJ167" i="5"/>
  <c r="AJ162" i="5"/>
  <c r="AJ156" i="5"/>
  <c r="AJ151" i="5"/>
  <c r="AJ146" i="5"/>
  <c r="AJ140" i="5"/>
  <c r="AJ458" i="5" s="1"/>
  <c r="AJ135" i="5"/>
  <c r="AJ453" i="5" s="1"/>
  <c r="AJ130" i="5"/>
  <c r="AJ124" i="5"/>
  <c r="AJ119" i="5"/>
  <c r="AJ114" i="5"/>
  <c r="AJ432" i="5" s="1"/>
  <c r="AJ108" i="5"/>
  <c r="AJ103" i="5"/>
  <c r="AJ98" i="5"/>
  <c r="AJ92" i="5"/>
  <c r="AJ87" i="5"/>
  <c r="AJ82" i="5"/>
  <c r="AJ76" i="5"/>
  <c r="AJ394" i="5" s="1"/>
  <c r="AJ71" i="5"/>
  <c r="AJ389" i="5" s="1"/>
  <c r="AJ66" i="5"/>
  <c r="AJ60" i="5"/>
  <c r="AJ55" i="5"/>
  <c r="AJ373" i="5" s="1"/>
  <c r="AJ50" i="5"/>
  <c r="AJ368" i="5" s="1"/>
  <c r="AJ44" i="5"/>
  <c r="AJ39" i="5"/>
  <c r="AJ267" i="5"/>
  <c r="AJ260" i="5"/>
  <c r="AJ578" i="5" s="1"/>
  <c r="AJ254" i="5"/>
  <c r="AJ572" i="5" s="1"/>
  <c r="AJ246" i="5"/>
  <c r="AJ239" i="5"/>
  <c r="AJ232" i="5"/>
  <c r="AJ550" i="5" s="1"/>
  <c r="AJ224" i="5"/>
  <c r="AJ218" i="5"/>
  <c r="AJ536" i="5" s="1"/>
  <c r="AJ211" i="5"/>
  <c r="AJ529" i="5" s="1"/>
  <c r="AJ203" i="5"/>
  <c r="AJ196" i="5"/>
  <c r="AJ190" i="5"/>
  <c r="AJ182" i="5"/>
  <c r="AJ500" i="5" s="1"/>
  <c r="AJ175" i="5"/>
  <c r="AJ493" i="5" s="1"/>
  <c r="AJ168" i="5"/>
  <c r="AJ160" i="5"/>
  <c r="AJ154" i="5"/>
  <c r="AJ472" i="5" s="1"/>
  <c r="AJ147" i="5"/>
  <c r="AJ465" i="5" s="1"/>
  <c r="AJ139" i="5"/>
  <c r="AJ132" i="5"/>
  <c r="AJ126" i="5"/>
  <c r="AJ444" i="5" s="1"/>
  <c r="AJ118" i="5"/>
  <c r="AJ111" i="5"/>
  <c r="AJ104" i="5"/>
  <c r="AJ422" i="5" s="1"/>
  <c r="AJ96" i="5"/>
  <c r="AJ90" i="5"/>
  <c r="AJ408" i="5" s="1"/>
  <c r="AJ83" i="5"/>
  <c r="AJ75" i="5"/>
  <c r="AJ68" i="5"/>
  <c r="AJ62" i="5"/>
  <c r="AJ380" i="5" s="1"/>
  <c r="AJ54" i="5"/>
  <c r="AJ47" i="5"/>
  <c r="AJ40" i="5"/>
  <c r="AJ358" i="5" s="1"/>
  <c r="AJ270" i="5"/>
  <c r="AJ588" i="5" s="1"/>
  <c r="AJ259" i="5"/>
  <c r="AJ577" i="5" s="1"/>
  <c r="AJ250" i="5"/>
  <c r="AJ568" i="5" s="1"/>
  <c r="AJ240" i="5"/>
  <c r="AJ558" i="5" s="1"/>
  <c r="AJ230" i="5"/>
  <c r="AJ222" i="5"/>
  <c r="AJ540" i="5" s="1"/>
  <c r="AJ212" i="5"/>
  <c r="AJ202" i="5"/>
  <c r="AJ520" i="5" s="1"/>
  <c r="AJ192" i="5"/>
  <c r="AJ510" i="5" s="1"/>
  <c r="AJ184" i="5"/>
  <c r="AJ174" i="5"/>
  <c r="AJ164" i="5"/>
  <c r="AJ482" i="5" s="1"/>
  <c r="AJ155" i="5"/>
  <c r="AJ144" i="5"/>
  <c r="AJ136" i="5"/>
  <c r="AJ127" i="5"/>
  <c r="AJ445" i="5" s="1"/>
  <c r="AJ116" i="5"/>
  <c r="AJ107" i="5"/>
  <c r="AJ99" i="5"/>
  <c r="AJ88" i="5"/>
  <c r="AJ406" i="5" s="1"/>
  <c r="AJ79" i="5"/>
  <c r="AJ70" i="5"/>
  <c r="AJ59" i="5"/>
  <c r="AJ51" i="5"/>
  <c r="AJ42" i="5"/>
  <c r="AJ360" i="5" s="1"/>
  <c r="AJ264" i="5"/>
  <c r="AJ251" i="5"/>
  <c r="AJ569" i="5" s="1"/>
  <c r="AJ238" i="5"/>
  <c r="AJ556" i="5" s="1"/>
  <c r="AJ227" i="5"/>
  <c r="AJ214" i="5"/>
  <c r="AJ200" i="5"/>
  <c r="AJ187" i="5"/>
  <c r="AJ505" i="5" s="1"/>
  <c r="AJ176" i="5"/>
  <c r="AJ494" i="5" s="1"/>
  <c r="AJ163" i="5"/>
  <c r="AJ150" i="5"/>
  <c r="AJ138" i="5"/>
  <c r="AJ456" i="5" s="1"/>
  <c r="AJ123" i="5"/>
  <c r="AJ441" i="5" s="1"/>
  <c r="AJ112" i="5"/>
  <c r="AJ430" i="5" s="1"/>
  <c r="AJ100" i="5"/>
  <c r="AJ418" i="5" s="1"/>
  <c r="AJ86" i="5"/>
  <c r="AJ404" i="5" s="1"/>
  <c r="AJ74" i="5"/>
  <c r="AJ392" i="5" s="1"/>
  <c r="AJ63" i="5"/>
  <c r="AJ48" i="5"/>
  <c r="AJ366" i="5" s="1"/>
  <c r="AJ262" i="5"/>
  <c r="AJ580" i="5" s="1"/>
  <c r="AJ248" i="5"/>
  <c r="AJ235" i="5"/>
  <c r="AJ223" i="5"/>
  <c r="AJ208" i="5"/>
  <c r="AJ526" i="5" s="1"/>
  <c r="AJ198" i="5"/>
  <c r="AJ186" i="5"/>
  <c r="AJ504" i="5" s="1"/>
  <c r="AJ171" i="5"/>
  <c r="AJ159" i="5"/>
  <c r="AJ477" i="5" s="1"/>
  <c r="AJ148" i="5"/>
  <c r="AJ466" i="5" s="1"/>
  <c r="AJ134" i="5"/>
  <c r="AJ122" i="5"/>
  <c r="AJ440" i="5" s="1"/>
  <c r="AJ110" i="5"/>
  <c r="AJ428" i="5" s="1"/>
  <c r="AJ95" i="5"/>
  <c r="AJ413" i="5" s="1"/>
  <c r="AJ84" i="5"/>
  <c r="AJ402" i="5" s="1"/>
  <c r="AJ72" i="5"/>
  <c r="AJ58" i="5"/>
  <c r="AJ376" i="5" s="1"/>
  <c r="AJ46" i="5"/>
  <c r="AJ364" i="5" s="1"/>
  <c r="AJ256" i="5"/>
  <c r="AJ244" i="5"/>
  <c r="AJ234" i="5"/>
  <c r="AJ552" i="5" s="1"/>
  <c r="AJ219" i="5"/>
  <c r="AJ537" i="5" s="1"/>
  <c r="AJ207" i="5"/>
  <c r="AJ195" i="5"/>
  <c r="AJ180" i="5"/>
  <c r="AJ498" i="5" s="1"/>
  <c r="AJ170" i="5"/>
  <c r="AJ488" i="5" s="1"/>
  <c r="AJ158" i="5"/>
  <c r="AJ476" i="5" s="1"/>
  <c r="AJ143" i="5"/>
  <c r="AJ131" i="5"/>
  <c r="AJ449" i="5" s="1"/>
  <c r="AJ120" i="5"/>
  <c r="AJ106" i="5"/>
  <c r="AJ424" i="5" s="1"/>
  <c r="AJ94" i="5"/>
  <c r="AJ80" i="5"/>
  <c r="AJ67" i="5"/>
  <c r="AJ385" i="5" s="1"/>
  <c r="AJ56" i="5"/>
  <c r="AJ43" i="5"/>
  <c r="AJ255" i="5"/>
  <c r="AJ573" i="5" s="1"/>
  <c r="AJ206" i="5"/>
  <c r="AJ524" i="5" s="1"/>
  <c r="AJ152" i="5"/>
  <c r="AJ470" i="5" s="1"/>
  <c r="AJ102" i="5"/>
  <c r="AJ52" i="5"/>
  <c r="AJ370" i="5" s="1"/>
  <c r="AJ243" i="5"/>
  <c r="AJ561" i="5" s="1"/>
  <c r="AJ191" i="5"/>
  <c r="AJ142" i="5"/>
  <c r="AJ91" i="5"/>
  <c r="AJ228" i="5"/>
  <c r="AJ546" i="5" s="1"/>
  <c r="AJ179" i="5"/>
  <c r="AJ128" i="5"/>
  <c r="AJ78" i="5"/>
  <c r="AJ396" i="5" s="1"/>
  <c r="AJ266" i="5"/>
  <c r="AJ584" i="5" s="1"/>
  <c r="AJ216" i="5"/>
  <c r="AJ534" i="5" s="1"/>
  <c r="AJ166" i="5"/>
  <c r="AJ115" i="5"/>
  <c r="AJ64" i="5"/>
  <c r="AJ382" i="5" s="1"/>
  <c r="I268" i="5"/>
  <c r="I264" i="5"/>
  <c r="I260" i="5"/>
  <c r="I578" i="5" s="1"/>
  <c r="I256" i="5"/>
  <c r="I252" i="5"/>
  <c r="I248" i="5"/>
  <c r="I244" i="5"/>
  <c r="I562" i="5" s="1"/>
  <c r="I240" i="5"/>
  <c r="I236" i="5"/>
  <c r="I232" i="5"/>
  <c r="I228" i="5"/>
  <c r="I546" i="5" s="1"/>
  <c r="I224" i="5"/>
  <c r="I220" i="5"/>
  <c r="I216" i="5"/>
  <c r="I212" i="5"/>
  <c r="I530" i="5" s="1"/>
  <c r="I208" i="5"/>
  <c r="I204" i="5"/>
  <c r="I200" i="5"/>
  <c r="I196" i="5"/>
  <c r="I514" i="5" s="1"/>
  <c r="I192" i="5"/>
  <c r="I188" i="5"/>
  <c r="I184" i="5"/>
  <c r="I180" i="5"/>
  <c r="I498" i="5" s="1"/>
  <c r="I176" i="5"/>
  <c r="I172" i="5"/>
  <c r="I168" i="5"/>
  <c r="I164" i="5"/>
  <c r="I482" i="5" s="1"/>
  <c r="I160" i="5"/>
  <c r="I156" i="5"/>
  <c r="I152" i="5"/>
  <c r="I148" i="5"/>
  <c r="I466" i="5" s="1"/>
  <c r="I144" i="5"/>
  <c r="I140" i="5"/>
  <c r="I136" i="5"/>
  <c r="I132" i="5"/>
  <c r="I450" i="5" s="1"/>
  <c r="I128" i="5"/>
  <c r="I124" i="5"/>
  <c r="I120" i="5"/>
  <c r="I116" i="5"/>
  <c r="I434" i="5" s="1"/>
  <c r="I112" i="5"/>
  <c r="I108" i="5"/>
  <c r="I104" i="5"/>
  <c r="I100" i="5"/>
  <c r="I418" i="5" s="1"/>
  <c r="I96" i="5"/>
  <c r="I92" i="5"/>
  <c r="I88" i="5"/>
  <c r="I84" i="5"/>
  <c r="I402" i="5" s="1"/>
  <c r="I80" i="5"/>
  <c r="I76" i="5"/>
  <c r="I72" i="5"/>
  <c r="I68" i="5"/>
  <c r="I386" i="5" s="1"/>
  <c r="I64" i="5"/>
  <c r="I60" i="5"/>
  <c r="I56" i="5"/>
  <c r="I52" i="5"/>
  <c r="I370" i="5" s="1"/>
  <c r="I48" i="5"/>
  <c r="I44" i="5"/>
  <c r="I40" i="5"/>
  <c r="I36" i="5"/>
  <c r="I354" i="5" s="1"/>
  <c r="I32" i="5"/>
  <c r="I28" i="5"/>
  <c r="I24" i="5"/>
  <c r="I20" i="5"/>
  <c r="I338" i="5" s="1"/>
  <c r="I16" i="5"/>
  <c r="I12" i="5"/>
  <c r="I8" i="5"/>
  <c r="I4" i="5"/>
  <c r="I322" i="5" s="1"/>
  <c r="I267" i="5"/>
  <c r="I263" i="5"/>
  <c r="I259" i="5"/>
  <c r="I255" i="5"/>
  <c r="I251" i="5"/>
  <c r="I569" i="5" s="1"/>
  <c r="I247" i="5"/>
  <c r="I243" i="5"/>
  <c r="I239" i="5"/>
  <c r="I557" i="5" s="1"/>
  <c r="I235" i="5"/>
  <c r="I231" i="5"/>
  <c r="I227" i="5"/>
  <c r="I223" i="5"/>
  <c r="I219" i="5"/>
  <c r="I537" i="5" s="1"/>
  <c r="I215" i="5"/>
  <c r="I211" i="5"/>
  <c r="I207" i="5"/>
  <c r="I525" i="5" s="1"/>
  <c r="I203" i="5"/>
  <c r="I199" i="5"/>
  <c r="I195" i="5"/>
  <c r="I191" i="5"/>
  <c r="I187" i="5"/>
  <c r="I505" i="5" s="1"/>
  <c r="I183" i="5"/>
  <c r="I179" i="5"/>
  <c r="I175" i="5"/>
  <c r="I493" i="5" s="1"/>
  <c r="I171" i="5"/>
  <c r="I167" i="5"/>
  <c r="I163" i="5"/>
  <c r="I159" i="5"/>
  <c r="I155" i="5"/>
  <c r="I473" i="5" s="1"/>
  <c r="I151" i="5"/>
  <c r="I147" i="5"/>
  <c r="I143" i="5"/>
  <c r="I461" i="5" s="1"/>
  <c r="I139" i="5"/>
  <c r="I135" i="5"/>
  <c r="I131" i="5"/>
  <c r="I127" i="5"/>
  <c r="I123" i="5"/>
  <c r="I441" i="5" s="1"/>
  <c r="I119" i="5"/>
  <c r="I115" i="5"/>
  <c r="I111" i="5"/>
  <c r="I429" i="5" s="1"/>
  <c r="I107" i="5"/>
  <c r="I103" i="5"/>
  <c r="I99" i="5"/>
  <c r="I95" i="5"/>
  <c r="I91" i="5"/>
  <c r="I409" i="5" s="1"/>
  <c r="I87" i="5"/>
  <c r="I83" i="5"/>
  <c r="I79" i="5"/>
  <c r="I397" i="5" s="1"/>
  <c r="I75" i="5"/>
  <c r="I71" i="5"/>
  <c r="I67" i="5"/>
  <c r="I63" i="5"/>
  <c r="I59" i="5"/>
  <c r="I377" i="5" s="1"/>
  <c r="I55" i="5"/>
  <c r="I51" i="5"/>
  <c r="I47" i="5"/>
  <c r="I365" i="5" s="1"/>
  <c r="I43" i="5"/>
  <c r="I39" i="5"/>
  <c r="I35" i="5"/>
  <c r="I31" i="5"/>
  <c r="I27" i="5"/>
  <c r="I345" i="5" s="1"/>
  <c r="I23" i="5"/>
  <c r="I19" i="5"/>
  <c r="I15" i="5"/>
  <c r="I333" i="5" s="1"/>
  <c r="I11" i="5"/>
  <c r="I7" i="5"/>
  <c r="I3" i="5"/>
  <c r="I266" i="5"/>
  <c r="I258" i="5"/>
  <c r="I576" i="5" s="1"/>
  <c r="I250" i="5"/>
  <c r="I242" i="5"/>
  <c r="I234" i="5"/>
  <c r="I226" i="5"/>
  <c r="I544" i="5" s="1"/>
  <c r="I218" i="5"/>
  <c r="I210" i="5"/>
  <c r="I202" i="5"/>
  <c r="I194" i="5"/>
  <c r="I512" i="5" s="1"/>
  <c r="I186" i="5"/>
  <c r="I178" i="5"/>
  <c r="I170" i="5"/>
  <c r="I162" i="5"/>
  <c r="I480" i="5" s="1"/>
  <c r="I154" i="5"/>
  <c r="I146" i="5"/>
  <c r="I138" i="5"/>
  <c r="I130" i="5"/>
  <c r="I448" i="5" s="1"/>
  <c r="I122" i="5"/>
  <c r="I114" i="5"/>
  <c r="I106" i="5"/>
  <c r="I98" i="5"/>
  <c r="I416" i="5" s="1"/>
  <c r="I90" i="5"/>
  <c r="I82" i="5"/>
  <c r="I74" i="5"/>
  <c r="I66" i="5"/>
  <c r="I384" i="5" s="1"/>
  <c r="I58" i="5"/>
  <c r="I50" i="5"/>
  <c r="I42" i="5"/>
  <c r="I34" i="5"/>
  <c r="I352" i="5" s="1"/>
  <c r="I26" i="5"/>
  <c r="I18" i="5"/>
  <c r="I10" i="5"/>
  <c r="I265" i="5"/>
  <c r="I583" i="5" s="1"/>
  <c r="I257" i="5"/>
  <c r="I249" i="5"/>
  <c r="I567" i="5" s="1"/>
  <c r="I241" i="5"/>
  <c r="I233" i="5"/>
  <c r="I551" i="5" s="1"/>
  <c r="I225" i="5"/>
  <c r="I217" i="5"/>
  <c r="I535" i="5" s="1"/>
  <c r="I209" i="5"/>
  <c r="I201" i="5"/>
  <c r="I519" i="5" s="1"/>
  <c r="I193" i="5"/>
  <c r="I185" i="5"/>
  <c r="I503" i="5" s="1"/>
  <c r="I177" i="5"/>
  <c r="I169" i="5"/>
  <c r="I487" i="5" s="1"/>
  <c r="I161" i="5"/>
  <c r="I153" i="5"/>
  <c r="I471" i="5" s="1"/>
  <c r="I145" i="5"/>
  <c r="I137" i="5"/>
  <c r="I455" i="5" s="1"/>
  <c r="I129" i="5"/>
  <c r="I121" i="5"/>
  <c r="I439" i="5" s="1"/>
  <c r="I113" i="5"/>
  <c r="I105" i="5"/>
  <c r="I423" i="5" s="1"/>
  <c r="I97" i="5"/>
  <c r="I89" i="5"/>
  <c r="I407" i="5" s="1"/>
  <c r="I81" i="5"/>
  <c r="I73" i="5"/>
  <c r="I391" i="5" s="1"/>
  <c r="I65" i="5"/>
  <c r="I57" i="5"/>
  <c r="I375" i="5" s="1"/>
  <c r="I49" i="5"/>
  <c r="I41" i="5"/>
  <c r="I359" i="5" s="1"/>
  <c r="I33" i="5"/>
  <c r="I25" i="5"/>
  <c r="I343" i="5" s="1"/>
  <c r="I17" i="5"/>
  <c r="I9" i="5"/>
  <c r="I327" i="5" s="1"/>
  <c r="I270" i="5"/>
  <c r="I262" i="5"/>
  <c r="I254" i="5"/>
  <c r="I572" i="5" s="1"/>
  <c r="I246" i="5"/>
  <c r="I564" i="5" s="1"/>
  <c r="I238" i="5"/>
  <c r="I230" i="5"/>
  <c r="I222" i="5"/>
  <c r="I540" i="5" s="1"/>
  <c r="I214" i="5"/>
  <c r="I532" i="5" s="1"/>
  <c r="I206" i="5"/>
  <c r="I198" i="5"/>
  <c r="I190" i="5"/>
  <c r="I508" i="5" s="1"/>
  <c r="I182" i="5"/>
  <c r="I500" i="5" s="1"/>
  <c r="I174" i="5"/>
  <c r="I166" i="5"/>
  <c r="I158" i="5"/>
  <c r="I476" i="5" s="1"/>
  <c r="I150" i="5"/>
  <c r="I468" i="5" s="1"/>
  <c r="I142" i="5"/>
  <c r="I134" i="5"/>
  <c r="I126" i="5"/>
  <c r="I444" i="5" s="1"/>
  <c r="I118" i="5"/>
  <c r="I436" i="5" s="1"/>
  <c r="I110" i="5"/>
  <c r="I102" i="5"/>
  <c r="I94" i="5"/>
  <c r="I412" i="5" s="1"/>
  <c r="I86" i="5"/>
  <c r="I404" i="5" s="1"/>
  <c r="I78" i="5"/>
  <c r="I70" i="5"/>
  <c r="I62" i="5"/>
  <c r="I380" i="5" s="1"/>
  <c r="I54" i="5"/>
  <c r="I372" i="5" s="1"/>
  <c r="I46" i="5"/>
  <c r="I38" i="5"/>
  <c r="I30" i="5"/>
  <c r="I348" i="5" s="1"/>
  <c r="I22" i="5"/>
  <c r="I340" i="5" s="1"/>
  <c r="I14" i="5"/>
  <c r="I6" i="5"/>
  <c r="I269" i="5"/>
  <c r="I587" i="5" s="1"/>
  <c r="I261" i="5"/>
  <c r="I253" i="5"/>
  <c r="I571" i="5" s="1"/>
  <c r="I245" i="5"/>
  <c r="I237" i="5"/>
  <c r="I555" i="5" s="1"/>
  <c r="I229" i="5"/>
  <c r="I221" i="5"/>
  <c r="I539" i="5" s="1"/>
  <c r="I213" i="5"/>
  <c r="I205" i="5"/>
  <c r="I523" i="5" s="1"/>
  <c r="I197" i="5"/>
  <c r="I189" i="5"/>
  <c r="I507" i="5" s="1"/>
  <c r="I181" i="5"/>
  <c r="I173" i="5"/>
  <c r="I491" i="5" s="1"/>
  <c r="I165" i="5"/>
  <c r="I157" i="5"/>
  <c r="I475" i="5" s="1"/>
  <c r="I149" i="5"/>
  <c r="I141" i="5"/>
  <c r="I459" i="5" s="1"/>
  <c r="I133" i="5"/>
  <c r="I125" i="5"/>
  <c r="I443" i="5" s="1"/>
  <c r="I117" i="5"/>
  <c r="I109" i="5"/>
  <c r="I427" i="5" s="1"/>
  <c r="I101" i="5"/>
  <c r="I93" i="5"/>
  <c r="I411" i="5" s="1"/>
  <c r="I85" i="5"/>
  <c r="I77" i="5"/>
  <c r="I395" i="5" s="1"/>
  <c r="I69" i="5"/>
  <c r="I61" i="5"/>
  <c r="I379" i="5" s="1"/>
  <c r="I53" i="5"/>
  <c r="I45" i="5"/>
  <c r="I363" i="5" s="1"/>
  <c r="I37" i="5"/>
  <c r="I29" i="5"/>
  <c r="I347" i="5" s="1"/>
  <c r="I21" i="5"/>
  <c r="I13" i="5"/>
  <c r="I331" i="5" s="1"/>
  <c r="I5" i="5"/>
  <c r="BK270" i="5"/>
  <c r="BK266" i="5"/>
  <c r="BK262" i="5"/>
  <c r="BK580" i="5" s="1"/>
  <c r="BK258" i="5"/>
  <c r="BK254" i="5"/>
  <c r="BK250" i="5"/>
  <c r="BK246" i="5"/>
  <c r="BK242" i="5"/>
  <c r="BK560" i="5" s="1"/>
  <c r="BK238" i="5"/>
  <c r="BK234" i="5"/>
  <c r="BK230" i="5"/>
  <c r="BK226" i="5"/>
  <c r="BK544" i="5" s="1"/>
  <c r="BK222" i="5"/>
  <c r="BK218" i="5"/>
  <c r="BK214" i="5"/>
  <c r="BK532" i="5" s="1"/>
  <c r="BK210" i="5"/>
  <c r="BK528" i="5" s="1"/>
  <c r="BK206" i="5"/>
  <c r="BK202" i="5"/>
  <c r="BK198" i="5"/>
  <c r="BK516" i="5" s="1"/>
  <c r="BK194" i="5"/>
  <c r="BK190" i="5"/>
  <c r="BK186" i="5"/>
  <c r="BK182" i="5"/>
  <c r="BK178" i="5"/>
  <c r="BK496" i="5" s="1"/>
  <c r="BK174" i="5"/>
  <c r="BK170" i="5"/>
  <c r="BK166" i="5"/>
  <c r="BK162" i="5"/>
  <c r="BK158" i="5"/>
  <c r="BK154" i="5"/>
  <c r="BK150" i="5"/>
  <c r="BK468" i="5" s="1"/>
  <c r="BK146" i="5"/>
  <c r="BK142" i="5"/>
  <c r="BK138" i="5"/>
  <c r="BK134" i="5"/>
  <c r="BK452" i="5" s="1"/>
  <c r="BK130" i="5"/>
  <c r="BK126" i="5"/>
  <c r="BK122" i="5"/>
  <c r="BK118" i="5"/>
  <c r="BK114" i="5"/>
  <c r="BK432" i="5" s="1"/>
  <c r="BK110" i="5"/>
  <c r="BK106" i="5"/>
  <c r="BK102" i="5"/>
  <c r="BK267" i="5"/>
  <c r="BK585" i="5" s="1"/>
  <c r="BK261" i="5"/>
  <c r="BK256" i="5"/>
  <c r="BK251" i="5"/>
  <c r="BK569" i="5" s="1"/>
  <c r="BK245" i="5"/>
  <c r="BK563" i="5" s="1"/>
  <c r="BK240" i="5"/>
  <c r="BK235" i="5"/>
  <c r="BK553" i="5" s="1"/>
  <c r="BK229" i="5"/>
  <c r="BK547" i="5" s="1"/>
  <c r="BK224" i="5"/>
  <c r="BK219" i="5"/>
  <c r="BK537" i="5" s="1"/>
  <c r="BK213" i="5"/>
  <c r="BK208" i="5"/>
  <c r="BK203" i="5"/>
  <c r="BK521" i="5" s="1"/>
  <c r="BK197" i="5"/>
  <c r="BK192" i="5"/>
  <c r="BK187" i="5"/>
  <c r="BK505" i="5" s="1"/>
  <c r="BK181" i="5"/>
  <c r="BK499" i="5" s="1"/>
  <c r="BK176" i="5"/>
  <c r="BK171" i="5"/>
  <c r="BK489" i="5" s="1"/>
  <c r="BK165" i="5"/>
  <c r="BK483" i="5" s="1"/>
  <c r="BK160" i="5"/>
  <c r="BK478" i="5" s="1"/>
  <c r="BK155" i="5"/>
  <c r="BK473" i="5" s="1"/>
  <c r="BK149" i="5"/>
  <c r="BK144" i="5"/>
  <c r="BK139" i="5"/>
  <c r="BK457" i="5" s="1"/>
  <c r="BK133" i="5"/>
  <c r="BK128" i="5"/>
  <c r="BK123" i="5"/>
  <c r="BK441" i="5" s="1"/>
  <c r="BK117" i="5"/>
  <c r="BK112" i="5"/>
  <c r="BK107" i="5"/>
  <c r="BK425" i="5" s="1"/>
  <c r="BK101" i="5"/>
  <c r="BK419" i="5" s="1"/>
  <c r="BK97" i="5"/>
  <c r="BK415" i="5" s="1"/>
  <c r="BK93" i="5"/>
  <c r="BK89" i="5"/>
  <c r="BK85" i="5"/>
  <c r="BK81" i="5"/>
  <c r="BK399" i="5" s="1"/>
  <c r="BK77" i="5"/>
  <c r="BK73" i="5"/>
  <c r="BK69" i="5"/>
  <c r="BK65" i="5"/>
  <c r="BK61" i="5"/>
  <c r="BK57" i="5"/>
  <c r="BK53" i="5"/>
  <c r="BK371" i="5" s="1"/>
  <c r="BK49" i="5"/>
  <c r="BK45" i="5"/>
  <c r="BK41" i="5"/>
  <c r="BK37" i="5"/>
  <c r="BK355" i="5" s="1"/>
  <c r="BK33" i="5"/>
  <c r="BK351" i="5" s="1"/>
  <c r="BK29" i="5"/>
  <c r="BK25" i="5"/>
  <c r="BK21" i="5"/>
  <c r="BK17" i="5"/>
  <c r="BK335" i="5" s="1"/>
  <c r="BK13" i="5"/>
  <c r="BK265" i="5"/>
  <c r="BK259" i="5"/>
  <c r="BK252" i="5"/>
  <c r="BK244" i="5"/>
  <c r="BK237" i="5"/>
  <c r="BK231" i="5"/>
  <c r="BK549" i="5" s="1"/>
  <c r="BK223" i="5"/>
  <c r="BK541" i="5" s="1"/>
  <c r="BK216" i="5"/>
  <c r="BK209" i="5"/>
  <c r="BK201" i="5"/>
  <c r="BK519" i="5" s="1"/>
  <c r="BK195" i="5"/>
  <c r="BK513" i="5" s="1"/>
  <c r="BK188" i="5"/>
  <c r="BK180" i="5"/>
  <c r="BK173" i="5"/>
  <c r="BK167" i="5"/>
  <c r="BK159" i="5"/>
  <c r="BK477" i="5" s="1"/>
  <c r="BK152" i="5"/>
  <c r="BK145" i="5"/>
  <c r="BK463" i="5" s="1"/>
  <c r="BK137" i="5"/>
  <c r="BK455" i="5" s="1"/>
  <c r="BK131" i="5"/>
  <c r="BK124" i="5"/>
  <c r="BK116" i="5"/>
  <c r="BK434" i="5" s="1"/>
  <c r="BK109" i="5"/>
  <c r="BK103" i="5"/>
  <c r="BK96" i="5"/>
  <c r="BK91" i="5"/>
  <c r="BK409" i="5" s="1"/>
  <c r="BK86" i="5"/>
  <c r="BK80" i="5"/>
  <c r="BK75" i="5"/>
  <c r="BK70" i="5"/>
  <c r="BK388" i="5" s="1"/>
  <c r="BK64" i="5"/>
  <c r="BK382" i="5" s="1"/>
  <c r="BK59" i="5"/>
  <c r="BK54" i="5"/>
  <c r="BK48" i="5"/>
  <c r="BK43" i="5"/>
  <c r="BK361" i="5" s="1"/>
  <c r="BK38" i="5"/>
  <c r="BK32" i="5"/>
  <c r="BK27" i="5"/>
  <c r="BK345" i="5" s="1"/>
  <c r="BK22" i="5"/>
  <c r="BK16" i="5"/>
  <c r="BK11" i="5"/>
  <c r="BK269" i="5"/>
  <c r="BK587" i="5" s="1"/>
  <c r="BK260" i="5"/>
  <c r="BK249" i="5"/>
  <c r="BK241" i="5"/>
  <c r="BK232" i="5"/>
  <c r="BK550" i="5" s="1"/>
  <c r="BK221" i="5"/>
  <c r="BK212" i="5"/>
  <c r="BK204" i="5"/>
  <c r="BK193" i="5"/>
  <c r="BK511" i="5" s="1"/>
  <c r="BK184" i="5"/>
  <c r="BK175" i="5"/>
  <c r="BK493" i="5" s="1"/>
  <c r="BK164" i="5"/>
  <c r="BK156" i="5"/>
  <c r="BK474" i="5" s="1"/>
  <c r="BK147" i="5"/>
  <c r="BK465" i="5" s="1"/>
  <c r="BK136" i="5"/>
  <c r="BK127" i="5"/>
  <c r="BK119" i="5"/>
  <c r="BK437" i="5" s="1"/>
  <c r="BK108" i="5"/>
  <c r="BK426" i="5" s="1"/>
  <c r="BK99" i="5"/>
  <c r="BK92" i="5"/>
  <c r="BK84" i="5"/>
  <c r="BK402" i="5" s="1"/>
  <c r="BK78" i="5"/>
  <c r="BK396" i="5" s="1"/>
  <c r="BK71" i="5"/>
  <c r="BK63" i="5"/>
  <c r="BK56" i="5"/>
  <c r="BK374" i="5" s="1"/>
  <c r="BK50" i="5"/>
  <c r="BK368" i="5" s="1"/>
  <c r="BK42" i="5"/>
  <c r="BK360" i="5" s="1"/>
  <c r="BK35" i="5"/>
  <c r="BK28" i="5"/>
  <c r="BK346" i="5" s="1"/>
  <c r="BK20" i="5"/>
  <c r="BK14" i="5"/>
  <c r="BK332" i="5" s="1"/>
  <c r="BK268" i="5"/>
  <c r="BK257" i="5"/>
  <c r="BK575" i="5" s="1"/>
  <c r="BK248" i="5"/>
  <c r="BK566" i="5" s="1"/>
  <c r="BK239" i="5"/>
  <c r="BK557" i="5" s="1"/>
  <c r="BK228" i="5"/>
  <c r="BK220" i="5"/>
  <c r="BK538" i="5" s="1"/>
  <c r="BK211" i="5"/>
  <c r="BK529" i="5" s="1"/>
  <c r="BK200" i="5"/>
  <c r="BK518" i="5" s="1"/>
  <c r="BK191" i="5"/>
  <c r="BK183" i="5"/>
  <c r="BK501" i="5" s="1"/>
  <c r="BK172" i="5"/>
  <c r="BK490" i="5" s="1"/>
  <c r="BK163" i="5"/>
  <c r="BK153" i="5"/>
  <c r="BK471" i="5" s="1"/>
  <c r="BK143" i="5"/>
  <c r="BK461" i="5" s="1"/>
  <c r="BK135" i="5"/>
  <c r="BK125" i="5"/>
  <c r="BK443" i="5" s="1"/>
  <c r="BK115" i="5"/>
  <c r="BK105" i="5"/>
  <c r="BK98" i="5"/>
  <c r="BK416" i="5" s="1"/>
  <c r="BK90" i="5"/>
  <c r="BK408" i="5" s="1"/>
  <c r="BK83" i="5"/>
  <c r="BK76" i="5"/>
  <c r="BK394" i="5" s="1"/>
  <c r="BK68" i="5"/>
  <c r="BK62" i="5"/>
  <c r="BK380" i="5" s="1"/>
  <c r="BK55" i="5"/>
  <c r="BK373" i="5" s="1"/>
  <c r="BK47" i="5"/>
  <c r="BK40" i="5"/>
  <c r="BK358" i="5" s="1"/>
  <c r="BK34" i="5"/>
  <c r="BK26" i="5"/>
  <c r="BK344" i="5" s="1"/>
  <c r="BK19" i="5"/>
  <c r="BK337" i="5" s="1"/>
  <c r="BK12" i="5"/>
  <c r="BK330" i="5" s="1"/>
  <c r="BK264" i="5"/>
  <c r="BK247" i="5"/>
  <c r="BK227" i="5"/>
  <c r="BK207" i="5"/>
  <c r="BK525" i="5" s="1"/>
  <c r="BK189" i="5"/>
  <c r="BK507" i="5" s="1"/>
  <c r="BK169" i="5"/>
  <c r="BK151" i="5"/>
  <c r="BK469" i="5" s="1"/>
  <c r="BK132" i="5"/>
  <c r="BK450" i="5" s="1"/>
  <c r="BK113" i="5"/>
  <c r="BK431" i="5" s="1"/>
  <c r="BK95" i="5"/>
  <c r="BK82" i="5"/>
  <c r="BK67" i="5"/>
  <c r="BK52" i="5"/>
  <c r="BK39" i="5"/>
  <c r="BK24" i="5"/>
  <c r="BK342" i="5" s="1"/>
  <c r="BK263" i="5"/>
  <c r="BK243" i="5"/>
  <c r="BK225" i="5"/>
  <c r="BK205" i="5"/>
  <c r="BK523" i="5" s="1"/>
  <c r="BK185" i="5"/>
  <c r="BK503" i="5" s="1"/>
  <c r="BK168" i="5"/>
  <c r="BK148" i="5"/>
  <c r="BK129" i="5"/>
  <c r="BK447" i="5" s="1"/>
  <c r="BK111" i="5"/>
  <c r="BK429" i="5" s="1"/>
  <c r="BK94" i="5"/>
  <c r="BK412" i="5" s="1"/>
  <c r="BK79" i="5"/>
  <c r="BK66" i="5"/>
  <c r="BK51" i="5"/>
  <c r="BK369" i="5" s="1"/>
  <c r="BK36" i="5"/>
  <c r="BK354" i="5" s="1"/>
  <c r="BK23" i="5"/>
  <c r="BK255" i="5"/>
  <c r="BK573" i="5" s="1"/>
  <c r="BK236" i="5"/>
  <c r="BK554" i="5" s="1"/>
  <c r="BK217" i="5"/>
  <c r="BK535" i="5" s="1"/>
  <c r="BK199" i="5"/>
  <c r="BK179" i="5"/>
  <c r="BK161" i="5"/>
  <c r="BK479" i="5" s="1"/>
  <c r="BK141" i="5"/>
  <c r="BK121" i="5"/>
  <c r="BK104" i="5"/>
  <c r="BK422" i="5" s="1"/>
  <c r="BK88" i="5"/>
  <c r="BK74" i="5"/>
  <c r="BK392" i="5" s="1"/>
  <c r="BK60" i="5"/>
  <c r="BK46" i="5"/>
  <c r="BK364" i="5" s="1"/>
  <c r="BK31" i="5"/>
  <c r="BK18" i="5"/>
  <c r="BK253" i="5"/>
  <c r="BK233" i="5"/>
  <c r="BK551" i="5" s="1"/>
  <c r="BK215" i="5"/>
  <c r="BK196" i="5"/>
  <c r="BK177" i="5"/>
  <c r="BK157" i="5"/>
  <c r="BK475" i="5" s="1"/>
  <c r="BK140" i="5"/>
  <c r="BK458" i="5" s="1"/>
  <c r="BK120" i="5"/>
  <c r="BK100" i="5"/>
  <c r="BK87" i="5"/>
  <c r="BK72" i="5"/>
  <c r="BK390" i="5" s="1"/>
  <c r="BK58" i="5"/>
  <c r="BK376" i="5" s="1"/>
  <c r="BK44" i="5"/>
  <c r="BK30" i="5"/>
  <c r="BK348" i="5" s="1"/>
  <c r="BK15" i="5"/>
  <c r="BK333" i="5" s="1"/>
  <c r="AK268" i="5"/>
  <c r="AK586" i="5" s="1"/>
  <c r="AK264" i="5"/>
  <c r="AK260" i="5"/>
  <c r="AK578" i="5" s="1"/>
  <c r="AK256" i="5"/>
  <c r="AK574" i="5" s="1"/>
  <c r="AK252" i="5"/>
  <c r="AK570" i="5" s="1"/>
  <c r="AK248" i="5"/>
  <c r="AK244" i="5"/>
  <c r="AK240" i="5"/>
  <c r="AK236" i="5"/>
  <c r="AK232" i="5"/>
  <c r="AK228" i="5"/>
  <c r="AK224" i="5"/>
  <c r="AK220" i="5"/>
  <c r="AK538" i="5" s="1"/>
  <c r="AK216" i="5"/>
  <c r="AK212" i="5"/>
  <c r="AK530" i="5" s="1"/>
  <c r="AK208" i="5"/>
  <c r="AK526" i="5" s="1"/>
  <c r="AK204" i="5"/>
  <c r="AK200" i="5"/>
  <c r="AK196" i="5"/>
  <c r="AK514" i="5" s="1"/>
  <c r="AK192" i="5"/>
  <c r="AK510" i="5" s="1"/>
  <c r="AK188" i="5"/>
  <c r="AK184" i="5"/>
  <c r="AK180" i="5"/>
  <c r="AK176" i="5"/>
  <c r="AK172" i="5"/>
  <c r="AK168" i="5"/>
  <c r="AK164" i="5"/>
  <c r="AK160" i="5"/>
  <c r="AK156" i="5"/>
  <c r="AK152" i="5"/>
  <c r="AK148" i="5"/>
  <c r="AK466" i="5" s="1"/>
  <c r="AK144" i="5"/>
  <c r="AK140" i="5"/>
  <c r="AK136" i="5"/>
  <c r="AK132" i="5"/>
  <c r="AK450" i="5" s="1"/>
  <c r="AK128" i="5"/>
  <c r="AK124" i="5"/>
  <c r="AK120" i="5"/>
  <c r="AK116" i="5"/>
  <c r="AK112" i="5"/>
  <c r="AK108" i="5"/>
  <c r="AK104" i="5"/>
  <c r="AK100" i="5"/>
  <c r="AK96" i="5"/>
  <c r="AK414" i="5" s="1"/>
  <c r="AK92" i="5"/>
  <c r="AK88" i="5"/>
  <c r="AK84" i="5"/>
  <c r="AK402" i="5" s="1"/>
  <c r="AK80" i="5"/>
  <c r="AK398" i="5" s="1"/>
  <c r="AK76" i="5"/>
  <c r="AK72" i="5"/>
  <c r="AK68" i="5"/>
  <c r="AK386" i="5" s="1"/>
  <c r="AK64" i="5"/>
  <c r="AK60" i="5"/>
  <c r="AK56" i="5"/>
  <c r="AK52" i="5"/>
  <c r="AK48" i="5"/>
  <c r="AK44" i="5"/>
  <c r="AK40" i="5"/>
  <c r="AK270" i="5"/>
  <c r="AK265" i="5"/>
  <c r="AK583" i="5" s="1"/>
  <c r="AK259" i="5"/>
  <c r="AK254" i="5"/>
  <c r="AK249" i="5"/>
  <c r="AK567" i="5" s="1"/>
  <c r="AK243" i="5"/>
  <c r="AK238" i="5"/>
  <c r="AK233" i="5"/>
  <c r="AK551" i="5" s="1"/>
  <c r="AK227" i="5"/>
  <c r="AK545" i="5" s="1"/>
  <c r="AK222" i="5"/>
  <c r="AK217" i="5"/>
  <c r="AK535" i="5" s="1"/>
  <c r="AK211" i="5"/>
  <c r="AK206" i="5"/>
  <c r="AK201" i="5"/>
  <c r="AK519" i="5" s="1"/>
  <c r="AK195" i="5"/>
  <c r="AK190" i="5"/>
  <c r="AK185" i="5"/>
  <c r="AK503" i="5" s="1"/>
  <c r="AK179" i="5"/>
  <c r="AK497" i="5" s="1"/>
  <c r="AK174" i="5"/>
  <c r="AK169" i="5"/>
  <c r="AK487" i="5" s="1"/>
  <c r="AK163" i="5"/>
  <c r="AK481" i="5" s="1"/>
  <c r="AK158" i="5"/>
  <c r="AK153" i="5"/>
  <c r="AK471" i="5" s="1"/>
  <c r="AK147" i="5"/>
  <c r="AK142" i="5"/>
  <c r="AK460" i="5" s="1"/>
  <c r="AK137" i="5"/>
  <c r="AK455" i="5" s="1"/>
  <c r="AK131" i="5"/>
  <c r="AK449" i="5" s="1"/>
  <c r="AK126" i="5"/>
  <c r="AK121" i="5"/>
  <c r="AK439" i="5" s="1"/>
  <c r="AK115" i="5"/>
  <c r="AK433" i="5" s="1"/>
  <c r="AK110" i="5"/>
  <c r="AK428" i="5" s="1"/>
  <c r="AK105" i="5"/>
  <c r="AK423" i="5" s="1"/>
  <c r="AK99" i="5"/>
  <c r="AK94" i="5"/>
  <c r="AK412" i="5" s="1"/>
  <c r="AK89" i="5"/>
  <c r="AK407" i="5" s="1"/>
  <c r="AK83" i="5"/>
  <c r="AK78" i="5"/>
  <c r="AK396" i="5" s="1"/>
  <c r="AK73" i="5"/>
  <c r="AK391" i="5" s="1"/>
  <c r="AK67" i="5"/>
  <c r="AK385" i="5" s="1"/>
  <c r="AK62" i="5"/>
  <c r="AK57" i="5"/>
  <c r="AK375" i="5" s="1"/>
  <c r="AK51" i="5"/>
  <c r="AK369" i="5" s="1"/>
  <c r="AK46" i="5"/>
  <c r="AK41" i="5"/>
  <c r="AK359" i="5" s="1"/>
  <c r="AK269" i="5"/>
  <c r="AK587" i="5" s="1"/>
  <c r="AK262" i="5"/>
  <c r="AK255" i="5"/>
  <c r="AK573" i="5" s="1"/>
  <c r="AK247" i="5"/>
  <c r="AK241" i="5"/>
  <c r="AK234" i="5"/>
  <c r="AK552" i="5" s="1"/>
  <c r="AK226" i="5"/>
  <c r="AK219" i="5"/>
  <c r="AK213" i="5"/>
  <c r="AK531" i="5" s="1"/>
  <c r="AK205" i="5"/>
  <c r="AK523" i="5" s="1"/>
  <c r="AK198" i="5"/>
  <c r="AK191" i="5"/>
  <c r="AK509" i="5" s="1"/>
  <c r="AK183" i="5"/>
  <c r="AK501" i="5" s="1"/>
  <c r="AK177" i="5"/>
  <c r="AK495" i="5" s="1"/>
  <c r="AK170" i="5"/>
  <c r="AK488" i="5" s="1"/>
  <c r="AK162" i="5"/>
  <c r="AK155" i="5"/>
  <c r="AK149" i="5"/>
  <c r="AK141" i="5"/>
  <c r="AK459" i="5" s="1"/>
  <c r="AK134" i="5"/>
  <c r="AK127" i="5"/>
  <c r="AK445" i="5" s="1"/>
  <c r="AK119" i="5"/>
  <c r="AK113" i="5"/>
  <c r="AK106" i="5"/>
  <c r="AK424" i="5" s="1"/>
  <c r="AK98" i="5"/>
  <c r="AK91" i="5"/>
  <c r="AK85" i="5"/>
  <c r="AK77" i="5"/>
  <c r="AK70" i="5"/>
  <c r="AK63" i="5"/>
  <c r="AK381" i="5" s="1"/>
  <c r="AK55" i="5"/>
  <c r="AK373" i="5" s="1"/>
  <c r="AK49" i="5"/>
  <c r="AK42" i="5"/>
  <c r="AK360" i="5" s="1"/>
  <c r="AK263" i="5"/>
  <c r="AK581" i="5" s="1"/>
  <c r="AK253" i="5"/>
  <c r="AK571" i="5" s="1"/>
  <c r="AK245" i="5"/>
  <c r="AK235" i="5"/>
  <c r="AK225" i="5"/>
  <c r="AK543" i="5" s="1"/>
  <c r="AK215" i="5"/>
  <c r="AK207" i="5"/>
  <c r="AK197" i="5"/>
  <c r="AK515" i="5" s="1"/>
  <c r="AK187" i="5"/>
  <c r="AK505" i="5" s="1"/>
  <c r="AK178" i="5"/>
  <c r="AK167" i="5"/>
  <c r="AK159" i="5"/>
  <c r="AK150" i="5"/>
  <c r="AK468" i="5" s="1"/>
  <c r="AK139" i="5"/>
  <c r="AK130" i="5"/>
  <c r="AK122" i="5"/>
  <c r="AK440" i="5" s="1"/>
  <c r="AK111" i="5"/>
  <c r="AK429" i="5" s="1"/>
  <c r="AK102" i="5"/>
  <c r="AK420" i="5" s="1"/>
  <c r="AK93" i="5"/>
  <c r="AK82" i="5"/>
  <c r="AK400" i="5" s="1"/>
  <c r="AK74" i="5"/>
  <c r="AK392" i="5" s="1"/>
  <c r="AK65" i="5"/>
  <c r="AK54" i="5"/>
  <c r="AK45" i="5"/>
  <c r="AK363" i="5" s="1"/>
  <c r="AK258" i="5"/>
  <c r="AK246" i="5"/>
  <c r="AK564" i="5" s="1"/>
  <c r="AK231" i="5"/>
  <c r="AK221" i="5"/>
  <c r="AK539" i="5" s="1"/>
  <c r="AK209" i="5"/>
  <c r="AK527" i="5" s="1"/>
  <c r="AK194" i="5"/>
  <c r="AK182" i="5"/>
  <c r="AK171" i="5"/>
  <c r="AK489" i="5" s="1"/>
  <c r="AK157" i="5"/>
  <c r="AK475" i="5" s="1"/>
  <c r="AK145" i="5"/>
  <c r="AK133" i="5"/>
  <c r="AK118" i="5"/>
  <c r="AK436" i="5" s="1"/>
  <c r="AK107" i="5"/>
  <c r="AK425" i="5" s="1"/>
  <c r="AK95" i="5"/>
  <c r="AK81" i="5"/>
  <c r="AK69" i="5"/>
  <c r="AK387" i="5" s="1"/>
  <c r="AK58" i="5"/>
  <c r="AK43" i="5"/>
  <c r="AK267" i="5"/>
  <c r="AK257" i="5"/>
  <c r="AK242" i="5"/>
  <c r="AK230" i="5"/>
  <c r="AK218" i="5"/>
  <c r="AK203" i="5"/>
  <c r="AK521" i="5" s="1"/>
  <c r="AK193" i="5"/>
  <c r="AK511" i="5" s="1"/>
  <c r="AK181" i="5"/>
  <c r="AK166" i="5"/>
  <c r="AK154" i="5"/>
  <c r="AK472" i="5" s="1"/>
  <c r="AK143" i="5"/>
  <c r="AK129" i="5"/>
  <c r="AK117" i="5"/>
  <c r="AK103" i="5"/>
  <c r="AK421" i="5" s="1"/>
  <c r="AK90" i="5"/>
  <c r="AK408" i="5" s="1"/>
  <c r="AK79" i="5"/>
  <c r="AK66" i="5"/>
  <c r="AK53" i="5"/>
  <c r="AK371" i="5" s="1"/>
  <c r="AK39" i="5"/>
  <c r="AK266" i="5"/>
  <c r="AK251" i="5"/>
  <c r="AK239" i="5"/>
  <c r="AK557" i="5" s="1"/>
  <c r="AK229" i="5"/>
  <c r="AK214" i="5"/>
  <c r="AK202" i="5"/>
  <c r="AK189" i="5"/>
  <c r="AK507" i="5" s="1"/>
  <c r="AK175" i="5"/>
  <c r="AK493" i="5" s="1"/>
  <c r="AK165" i="5"/>
  <c r="AK151" i="5"/>
  <c r="AK138" i="5"/>
  <c r="AK125" i="5"/>
  <c r="AK443" i="5" s="1"/>
  <c r="AK114" i="5"/>
  <c r="AK432" i="5" s="1"/>
  <c r="AK101" i="5"/>
  <c r="AK87" i="5"/>
  <c r="AK75" i="5"/>
  <c r="AK393" i="5" s="1"/>
  <c r="AK61" i="5"/>
  <c r="AK379" i="5" s="1"/>
  <c r="AK50" i="5"/>
  <c r="AK368" i="5" s="1"/>
  <c r="AK223" i="5"/>
  <c r="AK173" i="5"/>
  <c r="AK491" i="5" s="1"/>
  <c r="AK123" i="5"/>
  <c r="AK71" i="5"/>
  <c r="AK261" i="5"/>
  <c r="AK579" i="5" s="1"/>
  <c r="AK210" i="5"/>
  <c r="AK528" i="5" s="1"/>
  <c r="AK161" i="5"/>
  <c r="AK109" i="5"/>
  <c r="AK59" i="5"/>
  <c r="AK250" i="5"/>
  <c r="AK199" i="5"/>
  <c r="AK517" i="5" s="1"/>
  <c r="AK146" i="5"/>
  <c r="AK97" i="5"/>
  <c r="AK47" i="5"/>
  <c r="AK365" i="5" s="1"/>
  <c r="AK237" i="5"/>
  <c r="AK555" i="5" s="1"/>
  <c r="AK186" i="5"/>
  <c r="AK135" i="5"/>
  <c r="AK453" i="5" s="1"/>
  <c r="AK86" i="5"/>
  <c r="AK404" i="5" s="1"/>
  <c r="Q267" i="5"/>
  <c r="Q263" i="5"/>
  <c r="Q259" i="5"/>
  <c r="Q255" i="5"/>
  <c r="Q251" i="5"/>
  <c r="Q247" i="5"/>
  <c r="Q243" i="5"/>
  <c r="Q239" i="5"/>
  <c r="Q235" i="5"/>
  <c r="Q231" i="5"/>
  <c r="Q227" i="5"/>
  <c r="Q223" i="5"/>
  <c r="Q219" i="5"/>
  <c r="Q215" i="5"/>
  <c r="Q211" i="5"/>
  <c r="Q207" i="5"/>
  <c r="Q203" i="5"/>
  <c r="Q199" i="5"/>
  <c r="Q195" i="5"/>
  <c r="Q191" i="5"/>
  <c r="Q187" i="5"/>
  <c r="Q183" i="5"/>
  <c r="Q179" i="5"/>
  <c r="Q175" i="5"/>
  <c r="Q171" i="5"/>
  <c r="Q167" i="5"/>
  <c r="Q163" i="5"/>
  <c r="Q159" i="5"/>
  <c r="Q155" i="5"/>
  <c r="Q151" i="5"/>
  <c r="Q147" i="5"/>
  <c r="Q143" i="5"/>
  <c r="Q139" i="5"/>
  <c r="Q135" i="5"/>
  <c r="Q131" i="5"/>
  <c r="Q127" i="5"/>
  <c r="Q123" i="5"/>
  <c r="Q119" i="5"/>
  <c r="Q115" i="5"/>
  <c r="Q111" i="5"/>
  <c r="Q107" i="5"/>
  <c r="Q103" i="5"/>
  <c r="Q99" i="5"/>
  <c r="Q95" i="5"/>
  <c r="Q91" i="5"/>
  <c r="Q87" i="5"/>
  <c r="Q83" i="5"/>
  <c r="Q79" i="5"/>
  <c r="Q75" i="5"/>
  <c r="Q71" i="5"/>
  <c r="Q67" i="5"/>
  <c r="Q63" i="5"/>
  <c r="Q59" i="5"/>
  <c r="Q55" i="5"/>
  <c r="Q51" i="5"/>
  <c r="Q47" i="5"/>
  <c r="Q43" i="5"/>
  <c r="Q39" i="5"/>
  <c r="Q35" i="5"/>
  <c r="Q31" i="5"/>
  <c r="Q27" i="5"/>
  <c r="Q23" i="5"/>
  <c r="Q19" i="5"/>
  <c r="Q15" i="5"/>
  <c r="Q11" i="5"/>
  <c r="Q7" i="5"/>
  <c r="Q3" i="5"/>
  <c r="Q270" i="5"/>
  <c r="Q266" i="5"/>
  <c r="Q262" i="5"/>
  <c r="Q258" i="5"/>
  <c r="Q254" i="5"/>
  <c r="Q572" i="5" s="1"/>
  <c r="Q250" i="5"/>
  <c r="Q246" i="5"/>
  <c r="Q242" i="5"/>
  <c r="Q560" i="5" s="1"/>
  <c r="Q238" i="5"/>
  <c r="Q234" i="5"/>
  <c r="Q230" i="5"/>
  <c r="Q226" i="5"/>
  <c r="Q222" i="5"/>
  <c r="Q540" i="5" s="1"/>
  <c r="Q218" i="5"/>
  <c r="Q214" i="5"/>
  <c r="Q210" i="5"/>
  <c r="Q528" i="5" s="1"/>
  <c r="Q206" i="5"/>
  <c r="Q202" i="5"/>
  <c r="Q198" i="5"/>
  <c r="Q194" i="5"/>
  <c r="Q190" i="5"/>
  <c r="Q508" i="5" s="1"/>
  <c r="Q186" i="5"/>
  <c r="Q182" i="5"/>
  <c r="Q178" i="5"/>
  <c r="Q496" i="5" s="1"/>
  <c r="Q174" i="5"/>
  <c r="Q170" i="5"/>
  <c r="Q166" i="5"/>
  <c r="Q162" i="5"/>
  <c r="Q158" i="5"/>
  <c r="Q476" i="5" s="1"/>
  <c r="Q154" i="5"/>
  <c r="Q150" i="5"/>
  <c r="Q146" i="5"/>
  <c r="Q464" i="5" s="1"/>
  <c r="Q142" i="5"/>
  <c r="Q138" i="5"/>
  <c r="Q134" i="5"/>
  <c r="Q130" i="5"/>
  <c r="Q126" i="5"/>
  <c r="Q444" i="5" s="1"/>
  <c r="Q122" i="5"/>
  <c r="Q118" i="5"/>
  <c r="Q114" i="5"/>
  <c r="Q432" i="5" s="1"/>
  <c r="Q110" i="5"/>
  <c r="Q106" i="5"/>
  <c r="Q102" i="5"/>
  <c r="Q98" i="5"/>
  <c r="Q94" i="5"/>
  <c r="Q412" i="5" s="1"/>
  <c r="Q90" i="5"/>
  <c r="Q86" i="5"/>
  <c r="Q82" i="5"/>
  <c r="Q400" i="5" s="1"/>
  <c r="Q78" i="5"/>
  <c r="Q74" i="5"/>
  <c r="Q70" i="5"/>
  <c r="Q66" i="5"/>
  <c r="Q62" i="5"/>
  <c r="Q380" i="5" s="1"/>
  <c r="Q58" i="5"/>
  <c r="Q54" i="5"/>
  <c r="Q50" i="5"/>
  <c r="Q368" i="5" s="1"/>
  <c r="Q46" i="5"/>
  <c r="Q42" i="5"/>
  <c r="Q38" i="5"/>
  <c r="Q34" i="5"/>
  <c r="Q30" i="5"/>
  <c r="Q348" i="5" s="1"/>
  <c r="Q26" i="5"/>
  <c r="Q22" i="5"/>
  <c r="Q18" i="5"/>
  <c r="Q336" i="5" s="1"/>
  <c r="Q14" i="5"/>
  <c r="Q10" i="5"/>
  <c r="Q6" i="5"/>
  <c r="Q269" i="5"/>
  <c r="Q587" i="5" s="1"/>
  <c r="Q261" i="5"/>
  <c r="Q579" i="5" s="1"/>
  <c r="Q253" i="5"/>
  <c r="Q245" i="5"/>
  <c r="Q237" i="5"/>
  <c r="Q555" i="5" s="1"/>
  <c r="Q229" i="5"/>
  <c r="Q547" i="5" s="1"/>
  <c r="Q221" i="5"/>
  <c r="Q213" i="5"/>
  <c r="Q205" i="5"/>
  <c r="Q523" i="5" s="1"/>
  <c r="Q197" i="5"/>
  <c r="Q515" i="5" s="1"/>
  <c r="Q189" i="5"/>
  <c r="Q181" i="5"/>
  <c r="Q173" i="5"/>
  <c r="Q491" i="5" s="1"/>
  <c r="Q165" i="5"/>
  <c r="Q483" i="5" s="1"/>
  <c r="Q157" i="5"/>
  <c r="Q149" i="5"/>
  <c r="Q141" i="5"/>
  <c r="Q459" i="5" s="1"/>
  <c r="Q133" i="5"/>
  <c r="Q451" i="5" s="1"/>
  <c r="Q125" i="5"/>
  <c r="Q117" i="5"/>
  <c r="Q109" i="5"/>
  <c r="Q427" i="5" s="1"/>
  <c r="Q101" i="5"/>
  <c r="Q419" i="5" s="1"/>
  <c r="Q93" i="5"/>
  <c r="Q85" i="5"/>
  <c r="Q77" i="5"/>
  <c r="Q395" i="5" s="1"/>
  <c r="Q69" i="5"/>
  <c r="Q387" i="5" s="1"/>
  <c r="Q61" i="5"/>
  <c r="Q53" i="5"/>
  <c r="Q45" i="5"/>
  <c r="Q363" i="5" s="1"/>
  <c r="Q37" i="5"/>
  <c r="Q355" i="5" s="1"/>
  <c r="Q29" i="5"/>
  <c r="Q21" i="5"/>
  <c r="Q13" i="5"/>
  <c r="Q331" i="5" s="1"/>
  <c r="Q5" i="5"/>
  <c r="Q323" i="5" s="1"/>
  <c r="Q268" i="5"/>
  <c r="Q586" i="5" s="1"/>
  <c r="Q260" i="5"/>
  <c r="Q252" i="5"/>
  <c r="Q570" i="5" s="1"/>
  <c r="Q244" i="5"/>
  <c r="Q236" i="5"/>
  <c r="Q554" i="5" s="1"/>
  <c r="Q228" i="5"/>
  <c r="Q220" i="5"/>
  <c r="Q538" i="5" s="1"/>
  <c r="Q212" i="5"/>
  <c r="Q204" i="5"/>
  <c r="Q522" i="5" s="1"/>
  <c r="Q196" i="5"/>
  <c r="Q188" i="5"/>
  <c r="Q506" i="5" s="1"/>
  <c r="Q180" i="5"/>
  <c r="Q172" i="5"/>
  <c r="Q490" i="5" s="1"/>
  <c r="Q164" i="5"/>
  <c r="Q156" i="5"/>
  <c r="Q474" i="5" s="1"/>
  <c r="Q148" i="5"/>
  <c r="Q140" i="5"/>
  <c r="Q458" i="5" s="1"/>
  <c r="Q132" i="5"/>
  <c r="Q124" i="5"/>
  <c r="Q442" i="5" s="1"/>
  <c r="Q116" i="5"/>
  <c r="Q108" i="5"/>
  <c r="Q426" i="5" s="1"/>
  <c r="Q100" i="5"/>
  <c r="Q92" i="5"/>
  <c r="Q410" i="5" s="1"/>
  <c r="Q84" i="5"/>
  <c r="Q76" i="5"/>
  <c r="Q394" i="5" s="1"/>
  <c r="Q68" i="5"/>
  <c r="Q60" i="5"/>
  <c r="Q378" i="5" s="1"/>
  <c r="Q52" i="5"/>
  <c r="Q44" i="5"/>
  <c r="Q362" i="5" s="1"/>
  <c r="Q36" i="5"/>
  <c r="Q28" i="5"/>
  <c r="Q346" i="5" s="1"/>
  <c r="Q20" i="5"/>
  <c r="Q12" i="5"/>
  <c r="Q330" i="5" s="1"/>
  <c r="Q4" i="5"/>
  <c r="Q265" i="5"/>
  <c r="Q257" i="5"/>
  <c r="Q575" i="5" s="1"/>
  <c r="Q249" i="5"/>
  <c r="Q567" i="5" s="1"/>
  <c r="Q241" i="5"/>
  <c r="Q233" i="5"/>
  <c r="Q225" i="5"/>
  <c r="Q543" i="5" s="1"/>
  <c r="Q217" i="5"/>
  <c r="Q535" i="5" s="1"/>
  <c r="Q209" i="5"/>
  <c r="Q201" i="5"/>
  <c r="Q193" i="5"/>
  <c r="Q511" i="5" s="1"/>
  <c r="Q185" i="5"/>
  <c r="Q503" i="5" s="1"/>
  <c r="Q177" i="5"/>
  <c r="Q169" i="5"/>
  <c r="Q161" i="5"/>
  <c r="Q479" i="5" s="1"/>
  <c r="Q153" i="5"/>
  <c r="Q471" i="5" s="1"/>
  <c r="Q145" i="5"/>
  <c r="Q137" i="5"/>
  <c r="Q129" i="5"/>
  <c r="Q447" i="5" s="1"/>
  <c r="Q121" i="5"/>
  <c r="Q439" i="5" s="1"/>
  <c r="Q113" i="5"/>
  <c r="Q105" i="5"/>
  <c r="Q97" i="5"/>
  <c r="Q415" i="5" s="1"/>
  <c r="Q89" i="5"/>
  <c r="Q407" i="5" s="1"/>
  <c r="Q81" i="5"/>
  <c r="Q73" i="5"/>
  <c r="Q65" i="5"/>
  <c r="Q383" i="5" s="1"/>
  <c r="Q57" i="5"/>
  <c r="Q375" i="5" s="1"/>
  <c r="Q49" i="5"/>
  <c r="Q41" i="5"/>
  <c r="Q33" i="5"/>
  <c r="Q351" i="5" s="1"/>
  <c r="Q25" i="5"/>
  <c r="Q343" i="5" s="1"/>
  <c r="Q17" i="5"/>
  <c r="Q9" i="5"/>
  <c r="Q264" i="5"/>
  <c r="Q582" i="5" s="1"/>
  <c r="Q256" i="5"/>
  <c r="Q248" i="5"/>
  <c r="Q566" i="5" s="1"/>
  <c r="Q240" i="5"/>
  <c r="Q232" i="5"/>
  <c r="Q550" i="5" s="1"/>
  <c r="Q224" i="5"/>
  <c r="Q216" i="5"/>
  <c r="Q534" i="5" s="1"/>
  <c r="Q208" i="5"/>
  <c r="Q200" i="5"/>
  <c r="Q518" i="5" s="1"/>
  <c r="Q192" i="5"/>
  <c r="Q184" i="5"/>
  <c r="Q502" i="5" s="1"/>
  <c r="Q176" i="5"/>
  <c r="Q168" i="5"/>
  <c r="Q486" i="5" s="1"/>
  <c r="Q160" i="5"/>
  <c r="Q152" i="5"/>
  <c r="Q470" i="5" s="1"/>
  <c r="Q144" i="5"/>
  <c r="Q136" i="5"/>
  <c r="Q454" i="5" s="1"/>
  <c r="Q128" i="5"/>
  <c r="Q120" i="5"/>
  <c r="Q438" i="5" s="1"/>
  <c r="Q112" i="5"/>
  <c r="Q104" i="5"/>
  <c r="Q422" i="5" s="1"/>
  <c r="Q96" i="5"/>
  <c r="Q88" i="5"/>
  <c r="Q406" i="5" s="1"/>
  <c r="Q80" i="5"/>
  <c r="Q72" i="5"/>
  <c r="Q390" i="5" s="1"/>
  <c r="Q64" i="5"/>
  <c r="Q56" i="5"/>
  <c r="Q374" i="5" s="1"/>
  <c r="Q48" i="5"/>
  <c r="Q40" i="5"/>
  <c r="Q358" i="5" s="1"/>
  <c r="Q32" i="5"/>
  <c r="Q24" i="5"/>
  <c r="Q342" i="5" s="1"/>
  <c r="Q16" i="5"/>
  <c r="Q8" i="5"/>
  <c r="Q326" i="5" s="1"/>
  <c r="AE267" i="5"/>
  <c r="AE585" i="5" s="1"/>
  <c r="AE263" i="5"/>
  <c r="AE259" i="5"/>
  <c r="AE577" i="5" s="1"/>
  <c r="AE255" i="5"/>
  <c r="AE251" i="5"/>
  <c r="AE247" i="5"/>
  <c r="AE243" i="5"/>
  <c r="AE239" i="5"/>
  <c r="AE557" i="5" s="1"/>
  <c r="AE235" i="5"/>
  <c r="AE231" i="5"/>
  <c r="AE227" i="5"/>
  <c r="AE223" i="5"/>
  <c r="AE541" i="5" s="1"/>
  <c r="AE219" i="5"/>
  <c r="AE215" i="5"/>
  <c r="AE211" i="5"/>
  <c r="AE529" i="5" s="1"/>
  <c r="AE207" i="5"/>
  <c r="AE203" i="5"/>
  <c r="AE199" i="5"/>
  <c r="AE195" i="5"/>
  <c r="AE513" i="5" s="1"/>
  <c r="AE191" i="5"/>
  <c r="AE187" i="5"/>
  <c r="AE183" i="5"/>
  <c r="AE179" i="5"/>
  <c r="AE175" i="5"/>
  <c r="AE493" i="5" s="1"/>
  <c r="AE171" i="5"/>
  <c r="AE167" i="5"/>
  <c r="AE163" i="5"/>
  <c r="AE159" i="5"/>
  <c r="AE477" i="5" s="1"/>
  <c r="AE155" i="5"/>
  <c r="AE473" i="5" s="1"/>
  <c r="AE151" i="5"/>
  <c r="AE147" i="5"/>
  <c r="AE465" i="5" s="1"/>
  <c r="AE143" i="5"/>
  <c r="AE139" i="5"/>
  <c r="AE457" i="5" s="1"/>
  <c r="AE135" i="5"/>
  <c r="AE131" i="5"/>
  <c r="AE449" i="5" s="1"/>
  <c r="AE127" i="5"/>
  <c r="AE123" i="5"/>
  <c r="AE119" i="5"/>
  <c r="AE115" i="5"/>
  <c r="AE111" i="5"/>
  <c r="AE429" i="5" s="1"/>
  <c r="AE107" i="5"/>
  <c r="AE103" i="5"/>
  <c r="AE99" i="5"/>
  <c r="AE95" i="5"/>
  <c r="AE413" i="5" s="1"/>
  <c r="AE91" i="5"/>
  <c r="AE87" i="5"/>
  <c r="AE83" i="5"/>
  <c r="AE401" i="5" s="1"/>
  <c r="AE79" i="5"/>
  <c r="AE75" i="5"/>
  <c r="AE71" i="5"/>
  <c r="AE67" i="5"/>
  <c r="AE385" i="5" s="1"/>
  <c r="AE63" i="5"/>
  <c r="AE59" i="5"/>
  <c r="AE55" i="5"/>
  <c r="AE51" i="5"/>
  <c r="AE47" i="5"/>
  <c r="AE365" i="5" s="1"/>
  <c r="AE43" i="5"/>
  <c r="AE39" i="5"/>
  <c r="AE35" i="5"/>
  <c r="AE31" i="5"/>
  <c r="AE349" i="5" s="1"/>
  <c r="AE27" i="5"/>
  <c r="AE345" i="5" s="1"/>
  <c r="AE23" i="5"/>
  <c r="AE19" i="5"/>
  <c r="AE337" i="5" s="1"/>
  <c r="AE15" i="5"/>
  <c r="AE11" i="5"/>
  <c r="AE329" i="5" s="1"/>
  <c r="AE7" i="5"/>
  <c r="AE3" i="5"/>
  <c r="AE270" i="5"/>
  <c r="AE265" i="5"/>
  <c r="AE260" i="5"/>
  <c r="AE254" i="5"/>
  <c r="AE572" i="5" s="1"/>
  <c r="AE249" i="5"/>
  <c r="AE244" i="5"/>
  <c r="AE238" i="5"/>
  <c r="AE233" i="5"/>
  <c r="AE551" i="5" s="1"/>
  <c r="AE228" i="5"/>
  <c r="AE222" i="5"/>
  <c r="AE217" i="5"/>
  <c r="AE212" i="5"/>
  <c r="AE530" i="5" s="1"/>
  <c r="AE206" i="5"/>
  <c r="AE201" i="5"/>
  <c r="AE196" i="5"/>
  <c r="AE190" i="5"/>
  <c r="AE508" i="5" s="1"/>
  <c r="AE185" i="5"/>
  <c r="AE180" i="5"/>
  <c r="AE174" i="5"/>
  <c r="AE169" i="5"/>
  <c r="AE487" i="5" s="1"/>
  <c r="AE164" i="5"/>
  <c r="AE158" i="5"/>
  <c r="AE153" i="5"/>
  <c r="AE148" i="5"/>
  <c r="AE466" i="5" s="1"/>
  <c r="AE142" i="5"/>
  <c r="AE137" i="5"/>
  <c r="AE132" i="5"/>
  <c r="AE126" i="5"/>
  <c r="AE444" i="5" s="1"/>
  <c r="AE121" i="5"/>
  <c r="AE116" i="5"/>
  <c r="AE110" i="5"/>
  <c r="AE105" i="5"/>
  <c r="AE423" i="5" s="1"/>
  <c r="AE100" i="5"/>
  <c r="AE94" i="5"/>
  <c r="AE89" i="5"/>
  <c r="AE84" i="5"/>
  <c r="AE402" i="5" s="1"/>
  <c r="AE78" i="5"/>
  <c r="AE73" i="5"/>
  <c r="AE68" i="5"/>
  <c r="AE62" i="5"/>
  <c r="AE380" i="5" s="1"/>
  <c r="AE57" i="5"/>
  <c r="AE52" i="5"/>
  <c r="AE46" i="5"/>
  <c r="AE41" i="5"/>
  <c r="AE359" i="5" s="1"/>
  <c r="AE36" i="5"/>
  <c r="AE30" i="5"/>
  <c r="AE25" i="5"/>
  <c r="AE20" i="5"/>
  <c r="AE338" i="5" s="1"/>
  <c r="AE14" i="5"/>
  <c r="AE9" i="5"/>
  <c r="AE4" i="5"/>
  <c r="AE269" i="5"/>
  <c r="AE587" i="5" s="1"/>
  <c r="AE264" i="5"/>
  <c r="AE582" i="5" s="1"/>
  <c r="AE258" i="5"/>
  <c r="AE576" i="5" s="1"/>
  <c r="AE253" i="5"/>
  <c r="AE248" i="5"/>
  <c r="AE566" i="5" s="1"/>
  <c r="AE242" i="5"/>
  <c r="AE560" i="5" s="1"/>
  <c r="AE237" i="5"/>
  <c r="AE232" i="5"/>
  <c r="AE550" i="5" s="1"/>
  <c r="AE226" i="5"/>
  <c r="AE544" i="5" s="1"/>
  <c r="AE221" i="5"/>
  <c r="AE216" i="5"/>
  <c r="AE534" i="5" s="1"/>
  <c r="AE210" i="5"/>
  <c r="AE205" i="5"/>
  <c r="AE200" i="5"/>
  <c r="AE518" i="5" s="1"/>
  <c r="AE194" i="5"/>
  <c r="AE189" i="5"/>
  <c r="AE184" i="5"/>
  <c r="AE502" i="5" s="1"/>
  <c r="AE178" i="5"/>
  <c r="AE173" i="5"/>
  <c r="AE491" i="5" s="1"/>
  <c r="AE168" i="5"/>
  <c r="AE486" i="5" s="1"/>
  <c r="AE162" i="5"/>
  <c r="AE157" i="5"/>
  <c r="AE475" i="5" s="1"/>
  <c r="AE152" i="5"/>
  <c r="AE470" i="5" s="1"/>
  <c r="AE146" i="5"/>
  <c r="AE141" i="5"/>
  <c r="AE459" i="5" s="1"/>
  <c r="AE136" i="5"/>
  <c r="AE454" i="5" s="1"/>
  <c r="AE130" i="5"/>
  <c r="AE448" i="5" s="1"/>
  <c r="AE125" i="5"/>
  <c r="AE120" i="5"/>
  <c r="AE438" i="5" s="1"/>
  <c r="AE114" i="5"/>
  <c r="AE432" i="5" s="1"/>
  <c r="AE109" i="5"/>
  <c r="AE104" i="5"/>
  <c r="AE422" i="5" s="1"/>
  <c r="AE98" i="5"/>
  <c r="AE416" i="5" s="1"/>
  <c r="AE93" i="5"/>
  <c r="AE88" i="5"/>
  <c r="AE406" i="5" s="1"/>
  <c r="AE82" i="5"/>
  <c r="AE77" i="5"/>
  <c r="AE72" i="5"/>
  <c r="AE390" i="5" s="1"/>
  <c r="AE66" i="5"/>
  <c r="AE61" i="5"/>
  <c r="AE56" i="5"/>
  <c r="AE374" i="5" s="1"/>
  <c r="AE50" i="5"/>
  <c r="AE45" i="5"/>
  <c r="AE363" i="5" s="1"/>
  <c r="AE40" i="5"/>
  <c r="AE358" i="5" s="1"/>
  <c r="AE34" i="5"/>
  <c r="AE29" i="5"/>
  <c r="AE347" i="5" s="1"/>
  <c r="AE24" i="5"/>
  <c r="AE342" i="5" s="1"/>
  <c r="AE18" i="5"/>
  <c r="AE13" i="5"/>
  <c r="AE331" i="5" s="1"/>
  <c r="AE8" i="5"/>
  <c r="AE326" i="5" s="1"/>
  <c r="AE268" i="5"/>
  <c r="AE586" i="5" s="1"/>
  <c r="AE257" i="5"/>
  <c r="AE246" i="5"/>
  <c r="AE236" i="5"/>
  <c r="AE554" i="5" s="1"/>
  <c r="AE225" i="5"/>
  <c r="AE543" i="5" s="1"/>
  <c r="AE214" i="5"/>
  <c r="AE204" i="5"/>
  <c r="AE522" i="5" s="1"/>
  <c r="AE193" i="5"/>
  <c r="AE511" i="5" s="1"/>
  <c r="AE182" i="5"/>
  <c r="AE500" i="5" s="1"/>
  <c r="AE172" i="5"/>
  <c r="AE161" i="5"/>
  <c r="AE150" i="5"/>
  <c r="AE468" i="5" s="1"/>
  <c r="AE140" i="5"/>
  <c r="AE458" i="5" s="1"/>
  <c r="AE129" i="5"/>
  <c r="AE118" i="5"/>
  <c r="AE108" i="5"/>
  <c r="AE426" i="5" s="1"/>
  <c r="AE97" i="5"/>
  <c r="AE415" i="5" s="1"/>
  <c r="AE86" i="5"/>
  <c r="AE76" i="5"/>
  <c r="AE394" i="5" s="1"/>
  <c r="AE65" i="5"/>
  <c r="AE383" i="5" s="1"/>
  <c r="AE54" i="5"/>
  <c r="AE372" i="5" s="1"/>
  <c r="AE44" i="5"/>
  <c r="AE33" i="5"/>
  <c r="AE22" i="5"/>
  <c r="AE340" i="5" s="1"/>
  <c r="AE12" i="5"/>
  <c r="AE330" i="5" s="1"/>
  <c r="AE266" i="5"/>
  <c r="AE256" i="5"/>
  <c r="AE245" i="5"/>
  <c r="AE563" i="5" s="1"/>
  <c r="AE234" i="5"/>
  <c r="AE224" i="5"/>
  <c r="AE213" i="5"/>
  <c r="AE531" i="5" s="1"/>
  <c r="AE202" i="5"/>
  <c r="AE520" i="5" s="1"/>
  <c r="AE192" i="5"/>
  <c r="AE181" i="5"/>
  <c r="AE170" i="5"/>
  <c r="AE488" i="5" s="1"/>
  <c r="AE160" i="5"/>
  <c r="AE478" i="5" s="1"/>
  <c r="AE149" i="5"/>
  <c r="AE138" i="5"/>
  <c r="AE128" i="5"/>
  <c r="AE117" i="5"/>
  <c r="AE435" i="5" s="1"/>
  <c r="AE106" i="5"/>
  <c r="AE96" i="5"/>
  <c r="AE85" i="5"/>
  <c r="AE403" i="5" s="1"/>
  <c r="AE74" i="5"/>
  <c r="AE392" i="5" s="1"/>
  <c r="AE64" i="5"/>
  <c r="AE53" i="5"/>
  <c r="AE42" i="5"/>
  <c r="AE360" i="5" s="1"/>
  <c r="AE32" i="5"/>
  <c r="AE350" i="5" s="1"/>
  <c r="AE21" i="5"/>
  <c r="AE10" i="5"/>
  <c r="AE262" i="5"/>
  <c r="AE252" i="5"/>
  <c r="AE570" i="5" s="1"/>
  <c r="AE241" i="5"/>
  <c r="AE559" i="5" s="1"/>
  <c r="AE230" i="5"/>
  <c r="AE220" i="5"/>
  <c r="AE538" i="5" s="1"/>
  <c r="AE209" i="5"/>
  <c r="AE527" i="5" s="1"/>
  <c r="AE198" i="5"/>
  <c r="AE516" i="5" s="1"/>
  <c r="AE188" i="5"/>
  <c r="AE177" i="5"/>
  <c r="AE166" i="5"/>
  <c r="AE484" i="5" s="1"/>
  <c r="AE156" i="5"/>
  <c r="AE474" i="5" s="1"/>
  <c r="AE145" i="5"/>
  <c r="AE134" i="5"/>
  <c r="AE124" i="5"/>
  <c r="AE442" i="5" s="1"/>
  <c r="AE113" i="5"/>
  <c r="AE431" i="5" s="1"/>
  <c r="AE102" i="5"/>
  <c r="AE92" i="5"/>
  <c r="AE410" i="5" s="1"/>
  <c r="AE81" i="5"/>
  <c r="AE399" i="5" s="1"/>
  <c r="AE70" i="5"/>
  <c r="AE388" i="5" s="1"/>
  <c r="AE60" i="5"/>
  <c r="AE49" i="5"/>
  <c r="AE38" i="5"/>
  <c r="AE356" i="5" s="1"/>
  <c r="AE28" i="5"/>
  <c r="AE346" i="5" s="1"/>
  <c r="AE17" i="5"/>
  <c r="AE6" i="5"/>
  <c r="AE261" i="5"/>
  <c r="AE579" i="5" s="1"/>
  <c r="AE250" i="5"/>
  <c r="AE240" i="5"/>
  <c r="AE229" i="5"/>
  <c r="AE218" i="5"/>
  <c r="AE536" i="5" s="1"/>
  <c r="AE208" i="5"/>
  <c r="AE197" i="5"/>
  <c r="AE515" i="5" s="1"/>
  <c r="AE186" i="5"/>
  <c r="AE176" i="5"/>
  <c r="AE494" i="5" s="1"/>
  <c r="AE165" i="5"/>
  <c r="AE154" i="5"/>
  <c r="AE472" i="5" s="1"/>
  <c r="AE144" i="5"/>
  <c r="AE133" i="5"/>
  <c r="AE451" i="5" s="1"/>
  <c r="AE122" i="5"/>
  <c r="AE112" i="5"/>
  <c r="AE101" i="5"/>
  <c r="AE90" i="5"/>
  <c r="AE408" i="5" s="1"/>
  <c r="AE80" i="5"/>
  <c r="AE69" i="5"/>
  <c r="AE387" i="5" s="1"/>
  <c r="AE58" i="5"/>
  <c r="AE48" i="5"/>
  <c r="AE366" i="5" s="1"/>
  <c r="AE37" i="5"/>
  <c r="AE26" i="5"/>
  <c r="AE344" i="5" s="1"/>
  <c r="AE16" i="5"/>
  <c r="AE5" i="5"/>
  <c r="AE323" i="5" s="1"/>
  <c r="BA268" i="5"/>
  <c r="BA264" i="5"/>
  <c r="BA260" i="5"/>
  <c r="BA578" i="5" s="1"/>
  <c r="BA256" i="5"/>
  <c r="BA252" i="5"/>
  <c r="BA248" i="5"/>
  <c r="BA244" i="5"/>
  <c r="BA240" i="5"/>
  <c r="BA558" i="5" s="1"/>
  <c r="BA236" i="5"/>
  <c r="BA232" i="5"/>
  <c r="BA228" i="5"/>
  <c r="BA224" i="5"/>
  <c r="BA542" i="5" s="1"/>
  <c r="BA220" i="5"/>
  <c r="BA216" i="5"/>
  <c r="BA212" i="5"/>
  <c r="BA208" i="5"/>
  <c r="BA526" i="5" s="1"/>
  <c r="BA204" i="5"/>
  <c r="BA200" i="5"/>
  <c r="BA196" i="5"/>
  <c r="BA192" i="5"/>
  <c r="BA510" i="5" s="1"/>
  <c r="BA188" i="5"/>
  <c r="BA506" i="5" s="1"/>
  <c r="BA184" i="5"/>
  <c r="BA180" i="5"/>
  <c r="BA498" i="5" s="1"/>
  <c r="BA176" i="5"/>
  <c r="BA494" i="5" s="1"/>
  <c r="BA172" i="5"/>
  <c r="BA490" i="5" s="1"/>
  <c r="BA168" i="5"/>
  <c r="BA164" i="5"/>
  <c r="BA482" i="5" s="1"/>
  <c r="BA160" i="5"/>
  <c r="BA156" i="5"/>
  <c r="BA474" i="5" s="1"/>
  <c r="BA152" i="5"/>
  <c r="BA148" i="5"/>
  <c r="BA144" i="5"/>
  <c r="BA462" i="5" s="1"/>
  <c r="BA140" i="5"/>
  <c r="BA136" i="5"/>
  <c r="BA132" i="5"/>
  <c r="BA450" i="5" s="1"/>
  <c r="BA128" i="5"/>
  <c r="BA446" i="5" s="1"/>
  <c r="BA124" i="5"/>
  <c r="BA120" i="5"/>
  <c r="BA116" i="5"/>
  <c r="BA434" i="5" s="1"/>
  <c r="BA112" i="5"/>
  <c r="BA430" i="5" s="1"/>
  <c r="BA108" i="5"/>
  <c r="BA104" i="5"/>
  <c r="BA100" i="5"/>
  <c r="BA418" i="5" s="1"/>
  <c r="BA96" i="5"/>
  <c r="BA414" i="5" s="1"/>
  <c r="BA92" i="5"/>
  <c r="BA88" i="5"/>
  <c r="BA84" i="5"/>
  <c r="BA80" i="5"/>
  <c r="BA76" i="5"/>
  <c r="BA72" i="5"/>
  <c r="BA68" i="5"/>
  <c r="BA64" i="5"/>
  <c r="BA60" i="5"/>
  <c r="BA56" i="5"/>
  <c r="BA52" i="5"/>
  <c r="BA48" i="5"/>
  <c r="BA366" i="5" s="1"/>
  <c r="BA44" i="5"/>
  <c r="BA40" i="5"/>
  <c r="BA36" i="5"/>
  <c r="BA32" i="5"/>
  <c r="BA350" i="5" s="1"/>
  <c r="BA28" i="5"/>
  <c r="BA24" i="5"/>
  <c r="BA20" i="5"/>
  <c r="BA16" i="5"/>
  <c r="BA12" i="5"/>
  <c r="BA8" i="5"/>
  <c r="BA269" i="5"/>
  <c r="BA587" i="5" s="1"/>
  <c r="BA263" i="5"/>
  <c r="BA258" i="5"/>
  <c r="BA576" i="5" s="1"/>
  <c r="BA253" i="5"/>
  <c r="BA247" i="5"/>
  <c r="BA242" i="5"/>
  <c r="BA560" i="5" s="1"/>
  <c r="BA237" i="5"/>
  <c r="BA555" i="5" s="1"/>
  <c r="BA231" i="5"/>
  <c r="BA226" i="5"/>
  <c r="BA544" i="5" s="1"/>
  <c r="BA221" i="5"/>
  <c r="BA539" i="5" s="1"/>
  <c r="BA215" i="5"/>
  <c r="BA210" i="5"/>
  <c r="BA205" i="5"/>
  <c r="BA523" i="5" s="1"/>
  <c r="BA199" i="5"/>
  <c r="BA194" i="5"/>
  <c r="BA189" i="5"/>
  <c r="BA183" i="5"/>
  <c r="BA501" i="5" s="1"/>
  <c r="BA178" i="5"/>
  <c r="BA173" i="5"/>
  <c r="BA491" i="5" s="1"/>
  <c r="BA167" i="5"/>
  <c r="BA162" i="5"/>
  <c r="BA480" i="5" s="1"/>
  <c r="BA157" i="5"/>
  <c r="BA475" i="5" s="1"/>
  <c r="BA151" i="5"/>
  <c r="BA146" i="5"/>
  <c r="BA141" i="5"/>
  <c r="BA459" i="5" s="1"/>
  <c r="BA135" i="5"/>
  <c r="BA453" i="5" s="1"/>
  <c r="BA130" i="5"/>
  <c r="BA125" i="5"/>
  <c r="BA119" i="5"/>
  <c r="BA437" i="5" s="1"/>
  <c r="BA114" i="5"/>
  <c r="BA109" i="5"/>
  <c r="BA427" i="5" s="1"/>
  <c r="BA103" i="5"/>
  <c r="BA98" i="5"/>
  <c r="BA93" i="5"/>
  <c r="BA411" i="5" s="1"/>
  <c r="BA87" i="5"/>
  <c r="BA405" i="5" s="1"/>
  <c r="BA82" i="5"/>
  <c r="BA77" i="5"/>
  <c r="BA395" i="5" s="1"/>
  <c r="BA71" i="5"/>
  <c r="BA389" i="5" s="1"/>
  <c r="BA66" i="5"/>
  <c r="BA61" i="5"/>
  <c r="BA55" i="5"/>
  <c r="BA373" i="5" s="1"/>
  <c r="BA50" i="5"/>
  <c r="BA368" i="5" s="1"/>
  <c r="BA45" i="5"/>
  <c r="BA363" i="5" s="1"/>
  <c r="BA39" i="5"/>
  <c r="BA34" i="5"/>
  <c r="BA29" i="5"/>
  <c r="BA347" i="5" s="1"/>
  <c r="BA23" i="5"/>
  <c r="BA18" i="5"/>
  <c r="BA13" i="5"/>
  <c r="BA331" i="5" s="1"/>
  <c r="BA7" i="5"/>
  <c r="BA265" i="5"/>
  <c r="BA583" i="5" s="1"/>
  <c r="BA257" i="5"/>
  <c r="BA250" i="5"/>
  <c r="BA568" i="5" s="1"/>
  <c r="BA243" i="5"/>
  <c r="BA561" i="5" s="1"/>
  <c r="BA235" i="5"/>
  <c r="BA229" i="5"/>
  <c r="BA222" i="5"/>
  <c r="BA214" i="5"/>
  <c r="BA532" i="5" s="1"/>
  <c r="BA207" i="5"/>
  <c r="BA201" i="5"/>
  <c r="BA519" i="5" s="1"/>
  <c r="BA193" i="5"/>
  <c r="BA186" i="5"/>
  <c r="BA504" i="5" s="1"/>
  <c r="BA179" i="5"/>
  <c r="BA171" i="5"/>
  <c r="BA165" i="5"/>
  <c r="BA483" i="5" s="1"/>
  <c r="BA158" i="5"/>
  <c r="BA476" i="5" s="1"/>
  <c r="BA150" i="5"/>
  <c r="BA143" i="5"/>
  <c r="BA137" i="5"/>
  <c r="BA455" i="5" s="1"/>
  <c r="BA129" i="5"/>
  <c r="BA447" i="5" s="1"/>
  <c r="BA122" i="5"/>
  <c r="BA115" i="5"/>
  <c r="BA107" i="5"/>
  <c r="BA425" i="5" s="1"/>
  <c r="BA101" i="5"/>
  <c r="BA94" i="5"/>
  <c r="BA86" i="5"/>
  <c r="BA79" i="5"/>
  <c r="BA397" i="5" s="1"/>
  <c r="BA73" i="5"/>
  <c r="BA391" i="5" s="1"/>
  <c r="BA65" i="5"/>
  <c r="BA58" i="5"/>
  <c r="BA51" i="5"/>
  <c r="BA43" i="5"/>
  <c r="BA361" i="5" s="1"/>
  <c r="BA37" i="5"/>
  <c r="BA30" i="5"/>
  <c r="BA22" i="5"/>
  <c r="BA340" i="5" s="1"/>
  <c r="BA15" i="5"/>
  <c r="BA333" i="5" s="1"/>
  <c r="BA9" i="5"/>
  <c r="BA327" i="5" s="1"/>
  <c r="BA270" i="5"/>
  <c r="BA262" i="5"/>
  <c r="BA255" i="5"/>
  <c r="BA249" i="5"/>
  <c r="BA567" i="5" s="1"/>
  <c r="BA241" i="5"/>
  <c r="BA234" i="5"/>
  <c r="BA552" i="5" s="1"/>
  <c r="BA227" i="5"/>
  <c r="BA219" i="5"/>
  <c r="BA537" i="5" s="1"/>
  <c r="BA213" i="5"/>
  <c r="BA206" i="5"/>
  <c r="BA524" i="5" s="1"/>
  <c r="BA198" i="5"/>
  <c r="BA191" i="5"/>
  <c r="BA185" i="5"/>
  <c r="BA503" i="5" s="1"/>
  <c r="BA177" i="5"/>
  <c r="BA170" i="5"/>
  <c r="BA488" i="5" s="1"/>
  <c r="BA163" i="5"/>
  <c r="BA155" i="5"/>
  <c r="BA149" i="5"/>
  <c r="BA467" i="5" s="1"/>
  <c r="BA142" i="5"/>
  <c r="BA134" i="5"/>
  <c r="BA127" i="5"/>
  <c r="BA121" i="5"/>
  <c r="BA439" i="5" s="1"/>
  <c r="BA113" i="5"/>
  <c r="BA431" i="5" s="1"/>
  <c r="BA106" i="5"/>
  <c r="BA424" i="5" s="1"/>
  <c r="BA99" i="5"/>
  <c r="BA91" i="5"/>
  <c r="BA85" i="5"/>
  <c r="BA78" i="5"/>
  <c r="BA70" i="5"/>
  <c r="BA63" i="5"/>
  <c r="BA381" i="5" s="1"/>
  <c r="BA57" i="5"/>
  <c r="BA375" i="5" s="1"/>
  <c r="BA49" i="5"/>
  <c r="BA42" i="5"/>
  <c r="BA35" i="5"/>
  <c r="BA353" i="5" s="1"/>
  <c r="BA27" i="5"/>
  <c r="BA21" i="5"/>
  <c r="BA14" i="5"/>
  <c r="BA261" i="5"/>
  <c r="BA579" i="5" s="1"/>
  <c r="BA246" i="5"/>
  <c r="BA564" i="5" s="1"/>
  <c r="BA233" i="5"/>
  <c r="BA551" i="5" s="1"/>
  <c r="BA218" i="5"/>
  <c r="BA203" i="5"/>
  <c r="BA521" i="5" s="1"/>
  <c r="BA190" i="5"/>
  <c r="BA508" i="5" s="1"/>
  <c r="BA175" i="5"/>
  <c r="BA161" i="5"/>
  <c r="BA147" i="5"/>
  <c r="BA465" i="5" s="1"/>
  <c r="BA133" i="5"/>
  <c r="BA118" i="5"/>
  <c r="BA105" i="5"/>
  <c r="BA423" i="5" s="1"/>
  <c r="BA90" i="5"/>
  <c r="BA408" i="5" s="1"/>
  <c r="BA75" i="5"/>
  <c r="BA393" i="5" s="1"/>
  <c r="BA62" i="5"/>
  <c r="BA380" i="5" s="1"/>
  <c r="BA47" i="5"/>
  <c r="BA33" i="5"/>
  <c r="BA19" i="5"/>
  <c r="BA337" i="5" s="1"/>
  <c r="BA259" i="5"/>
  <c r="BA577" i="5" s="1"/>
  <c r="BA245" i="5"/>
  <c r="BA230" i="5"/>
  <c r="BA548" i="5" s="1"/>
  <c r="BA217" i="5"/>
  <c r="BA535" i="5" s="1"/>
  <c r="BA202" i="5"/>
  <c r="BA520" i="5" s="1"/>
  <c r="BA187" i="5"/>
  <c r="BA174" i="5"/>
  <c r="BA492" i="5" s="1"/>
  <c r="BA159" i="5"/>
  <c r="BA477" i="5" s="1"/>
  <c r="BA145" i="5"/>
  <c r="BA131" i="5"/>
  <c r="BA117" i="5"/>
  <c r="BA435" i="5" s="1"/>
  <c r="BA102" i="5"/>
  <c r="BA420" i="5" s="1"/>
  <c r="BA89" i="5"/>
  <c r="BA407" i="5" s="1"/>
  <c r="BA74" i="5"/>
  <c r="BA59" i="5"/>
  <c r="BA377" i="5" s="1"/>
  <c r="BA46" i="5"/>
  <c r="BA364" i="5" s="1"/>
  <c r="BA31" i="5"/>
  <c r="BA349" i="5" s="1"/>
  <c r="BA17" i="5"/>
  <c r="BA267" i="5"/>
  <c r="BA585" i="5" s="1"/>
  <c r="BA254" i="5"/>
  <c r="BA572" i="5" s="1"/>
  <c r="BA239" i="5"/>
  <c r="BA225" i="5"/>
  <c r="BA211" i="5"/>
  <c r="BA529" i="5" s="1"/>
  <c r="BA197" i="5"/>
  <c r="BA182" i="5"/>
  <c r="BA169" i="5"/>
  <c r="BA487" i="5" s="1"/>
  <c r="BA154" i="5"/>
  <c r="BA472" i="5" s="1"/>
  <c r="BA139" i="5"/>
  <c r="BA126" i="5"/>
  <c r="BA444" i="5" s="1"/>
  <c r="BA111" i="5"/>
  <c r="BA97" i="5"/>
  <c r="BA83" i="5"/>
  <c r="BA401" i="5" s="1"/>
  <c r="BA69" i="5"/>
  <c r="BA54" i="5"/>
  <c r="BA41" i="5"/>
  <c r="BA359" i="5" s="1"/>
  <c r="BA26" i="5"/>
  <c r="BA11" i="5"/>
  <c r="BA266" i="5"/>
  <c r="BA251" i="5"/>
  <c r="BA569" i="5" s="1"/>
  <c r="BA238" i="5"/>
  <c r="BA556" i="5" s="1"/>
  <c r="BA223" i="5"/>
  <c r="BA209" i="5"/>
  <c r="BA195" i="5"/>
  <c r="BA513" i="5" s="1"/>
  <c r="BA181" i="5"/>
  <c r="BA166" i="5"/>
  <c r="BA153" i="5"/>
  <c r="BA471" i="5" s="1"/>
  <c r="BA138" i="5"/>
  <c r="BA456" i="5" s="1"/>
  <c r="BA123" i="5"/>
  <c r="BA441" i="5" s="1"/>
  <c r="BA110" i="5"/>
  <c r="BA428" i="5" s="1"/>
  <c r="BA95" i="5"/>
  <c r="BA81" i="5"/>
  <c r="BA67" i="5"/>
  <c r="BA385" i="5" s="1"/>
  <c r="BA53" i="5"/>
  <c r="BA38" i="5"/>
  <c r="BA25" i="5"/>
  <c r="BA343" i="5" s="1"/>
  <c r="BA10" i="5"/>
  <c r="BA328" i="5" s="1"/>
  <c r="BE266" i="5"/>
  <c r="BE584" i="5" s="1"/>
  <c r="BE262" i="5"/>
  <c r="BE258" i="5"/>
  <c r="BE576" i="5" s="1"/>
  <c r="BE254" i="5"/>
  <c r="BE250" i="5"/>
  <c r="BE246" i="5"/>
  <c r="BE242" i="5"/>
  <c r="BE238" i="5"/>
  <c r="BE556" i="5" s="1"/>
  <c r="BE234" i="5"/>
  <c r="BE230" i="5"/>
  <c r="BE226" i="5"/>
  <c r="BE544" i="5" s="1"/>
  <c r="BE222" i="5"/>
  <c r="BE540" i="5" s="1"/>
  <c r="BE218" i="5"/>
  <c r="BE214" i="5"/>
  <c r="BE210" i="5"/>
  <c r="BE206" i="5"/>
  <c r="BE202" i="5"/>
  <c r="BE520" i="5" s="1"/>
  <c r="BE198" i="5"/>
  <c r="BE194" i="5"/>
  <c r="BE190" i="5"/>
  <c r="BE186" i="5"/>
  <c r="BE182" i="5"/>
  <c r="BE178" i="5"/>
  <c r="BE174" i="5"/>
  <c r="BE492" i="5" s="1"/>
  <c r="BE170" i="5"/>
  <c r="BE166" i="5"/>
  <c r="BE162" i="5"/>
  <c r="BE480" i="5" s="1"/>
  <c r="BE158" i="5"/>
  <c r="BE154" i="5"/>
  <c r="BE150" i="5"/>
  <c r="BE146" i="5"/>
  <c r="BE464" i="5" s="1"/>
  <c r="BE142" i="5"/>
  <c r="BE460" i="5" s="1"/>
  <c r="BE138" i="5"/>
  <c r="BE456" i="5" s="1"/>
  <c r="BE134" i="5"/>
  <c r="BE130" i="5"/>
  <c r="BE448" i="5" s="1"/>
  <c r="BE126" i="5"/>
  <c r="BE122" i="5"/>
  <c r="BE118" i="5"/>
  <c r="BE114" i="5"/>
  <c r="BE432" i="5" s="1"/>
  <c r="BE110" i="5"/>
  <c r="BE106" i="5"/>
  <c r="BE102" i="5"/>
  <c r="BE98" i="5"/>
  <c r="BE416" i="5" s="1"/>
  <c r="BE94" i="5"/>
  <c r="BE90" i="5"/>
  <c r="BE86" i="5"/>
  <c r="BE82" i="5"/>
  <c r="BE78" i="5"/>
  <c r="BE396" i="5" s="1"/>
  <c r="BE74" i="5"/>
  <c r="BE392" i="5" s="1"/>
  <c r="BE70" i="5"/>
  <c r="BE66" i="5"/>
  <c r="BE62" i="5"/>
  <c r="BE380" i="5" s="1"/>
  <c r="BE58" i="5"/>
  <c r="BE54" i="5"/>
  <c r="BE50" i="5"/>
  <c r="BE368" i="5" s="1"/>
  <c r="BE46" i="5"/>
  <c r="BE364" i="5" s="1"/>
  <c r="BE42" i="5"/>
  <c r="BE38" i="5"/>
  <c r="BE34" i="5"/>
  <c r="BE30" i="5"/>
  <c r="BE26" i="5"/>
  <c r="BE265" i="5"/>
  <c r="BE260" i="5"/>
  <c r="BE578" i="5" s="1"/>
  <c r="BE255" i="5"/>
  <c r="BE573" i="5" s="1"/>
  <c r="BE249" i="5"/>
  <c r="BE567" i="5" s="1"/>
  <c r="BE244" i="5"/>
  <c r="BE239" i="5"/>
  <c r="BE233" i="5"/>
  <c r="BE228" i="5"/>
  <c r="BE223" i="5"/>
  <c r="BE217" i="5"/>
  <c r="BE212" i="5"/>
  <c r="BE207" i="5"/>
  <c r="BE201" i="5"/>
  <c r="BE196" i="5"/>
  <c r="BE191" i="5"/>
  <c r="BE509" i="5" s="1"/>
  <c r="BE185" i="5"/>
  <c r="BE180" i="5"/>
  <c r="BE175" i="5"/>
  <c r="BE169" i="5"/>
  <c r="BE164" i="5"/>
  <c r="BE482" i="5" s="1"/>
  <c r="BE159" i="5"/>
  <c r="BE153" i="5"/>
  <c r="BE471" i="5" s="1"/>
  <c r="BE148" i="5"/>
  <c r="BE143" i="5"/>
  <c r="BE137" i="5"/>
  <c r="BE132" i="5"/>
  <c r="BE127" i="5"/>
  <c r="BE445" i="5" s="1"/>
  <c r="BE121" i="5"/>
  <c r="BE116" i="5"/>
  <c r="BE111" i="5"/>
  <c r="BE105" i="5"/>
  <c r="BE100" i="5"/>
  <c r="BE95" i="5"/>
  <c r="BE89" i="5"/>
  <c r="BE407" i="5" s="1"/>
  <c r="BE84" i="5"/>
  <c r="BE402" i="5" s="1"/>
  <c r="BE79" i="5"/>
  <c r="BE73" i="5"/>
  <c r="BE68" i="5"/>
  <c r="BE386" i="5" s="1"/>
  <c r="BE63" i="5"/>
  <c r="BE381" i="5" s="1"/>
  <c r="BE57" i="5"/>
  <c r="BE52" i="5"/>
  <c r="BE47" i="5"/>
  <c r="BE41" i="5"/>
  <c r="BE36" i="5"/>
  <c r="BE31" i="5"/>
  <c r="BE25" i="5"/>
  <c r="BE263" i="5"/>
  <c r="BE581" i="5" s="1"/>
  <c r="BE256" i="5"/>
  <c r="BE248" i="5"/>
  <c r="BE241" i="5"/>
  <c r="BE235" i="5"/>
  <c r="BE553" i="5" s="1"/>
  <c r="BE227" i="5"/>
  <c r="BE220" i="5"/>
  <c r="BE213" i="5"/>
  <c r="BE205" i="5"/>
  <c r="BE523" i="5" s="1"/>
  <c r="BE199" i="5"/>
  <c r="BE517" i="5" s="1"/>
  <c r="BE192" i="5"/>
  <c r="BE184" i="5"/>
  <c r="BE177" i="5"/>
  <c r="BE495" i="5" s="1"/>
  <c r="BE171" i="5"/>
  <c r="BE489" i="5" s="1"/>
  <c r="BE163" i="5"/>
  <c r="BE156" i="5"/>
  <c r="BE474" i="5" s="1"/>
  <c r="BE149" i="5"/>
  <c r="BE467" i="5" s="1"/>
  <c r="BE141" i="5"/>
  <c r="BE135" i="5"/>
  <c r="BE453" i="5" s="1"/>
  <c r="BE128" i="5"/>
  <c r="BE120" i="5"/>
  <c r="BE113" i="5"/>
  <c r="BE431" i="5" s="1"/>
  <c r="BE107" i="5"/>
  <c r="BE99" i="5"/>
  <c r="BE417" i="5" s="1"/>
  <c r="BE92" i="5"/>
  <c r="BE410" i="5" s="1"/>
  <c r="BE85" i="5"/>
  <c r="BE77" i="5"/>
  <c r="BE71" i="5"/>
  <c r="BE389" i="5" s="1"/>
  <c r="BE64" i="5"/>
  <c r="BE382" i="5" s="1"/>
  <c r="BE56" i="5"/>
  <c r="BE49" i="5"/>
  <c r="BE43" i="5"/>
  <c r="BE361" i="5" s="1"/>
  <c r="BE35" i="5"/>
  <c r="BE28" i="5"/>
  <c r="BE264" i="5"/>
  <c r="BE253" i="5"/>
  <c r="BE571" i="5" s="1"/>
  <c r="BE245" i="5"/>
  <c r="BE563" i="5" s="1"/>
  <c r="BE236" i="5"/>
  <c r="BE225" i="5"/>
  <c r="BE216" i="5"/>
  <c r="BE534" i="5" s="1"/>
  <c r="BE208" i="5"/>
  <c r="BE526" i="5" s="1"/>
  <c r="BE197" i="5"/>
  <c r="BE188" i="5"/>
  <c r="BE179" i="5"/>
  <c r="BE497" i="5" s="1"/>
  <c r="BE168" i="5"/>
  <c r="BE486" i="5" s="1"/>
  <c r="BE160" i="5"/>
  <c r="BE478" i="5" s="1"/>
  <c r="BE151" i="5"/>
  <c r="BE469" i="5" s="1"/>
  <c r="BE140" i="5"/>
  <c r="BE458" i="5" s="1"/>
  <c r="BE131" i="5"/>
  <c r="BE123" i="5"/>
  <c r="BE441" i="5" s="1"/>
  <c r="BE112" i="5"/>
  <c r="BE103" i="5"/>
  <c r="BE421" i="5" s="1"/>
  <c r="BE93" i="5"/>
  <c r="BE411" i="5" s="1"/>
  <c r="BE83" i="5"/>
  <c r="BE75" i="5"/>
  <c r="BE65" i="5"/>
  <c r="BE55" i="5"/>
  <c r="BE373" i="5" s="1"/>
  <c r="BE45" i="5"/>
  <c r="BE37" i="5"/>
  <c r="BE27" i="5"/>
  <c r="BE345" i="5" s="1"/>
  <c r="BE261" i="5"/>
  <c r="BE252" i="5"/>
  <c r="BE243" i="5"/>
  <c r="BE232" i="5"/>
  <c r="BE550" i="5" s="1"/>
  <c r="BE224" i="5"/>
  <c r="BE542" i="5" s="1"/>
  <c r="BE215" i="5"/>
  <c r="BE533" i="5" s="1"/>
  <c r="BE204" i="5"/>
  <c r="BE195" i="5"/>
  <c r="BE513" i="5" s="1"/>
  <c r="BE187" i="5"/>
  <c r="BE505" i="5" s="1"/>
  <c r="BE176" i="5"/>
  <c r="BE167" i="5"/>
  <c r="BE485" i="5" s="1"/>
  <c r="BE157" i="5"/>
  <c r="BE475" i="5" s="1"/>
  <c r="BE147" i="5"/>
  <c r="BE139" i="5"/>
  <c r="BE457" i="5" s="1"/>
  <c r="BE129" i="5"/>
  <c r="BE119" i="5"/>
  <c r="BE437" i="5" s="1"/>
  <c r="BE109" i="5"/>
  <c r="BE101" i="5"/>
  <c r="BE419" i="5" s="1"/>
  <c r="BE91" i="5"/>
  <c r="BE81" i="5"/>
  <c r="BE399" i="5" s="1"/>
  <c r="BE72" i="5"/>
  <c r="BE61" i="5"/>
  <c r="BE53" i="5"/>
  <c r="BE371" i="5" s="1"/>
  <c r="BE44" i="5"/>
  <c r="BE362" i="5" s="1"/>
  <c r="BE33" i="5"/>
  <c r="BE268" i="5"/>
  <c r="BE259" i="5"/>
  <c r="BE251" i="5"/>
  <c r="BE569" i="5" s="1"/>
  <c r="BE240" i="5"/>
  <c r="BE267" i="5"/>
  <c r="BE585" i="5" s="1"/>
  <c r="BE231" i="5"/>
  <c r="BE549" i="5" s="1"/>
  <c r="BE211" i="5"/>
  <c r="BE529" i="5" s="1"/>
  <c r="BE193" i="5"/>
  <c r="BE511" i="5" s="1"/>
  <c r="BE173" i="5"/>
  <c r="BE155" i="5"/>
  <c r="BE136" i="5"/>
  <c r="BE454" i="5" s="1"/>
  <c r="BE117" i="5"/>
  <c r="BE435" i="5" s="1"/>
  <c r="BE97" i="5"/>
  <c r="BE80" i="5"/>
  <c r="BE60" i="5"/>
  <c r="BE40" i="5"/>
  <c r="BE257" i="5"/>
  <c r="BE575" i="5" s="1"/>
  <c r="BE229" i="5"/>
  <c r="BE209" i="5"/>
  <c r="BE189" i="5"/>
  <c r="BE507" i="5" s="1"/>
  <c r="BE172" i="5"/>
  <c r="BE490" i="5" s="1"/>
  <c r="BE152" i="5"/>
  <c r="BE470" i="5" s="1"/>
  <c r="BE133" i="5"/>
  <c r="BE451" i="5" s="1"/>
  <c r="BE115" i="5"/>
  <c r="BE96" i="5"/>
  <c r="BE414" i="5" s="1"/>
  <c r="BE76" i="5"/>
  <c r="BE394" i="5" s="1"/>
  <c r="BE59" i="5"/>
  <c r="BE377" i="5" s="1"/>
  <c r="BE39" i="5"/>
  <c r="BE357" i="5" s="1"/>
  <c r="BE247" i="5"/>
  <c r="BE565" i="5" s="1"/>
  <c r="BE221" i="5"/>
  <c r="BE539" i="5" s="1"/>
  <c r="BE203" i="5"/>
  <c r="BE521" i="5" s="1"/>
  <c r="BE183" i="5"/>
  <c r="BE501" i="5" s="1"/>
  <c r="BE165" i="5"/>
  <c r="BE483" i="5" s="1"/>
  <c r="BE145" i="5"/>
  <c r="BE125" i="5"/>
  <c r="BE108" i="5"/>
  <c r="BE426" i="5" s="1"/>
  <c r="BE88" i="5"/>
  <c r="BE69" i="5"/>
  <c r="BE51" i="5"/>
  <c r="BE369" i="5" s="1"/>
  <c r="BE32" i="5"/>
  <c r="BE350" i="5" s="1"/>
  <c r="BE237" i="5"/>
  <c r="BE555" i="5" s="1"/>
  <c r="BE219" i="5"/>
  <c r="BE200" i="5"/>
  <c r="BE518" i="5" s="1"/>
  <c r="BE181" i="5"/>
  <c r="BE499" i="5" s="1"/>
  <c r="BE161" i="5"/>
  <c r="BE479" i="5" s="1"/>
  <c r="BE144" i="5"/>
  <c r="BE124" i="5"/>
  <c r="BE442" i="5" s="1"/>
  <c r="BE104" i="5"/>
  <c r="BE87" i="5"/>
  <c r="BE405" i="5" s="1"/>
  <c r="BE67" i="5"/>
  <c r="BE48" i="5"/>
  <c r="BE366" i="5" s="1"/>
  <c r="BE29" i="5"/>
  <c r="BE347" i="5" s="1"/>
  <c r="AM268" i="5"/>
  <c r="AM264" i="5"/>
  <c r="AM260" i="5"/>
  <c r="AM256" i="5"/>
  <c r="AM574" i="5" s="1"/>
  <c r="AM252" i="5"/>
  <c r="AM248" i="5"/>
  <c r="AM244" i="5"/>
  <c r="AM240" i="5"/>
  <c r="AM558" i="5" s="1"/>
  <c r="AM236" i="5"/>
  <c r="AM232" i="5"/>
  <c r="AM228" i="5"/>
  <c r="AM224" i="5"/>
  <c r="AM220" i="5"/>
  <c r="AM216" i="5"/>
  <c r="AM212" i="5"/>
  <c r="AM530" i="5" s="1"/>
  <c r="AM208" i="5"/>
  <c r="AM204" i="5"/>
  <c r="AM522" i="5" s="1"/>
  <c r="AM200" i="5"/>
  <c r="AM196" i="5"/>
  <c r="AM514" i="5" s="1"/>
  <c r="AM192" i="5"/>
  <c r="AM510" i="5" s="1"/>
  <c r="AM188" i="5"/>
  <c r="AM184" i="5"/>
  <c r="AM180" i="5"/>
  <c r="AM498" i="5" s="1"/>
  <c r="AM176" i="5"/>
  <c r="AM494" i="5" s="1"/>
  <c r="AM172" i="5"/>
  <c r="AM168" i="5"/>
  <c r="AM164" i="5"/>
  <c r="AM482" i="5" s="1"/>
  <c r="AM160" i="5"/>
  <c r="AM156" i="5"/>
  <c r="AM152" i="5"/>
  <c r="AM148" i="5"/>
  <c r="AM144" i="5"/>
  <c r="AM140" i="5"/>
  <c r="AM136" i="5"/>
  <c r="AM132" i="5"/>
  <c r="AM450" i="5" s="1"/>
  <c r="AM128" i="5"/>
  <c r="AM446" i="5" s="1"/>
  <c r="AM124" i="5"/>
  <c r="AM120" i="5"/>
  <c r="AM116" i="5"/>
  <c r="AM434" i="5" s="1"/>
  <c r="AM112" i="5"/>
  <c r="AM430" i="5" s="1"/>
  <c r="AM108" i="5"/>
  <c r="AM104" i="5"/>
  <c r="AM100" i="5"/>
  <c r="AM418" i="5" s="1"/>
  <c r="AM96" i="5"/>
  <c r="AM92" i="5"/>
  <c r="AM88" i="5"/>
  <c r="AM84" i="5"/>
  <c r="AM80" i="5"/>
  <c r="AM76" i="5"/>
  <c r="AM72" i="5"/>
  <c r="AM68" i="5"/>
  <c r="AM64" i="5"/>
  <c r="AM382" i="5" s="1"/>
  <c r="AM60" i="5"/>
  <c r="AM378" i="5" s="1"/>
  <c r="AM56" i="5"/>
  <c r="AM52" i="5"/>
  <c r="AM266" i="5"/>
  <c r="AM584" i="5" s="1"/>
  <c r="AM261" i="5"/>
  <c r="AM255" i="5"/>
  <c r="AM250" i="5"/>
  <c r="AM245" i="5"/>
  <c r="AM239" i="5"/>
  <c r="AM234" i="5"/>
  <c r="AM229" i="5"/>
  <c r="AM547" i="5" s="1"/>
  <c r="AM223" i="5"/>
  <c r="AM218" i="5"/>
  <c r="AM213" i="5"/>
  <c r="AM207" i="5"/>
  <c r="AM525" i="5" s="1"/>
  <c r="AM202" i="5"/>
  <c r="AM520" i="5" s="1"/>
  <c r="AM197" i="5"/>
  <c r="AM191" i="5"/>
  <c r="AM186" i="5"/>
  <c r="AM181" i="5"/>
  <c r="AM175" i="5"/>
  <c r="AM170" i="5"/>
  <c r="AM165" i="5"/>
  <c r="AM483" i="5" s="1"/>
  <c r="AM159" i="5"/>
  <c r="AM154" i="5"/>
  <c r="AM472" i="5" s="1"/>
  <c r="AM149" i="5"/>
  <c r="AM143" i="5"/>
  <c r="AM461" i="5" s="1"/>
  <c r="AM138" i="5"/>
  <c r="AM133" i="5"/>
  <c r="AM127" i="5"/>
  <c r="AM122" i="5"/>
  <c r="AM117" i="5"/>
  <c r="AM111" i="5"/>
  <c r="AM429" i="5" s="1"/>
  <c r="AM106" i="5"/>
  <c r="AM101" i="5"/>
  <c r="AM419" i="5" s="1"/>
  <c r="AM95" i="5"/>
  <c r="AM413" i="5" s="1"/>
  <c r="AM90" i="5"/>
  <c r="AM85" i="5"/>
  <c r="AM79" i="5"/>
  <c r="AM397" i="5" s="1"/>
  <c r="AM74" i="5"/>
  <c r="AM69" i="5"/>
  <c r="AM63" i="5"/>
  <c r="AM58" i="5"/>
  <c r="AM53" i="5"/>
  <c r="AM265" i="5"/>
  <c r="AM583" i="5" s="1"/>
  <c r="AM258" i="5"/>
  <c r="AM251" i="5"/>
  <c r="AM569" i="5" s="1"/>
  <c r="AM243" i="5"/>
  <c r="AM561" i="5" s="1"/>
  <c r="AM237" i="5"/>
  <c r="AM555" i="5" s="1"/>
  <c r="AM230" i="5"/>
  <c r="AM222" i="5"/>
  <c r="AM215" i="5"/>
  <c r="AM533" i="5" s="1"/>
  <c r="AM209" i="5"/>
  <c r="AM201" i="5"/>
  <c r="AM519" i="5" s="1"/>
  <c r="AM194" i="5"/>
  <c r="AM512" i="5" s="1"/>
  <c r="AM187" i="5"/>
  <c r="AM179" i="5"/>
  <c r="AM173" i="5"/>
  <c r="AM166" i="5"/>
  <c r="AM484" i="5" s="1"/>
  <c r="AM158" i="5"/>
  <c r="AM476" i="5" s="1"/>
  <c r="AM151" i="5"/>
  <c r="AM145" i="5"/>
  <c r="AM137" i="5"/>
  <c r="AM455" i="5" s="1"/>
  <c r="AM130" i="5"/>
  <c r="AM448" i="5" s="1"/>
  <c r="AM123" i="5"/>
  <c r="AM115" i="5"/>
  <c r="AM109" i="5"/>
  <c r="AM427" i="5" s="1"/>
  <c r="AM102" i="5"/>
  <c r="AM94" i="5"/>
  <c r="AM412" i="5" s="1"/>
  <c r="AM87" i="5"/>
  <c r="AM81" i="5"/>
  <c r="AM73" i="5"/>
  <c r="AM391" i="5" s="1"/>
  <c r="AM66" i="5"/>
  <c r="AM59" i="5"/>
  <c r="AM51" i="5"/>
  <c r="AM263" i="5"/>
  <c r="AM581" i="5" s="1"/>
  <c r="AM254" i="5"/>
  <c r="AM572" i="5" s="1"/>
  <c r="AM246" i="5"/>
  <c r="AM235" i="5"/>
  <c r="AM553" i="5" s="1"/>
  <c r="AM226" i="5"/>
  <c r="AM544" i="5" s="1"/>
  <c r="AM217" i="5"/>
  <c r="AM535" i="5" s="1"/>
  <c r="AM206" i="5"/>
  <c r="AM198" i="5"/>
  <c r="AM516" i="5" s="1"/>
  <c r="AM189" i="5"/>
  <c r="AM507" i="5" s="1"/>
  <c r="AM178" i="5"/>
  <c r="AM169" i="5"/>
  <c r="AM487" i="5" s="1"/>
  <c r="AM161" i="5"/>
  <c r="AM150" i="5"/>
  <c r="AM468" i="5" s="1"/>
  <c r="AM141" i="5"/>
  <c r="AM459" i="5" s="1"/>
  <c r="AM131" i="5"/>
  <c r="AM121" i="5"/>
  <c r="AM439" i="5" s="1"/>
  <c r="AM113" i="5"/>
  <c r="AM431" i="5" s="1"/>
  <c r="AM103" i="5"/>
  <c r="AM93" i="5"/>
  <c r="AM83" i="5"/>
  <c r="AM401" i="5" s="1"/>
  <c r="AM75" i="5"/>
  <c r="AM393" i="5" s="1"/>
  <c r="AM65" i="5"/>
  <c r="AM55" i="5"/>
  <c r="AM269" i="5"/>
  <c r="AM587" i="5" s="1"/>
  <c r="AM257" i="5"/>
  <c r="AM575" i="5" s="1"/>
  <c r="AM242" i="5"/>
  <c r="AM231" i="5"/>
  <c r="AM549" i="5" s="1"/>
  <c r="AM219" i="5"/>
  <c r="AM537" i="5" s="1"/>
  <c r="AM205" i="5"/>
  <c r="AM523" i="5" s="1"/>
  <c r="AM193" i="5"/>
  <c r="AM182" i="5"/>
  <c r="AM167" i="5"/>
  <c r="AM485" i="5" s="1"/>
  <c r="AM155" i="5"/>
  <c r="AM473" i="5" s="1"/>
  <c r="AM142" i="5"/>
  <c r="AM460" i="5" s="1"/>
  <c r="AM129" i="5"/>
  <c r="AM118" i="5"/>
  <c r="AM105" i="5"/>
  <c r="AM423" i="5" s="1"/>
  <c r="AM91" i="5"/>
  <c r="AM409" i="5" s="1"/>
  <c r="AM78" i="5"/>
  <c r="AM67" i="5"/>
  <c r="AM385" i="5" s="1"/>
  <c r="AM54" i="5"/>
  <c r="AM372" i="5" s="1"/>
  <c r="AM267" i="5"/>
  <c r="AM253" i="5"/>
  <c r="AM241" i="5"/>
  <c r="AM227" i="5"/>
  <c r="AM545" i="5" s="1"/>
  <c r="AM214" i="5"/>
  <c r="AM532" i="5" s="1"/>
  <c r="AM203" i="5"/>
  <c r="AM190" i="5"/>
  <c r="AM177" i="5"/>
  <c r="AM495" i="5" s="1"/>
  <c r="AM163" i="5"/>
  <c r="AM481" i="5" s="1"/>
  <c r="AM153" i="5"/>
  <c r="AM471" i="5" s="1"/>
  <c r="AM139" i="5"/>
  <c r="AM126" i="5"/>
  <c r="AM444" i="5" s="1"/>
  <c r="AM114" i="5"/>
  <c r="AM99" i="5"/>
  <c r="AM89" i="5"/>
  <c r="AM407" i="5" s="1"/>
  <c r="AM77" i="5"/>
  <c r="AM395" i="5" s="1"/>
  <c r="AM62" i="5"/>
  <c r="AM380" i="5" s="1"/>
  <c r="AM262" i="5"/>
  <c r="AM249" i="5"/>
  <c r="AM567" i="5" s="1"/>
  <c r="AM238" i="5"/>
  <c r="AM556" i="5" s="1"/>
  <c r="AM225" i="5"/>
  <c r="AM211" i="5"/>
  <c r="AM199" i="5"/>
  <c r="AM517" i="5" s="1"/>
  <c r="AM185" i="5"/>
  <c r="AM503" i="5" s="1"/>
  <c r="AM174" i="5"/>
  <c r="AM492" i="5" s="1"/>
  <c r="AM162" i="5"/>
  <c r="AM147" i="5"/>
  <c r="AM135" i="5"/>
  <c r="AM453" i="5" s="1"/>
  <c r="AM125" i="5"/>
  <c r="AM443" i="5" s="1"/>
  <c r="AM110" i="5"/>
  <c r="AM98" i="5"/>
  <c r="AM86" i="5"/>
  <c r="AM404" i="5" s="1"/>
  <c r="AM71" i="5"/>
  <c r="AM61" i="5"/>
  <c r="AM233" i="5"/>
  <c r="AM551" i="5" s="1"/>
  <c r="AM183" i="5"/>
  <c r="AM501" i="5" s="1"/>
  <c r="AM134" i="5"/>
  <c r="AM452" i="5" s="1"/>
  <c r="AM82" i="5"/>
  <c r="AM270" i="5"/>
  <c r="AM588" i="5" s="1"/>
  <c r="AM221" i="5"/>
  <c r="AM539" i="5" s="1"/>
  <c r="AM171" i="5"/>
  <c r="AM489" i="5" s="1"/>
  <c r="AM119" i="5"/>
  <c r="AM70" i="5"/>
  <c r="AM388" i="5" s="1"/>
  <c r="AM259" i="5"/>
  <c r="AM577" i="5" s="1"/>
  <c r="AM210" i="5"/>
  <c r="AM528" i="5" s="1"/>
  <c r="AM157" i="5"/>
  <c r="AM107" i="5"/>
  <c r="AM425" i="5" s="1"/>
  <c r="AM57" i="5"/>
  <c r="AM375" i="5" s="1"/>
  <c r="AM247" i="5"/>
  <c r="AM565" i="5" s="1"/>
  <c r="AM195" i="5"/>
  <c r="AM146" i="5"/>
  <c r="AM464" i="5" s="1"/>
  <c r="AM97" i="5"/>
  <c r="AM415" i="5" s="1"/>
  <c r="BL268" i="5"/>
  <c r="BL586" i="5" s="1"/>
  <c r="BL264" i="5"/>
  <c r="BL260" i="5"/>
  <c r="BL256" i="5"/>
  <c r="BL252" i="5"/>
  <c r="BL570" i="5" s="1"/>
  <c r="BL248" i="5"/>
  <c r="BL244" i="5"/>
  <c r="BL562" i="5" s="1"/>
  <c r="BL240" i="5"/>
  <c r="BL558" i="5" s="1"/>
  <c r="BL236" i="5"/>
  <c r="BL232" i="5"/>
  <c r="BL228" i="5"/>
  <c r="BL546" i="5" s="1"/>
  <c r="BL224" i="5"/>
  <c r="BL542" i="5" s="1"/>
  <c r="BL220" i="5"/>
  <c r="BL216" i="5"/>
  <c r="BL212" i="5"/>
  <c r="BL208" i="5"/>
  <c r="BL204" i="5"/>
  <c r="BL200" i="5"/>
  <c r="BL196" i="5"/>
  <c r="BL514" i="5" s="1"/>
  <c r="BL192" i="5"/>
  <c r="BL188" i="5"/>
  <c r="BL184" i="5"/>
  <c r="BL180" i="5"/>
  <c r="BL498" i="5" s="1"/>
  <c r="BL176" i="5"/>
  <c r="BL494" i="5" s="1"/>
  <c r="BL172" i="5"/>
  <c r="BL490" i="5" s="1"/>
  <c r="BL168" i="5"/>
  <c r="BL164" i="5"/>
  <c r="BL160" i="5"/>
  <c r="BL478" i="5" s="1"/>
  <c r="BL156" i="5"/>
  <c r="BL474" i="5" s="1"/>
  <c r="BL152" i="5"/>
  <c r="BL148" i="5"/>
  <c r="BL144" i="5"/>
  <c r="BL140" i="5"/>
  <c r="BL136" i="5"/>
  <c r="BL132" i="5"/>
  <c r="BL450" i="5" s="1"/>
  <c r="BL128" i="5"/>
  <c r="BL124" i="5"/>
  <c r="BL120" i="5"/>
  <c r="BL116" i="5"/>
  <c r="BL434" i="5" s="1"/>
  <c r="BL112" i="5"/>
  <c r="BL430" i="5" s="1"/>
  <c r="BL108" i="5"/>
  <c r="BL104" i="5"/>
  <c r="BL100" i="5"/>
  <c r="BL96" i="5"/>
  <c r="BL414" i="5" s="1"/>
  <c r="BL92" i="5"/>
  <c r="BL88" i="5"/>
  <c r="BL84" i="5"/>
  <c r="BL80" i="5"/>
  <c r="BL76" i="5"/>
  <c r="BL72" i="5"/>
  <c r="BL68" i="5"/>
  <c r="BL64" i="5"/>
  <c r="BL266" i="5"/>
  <c r="BL261" i="5"/>
  <c r="BL255" i="5"/>
  <c r="BL250" i="5"/>
  <c r="BL245" i="5"/>
  <c r="BL239" i="5"/>
  <c r="BL234" i="5"/>
  <c r="BL552" i="5" s="1"/>
  <c r="BL229" i="5"/>
  <c r="BL223" i="5"/>
  <c r="BL218" i="5"/>
  <c r="BL213" i="5"/>
  <c r="BL531" i="5" s="1"/>
  <c r="BL207" i="5"/>
  <c r="BL525" i="5" s="1"/>
  <c r="BL202" i="5"/>
  <c r="BL197" i="5"/>
  <c r="BL191" i="5"/>
  <c r="BL509" i="5" s="1"/>
  <c r="BL186" i="5"/>
  <c r="BL181" i="5"/>
  <c r="BL175" i="5"/>
  <c r="BL170" i="5"/>
  <c r="BL165" i="5"/>
  <c r="BL159" i="5"/>
  <c r="BL154" i="5"/>
  <c r="BL149" i="5"/>
  <c r="BL467" i="5" s="1"/>
  <c r="BL143" i="5"/>
  <c r="BL461" i="5" s="1"/>
  <c r="BL138" i="5"/>
  <c r="BL133" i="5"/>
  <c r="BL127" i="5"/>
  <c r="BL445" i="5" s="1"/>
  <c r="BL122" i="5"/>
  <c r="BL440" i="5" s="1"/>
  <c r="BL117" i="5"/>
  <c r="BL111" i="5"/>
  <c r="BL106" i="5"/>
  <c r="BL101" i="5"/>
  <c r="BL95" i="5"/>
  <c r="BL90" i="5"/>
  <c r="BL85" i="5"/>
  <c r="BL403" i="5" s="1"/>
  <c r="BL79" i="5"/>
  <c r="BL74" i="5"/>
  <c r="BL392" i="5" s="1"/>
  <c r="BL69" i="5"/>
  <c r="BL63" i="5"/>
  <c r="BL270" i="5"/>
  <c r="BL263" i="5"/>
  <c r="BL257" i="5"/>
  <c r="BL249" i="5"/>
  <c r="BL567" i="5" s="1"/>
  <c r="BL242" i="5"/>
  <c r="BL560" i="5" s="1"/>
  <c r="BL235" i="5"/>
  <c r="BL227" i="5"/>
  <c r="BL221" i="5"/>
  <c r="BL539" i="5" s="1"/>
  <c r="BL214" i="5"/>
  <c r="BL206" i="5"/>
  <c r="BL199" i="5"/>
  <c r="BL193" i="5"/>
  <c r="BL185" i="5"/>
  <c r="BL503" i="5" s="1"/>
  <c r="BL178" i="5"/>
  <c r="BL496" i="5" s="1"/>
  <c r="BL171" i="5"/>
  <c r="BL163" i="5"/>
  <c r="BL481" i="5" s="1"/>
  <c r="BL157" i="5"/>
  <c r="BL475" i="5" s="1"/>
  <c r="BL150" i="5"/>
  <c r="BL142" i="5"/>
  <c r="BL135" i="5"/>
  <c r="BL129" i="5"/>
  <c r="BL447" i="5" s="1"/>
  <c r="BL121" i="5"/>
  <c r="BL439" i="5" s="1"/>
  <c r="BL114" i="5"/>
  <c r="BL107" i="5"/>
  <c r="BL425" i="5" s="1"/>
  <c r="BL99" i="5"/>
  <c r="BL93" i="5"/>
  <c r="BL411" i="5" s="1"/>
  <c r="BL86" i="5"/>
  <c r="BL78" i="5"/>
  <c r="BL396" i="5" s="1"/>
  <c r="BL71" i="5"/>
  <c r="BL65" i="5"/>
  <c r="BL267" i="5"/>
  <c r="BL258" i="5"/>
  <c r="BL576" i="5" s="1"/>
  <c r="BL247" i="5"/>
  <c r="BL565" i="5" s="1"/>
  <c r="BL238" i="5"/>
  <c r="BL556" i="5" s="1"/>
  <c r="BL230" i="5"/>
  <c r="BL219" i="5"/>
  <c r="BL537" i="5" s="1"/>
  <c r="BL210" i="5"/>
  <c r="BL201" i="5"/>
  <c r="BL519" i="5" s="1"/>
  <c r="BL190" i="5"/>
  <c r="BL182" i="5"/>
  <c r="BL500" i="5" s="1"/>
  <c r="BL173" i="5"/>
  <c r="BL491" i="5" s="1"/>
  <c r="BL162" i="5"/>
  <c r="BL153" i="5"/>
  <c r="BL471" i="5" s="1"/>
  <c r="BL145" i="5"/>
  <c r="BL134" i="5"/>
  <c r="BL452" i="5" s="1"/>
  <c r="BL125" i="5"/>
  <c r="BL443" i="5" s="1"/>
  <c r="BL115" i="5"/>
  <c r="BL433" i="5" s="1"/>
  <c r="BL105" i="5"/>
  <c r="BL423" i="5" s="1"/>
  <c r="BL97" i="5"/>
  <c r="BL415" i="5" s="1"/>
  <c r="BL87" i="5"/>
  <c r="BL405" i="5" s="1"/>
  <c r="BL77" i="5"/>
  <c r="BL67" i="5"/>
  <c r="BL259" i="5"/>
  <c r="BL246" i="5"/>
  <c r="BL564" i="5" s="1"/>
  <c r="BL233" i="5"/>
  <c r="BL551" i="5" s="1"/>
  <c r="BL222" i="5"/>
  <c r="BL540" i="5" s="1"/>
  <c r="BL209" i="5"/>
  <c r="BL527" i="5" s="1"/>
  <c r="BL195" i="5"/>
  <c r="BL183" i="5"/>
  <c r="BL169" i="5"/>
  <c r="BL487" i="5" s="1"/>
  <c r="BL158" i="5"/>
  <c r="BL476" i="5" s="1"/>
  <c r="BL146" i="5"/>
  <c r="BL131" i="5"/>
  <c r="BL119" i="5"/>
  <c r="BL437" i="5" s="1"/>
  <c r="BL109" i="5"/>
  <c r="BL427" i="5" s="1"/>
  <c r="BL94" i="5"/>
  <c r="BL412" i="5" s="1"/>
  <c r="BL82" i="5"/>
  <c r="BL70" i="5"/>
  <c r="BL388" i="5" s="1"/>
  <c r="BL269" i="5"/>
  <c r="BL587" i="5" s="1"/>
  <c r="BL253" i="5"/>
  <c r="BL571" i="5" s="1"/>
  <c r="BL237" i="5"/>
  <c r="BL217" i="5"/>
  <c r="BL535" i="5" s="1"/>
  <c r="BL203" i="5"/>
  <c r="BL521" i="5" s="1"/>
  <c r="BL187" i="5"/>
  <c r="BL167" i="5"/>
  <c r="BL151" i="5"/>
  <c r="BL469" i="5" s="1"/>
  <c r="BL137" i="5"/>
  <c r="BL455" i="5" s="1"/>
  <c r="BL118" i="5"/>
  <c r="BL436" i="5" s="1"/>
  <c r="BL102" i="5"/>
  <c r="BL83" i="5"/>
  <c r="BL401" i="5" s="1"/>
  <c r="BL66" i="5"/>
  <c r="BL384" i="5" s="1"/>
  <c r="BL265" i="5"/>
  <c r="BL583" i="5" s="1"/>
  <c r="BL251" i="5"/>
  <c r="BL231" i="5"/>
  <c r="BL549" i="5" s="1"/>
  <c r="BL215" i="5"/>
  <c r="BL533" i="5" s="1"/>
  <c r="BL198" i="5"/>
  <c r="BL516" i="5" s="1"/>
  <c r="BL179" i="5"/>
  <c r="BL166" i="5"/>
  <c r="BL147" i="5"/>
  <c r="BL465" i="5" s="1"/>
  <c r="BL130" i="5"/>
  <c r="BL113" i="5"/>
  <c r="BL98" i="5"/>
  <c r="BL81" i="5"/>
  <c r="BL399" i="5" s="1"/>
  <c r="BL262" i="5"/>
  <c r="BL580" i="5" s="1"/>
  <c r="BL243" i="5"/>
  <c r="BL226" i="5"/>
  <c r="BL544" i="5" s="1"/>
  <c r="BL211" i="5"/>
  <c r="BL529" i="5" s="1"/>
  <c r="BL194" i="5"/>
  <c r="BL177" i="5"/>
  <c r="BL161" i="5"/>
  <c r="BL141" i="5"/>
  <c r="BL459" i="5" s="1"/>
  <c r="BL126" i="5"/>
  <c r="BL444" i="5" s="1"/>
  <c r="BL110" i="5"/>
  <c r="BL91" i="5"/>
  <c r="BL409" i="5" s="1"/>
  <c r="BL75" i="5"/>
  <c r="BL393" i="5" s="1"/>
  <c r="BL225" i="5"/>
  <c r="BL155" i="5"/>
  <c r="BL473" i="5" s="1"/>
  <c r="BL89" i="5"/>
  <c r="BL407" i="5" s="1"/>
  <c r="BL205" i="5"/>
  <c r="BL523" i="5" s="1"/>
  <c r="BL139" i="5"/>
  <c r="BL457" i="5" s="1"/>
  <c r="BL73" i="5"/>
  <c r="BL391" i="5" s="1"/>
  <c r="BL254" i="5"/>
  <c r="BL572" i="5" s="1"/>
  <c r="BL189" i="5"/>
  <c r="BL507" i="5" s="1"/>
  <c r="BL123" i="5"/>
  <c r="BL241" i="5"/>
  <c r="BL174" i="5"/>
  <c r="BL103" i="5"/>
  <c r="BL421" i="5" s="1"/>
  <c r="R270" i="5"/>
  <c r="R266" i="5"/>
  <c r="R262" i="5"/>
  <c r="R580" i="5" s="1"/>
  <c r="R258" i="5"/>
  <c r="R254" i="5"/>
  <c r="R250" i="5"/>
  <c r="R246" i="5"/>
  <c r="R564" i="5" s="1"/>
  <c r="R242" i="5"/>
  <c r="R238" i="5"/>
  <c r="R234" i="5"/>
  <c r="R230" i="5"/>
  <c r="R548" i="5" s="1"/>
  <c r="R226" i="5"/>
  <c r="R222" i="5"/>
  <c r="R218" i="5"/>
  <c r="R214" i="5"/>
  <c r="R532" i="5" s="1"/>
  <c r="R210" i="5"/>
  <c r="R206" i="5"/>
  <c r="R202" i="5"/>
  <c r="R198" i="5"/>
  <c r="R516" i="5" s="1"/>
  <c r="R194" i="5"/>
  <c r="R190" i="5"/>
  <c r="R186" i="5"/>
  <c r="R182" i="5"/>
  <c r="R500" i="5" s="1"/>
  <c r="R178" i="5"/>
  <c r="R174" i="5"/>
  <c r="R170" i="5"/>
  <c r="R166" i="5"/>
  <c r="R484" i="5" s="1"/>
  <c r="R162" i="5"/>
  <c r="R158" i="5"/>
  <c r="R154" i="5"/>
  <c r="R150" i="5"/>
  <c r="R468" i="5" s="1"/>
  <c r="R146" i="5"/>
  <c r="R142" i="5"/>
  <c r="R138" i="5"/>
  <c r="R134" i="5"/>
  <c r="R452" i="5" s="1"/>
  <c r="R130" i="5"/>
  <c r="R126" i="5"/>
  <c r="R122" i="5"/>
  <c r="R118" i="5"/>
  <c r="R436" i="5" s="1"/>
  <c r="R114" i="5"/>
  <c r="R110" i="5"/>
  <c r="R106" i="5"/>
  <c r="R102" i="5"/>
  <c r="R420" i="5" s="1"/>
  <c r="R98" i="5"/>
  <c r="R94" i="5"/>
  <c r="R90" i="5"/>
  <c r="R86" i="5"/>
  <c r="R404" i="5" s="1"/>
  <c r="R82" i="5"/>
  <c r="R78" i="5"/>
  <c r="R74" i="5"/>
  <c r="R70" i="5"/>
  <c r="R388" i="5" s="1"/>
  <c r="R66" i="5"/>
  <c r="R62" i="5"/>
  <c r="R58" i="5"/>
  <c r="R54" i="5"/>
  <c r="R372" i="5" s="1"/>
  <c r="R50" i="5"/>
  <c r="R46" i="5"/>
  <c r="R42" i="5"/>
  <c r="R38" i="5"/>
  <c r="R356" i="5" s="1"/>
  <c r="R34" i="5"/>
  <c r="R30" i="5"/>
  <c r="R26" i="5"/>
  <c r="R22" i="5"/>
  <c r="R340" i="5" s="1"/>
  <c r="R18" i="5"/>
  <c r="R14" i="5"/>
  <c r="R10" i="5"/>
  <c r="R6" i="5"/>
  <c r="R324" i="5" s="1"/>
  <c r="R269" i="5"/>
  <c r="R587" i="5" s="1"/>
  <c r="R265" i="5"/>
  <c r="R261" i="5"/>
  <c r="R257" i="5"/>
  <c r="R253" i="5"/>
  <c r="R249" i="5"/>
  <c r="R245" i="5"/>
  <c r="R241" i="5"/>
  <c r="R559" i="5" s="1"/>
  <c r="R237" i="5"/>
  <c r="R555" i="5" s="1"/>
  <c r="R233" i="5"/>
  <c r="R229" i="5"/>
  <c r="R225" i="5"/>
  <c r="R221" i="5"/>
  <c r="R217" i="5"/>
  <c r="R213" i="5"/>
  <c r="R209" i="5"/>
  <c r="R527" i="5" s="1"/>
  <c r="R205" i="5"/>
  <c r="R523" i="5" s="1"/>
  <c r="R201" i="5"/>
  <c r="R197" i="5"/>
  <c r="R193" i="5"/>
  <c r="R189" i="5"/>
  <c r="R185" i="5"/>
  <c r="R181" i="5"/>
  <c r="R177" i="5"/>
  <c r="R495" i="5" s="1"/>
  <c r="R173" i="5"/>
  <c r="R491" i="5" s="1"/>
  <c r="R169" i="5"/>
  <c r="R165" i="5"/>
  <c r="R161" i="5"/>
  <c r="R157" i="5"/>
  <c r="R153" i="5"/>
  <c r="R149" i="5"/>
  <c r="R145" i="5"/>
  <c r="R463" i="5" s="1"/>
  <c r="R141" i="5"/>
  <c r="R459" i="5" s="1"/>
  <c r="R137" i="5"/>
  <c r="R133" i="5"/>
  <c r="R129" i="5"/>
  <c r="R125" i="5"/>
  <c r="R121" i="5"/>
  <c r="R117" i="5"/>
  <c r="R113" i="5"/>
  <c r="R431" i="5" s="1"/>
  <c r="R109" i="5"/>
  <c r="R427" i="5" s="1"/>
  <c r="R105" i="5"/>
  <c r="R101" i="5"/>
  <c r="R97" i="5"/>
  <c r="R93" i="5"/>
  <c r="R89" i="5"/>
  <c r="R85" i="5"/>
  <c r="R81" i="5"/>
  <c r="R399" i="5" s="1"/>
  <c r="R77" i="5"/>
  <c r="R395" i="5" s="1"/>
  <c r="R73" i="5"/>
  <c r="R69" i="5"/>
  <c r="R65" i="5"/>
  <c r="R61" i="5"/>
  <c r="R57" i="5"/>
  <c r="R53" i="5"/>
  <c r="R49" i="5"/>
  <c r="R367" i="5" s="1"/>
  <c r="R45" i="5"/>
  <c r="R363" i="5" s="1"/>
  <c r="R41" i="5"/>
  <c r="R37" i="5"/>
  <c r="R33" i="5"/>
  <c r="R29" i="5"/>
  <c r="R25" i="5"/>
  <c r="R21" i="5"/>
  <c r="R17" i="5"/>
  <c r="R335" i="5" s="1"/>
  <c r="R13" i="5"/>
  <c r="R331" i="5" s="1"/>
  <c r="R9" i="5"/>
  <c r="R5" i="5"/>
  <c r="R264" i="5"/>
  <c r="R256" i="5"/>
  <c r="R574" i="5" s="1"/>
  <c r="R248" i="5"/>
  <c r="R566" i="5" s="1"/>
  <c r="R240" i="5"/>
  <c r="R232" i="5"/>
  <c r="R224" i="5"/>
  <c r="R542" i="5" s="1"/>
  <c r="R216" i="5"/>
  <c r="R534" i="5" s="1"/>
  <c r="R208" i="5"/>
  <c r="R200" i="5"/>
  <c r="R192" i="5"/>
  <c r="R510" i="5" s="1"/>
  <c r="R184" i="5"/>
  <c r="R502" i="5" s="1"/>
  <c r="R176" i="5"/>
  <c r="R168" i="5"/>
  <c r="R160" i="5"/>
  <c r="R478" i="5" s="1"/>
  <c r="R152" i="5"/>
  <c r="R470" i="5" s="1"/>
  <c r="R144" i="5"/>
  <c r="R136" i="5"/>
  <c r="R128" i="5"/>
  <c r="R446" i="5" s="1"/>
  <c r="R120" i="5"/>
  <c r="R438" i="5" s="1"/>
  <c r="R112" i="5"/>
  <c r="R104" i="5"/>
  <c r="R96" i="5"/>
  <c r="R414" i="5" s="1"/>
  <c r="R88" i="5"/>
  <c r="R406" i="5" s="1"/>
  <c r="R80" i="5"/>
  <c r="R72" i="5"/>
  <c r="R64" i="5"/>
  <c r="R382" i="5" s="1"/>
  <c r="R56" i="5"/>
  <c r="R374" i="5" s="1"/>
  <c r="R48" i="5"/>
  <c r="R40" i="5"/>
  <c r="R32" i="5"/>
  <c r="R350" i="5" s="1"/>
  <c r="R24" i="5"/>
  <c r="R342" i="5" s="1"/>
  <c r="R16" i="5"/>
  <c r="R8" i="5"/>
  <c r="R263" i="5"/>
  <c r="R255" i="5"/>
  <c r="R573" i="5" s="1"/>
  <c r="R247" i="5"/>
  <c r="R239" i="5"/>
  <c r="R557" i="5" s="1"/>
  <c r="R231" i="5"/>
  <c r="R223" i="5"/>
  <c r="R541" i="5" s="1"/>
  <c r="R215" i="5"/>
  <c r="R207" i="5"/>
  <c r="R525" i="5" s="1"/>
  <c r="R199" i="5"/>
  <c r="R191" i="5"/>
  <c r="R509" i="5" s="1"/>
  <c r="R183" i="5"/>
  <c r="R175" i="5"/>
  <c r="R493" i="5" s="1"/>
  <c r="R167" i="5"/>
  <c r="R159" i="5"/>
  <c r="R477" i="5" s="1"/>
  <c r="R151" i="5"/>
  <c r="R143" i="5"/>
  <c r="R461" i="5" s="1"/>
  <c r="R135" i="5"/>
  <c r="R127" i="5"/>
  <c r="R445" i="5" s="1"/>
  <c r="R119" i="5"/>
  <c r="R111" i="5"/>
  <c r="R429" i="5" s="1"/>
  <c r="R103" i="5"/>
  <c r="R95" i="5"/>
  <c r="R413" i="5" s="1"/>
  <c r="R87" i="5"/>
  <c r="R79" i="5"/>
  <c r="R397" i="5" s="1"/>
  <c r="R71" i="5"/>
  <c r="R63" i="5"/>
  <c r="R381" i="5" s="1"/>
  <c r="R55" i="5"/>
  <c r="R47" i="5"/>
  <c r="R365" i="5" s="1"/>
  <c r="R39" i="5"/>
  <c r="R31" i="5"/>
  <c r="R349" i="5" s="1"/>
  <c r="R23" i="5"/>
  <c r="R15" i="5"/>
  <c r="R333" i="5" s="1"/>
  <c r="R7" i="5"/>
  <c r="R268" i="5"/>
  <c r="R260" i="5"/>
  <c r="R252" i="5"/>
  <c r="R570" i="5" s="1"/>
  <c r="R244" i="5"/>
  <c r="R562" i="5" s="1"/>
  <c r="R236" i="5"/>
  <c r="R228" i="5"/>
  <c r="R220" i="5"/>
  <c r="R538" i="5" s="1"/>
  <c r="R212" i="5"/>
  <c r="R530" i="5" s="1"/>
  <c r="R204" i="5"/>
  <c r="R196" i="5"/>
  <c r="R188" i="5"/>
  <c r="R506" i="5" s="1"/>
  <c r="R180" i="5"/>
  <c r="R498" i="5" s="1"/>
  <c r="R172" i="5"/>
  <c r="R164" i="5"/>
  <c r="R156" i="5"/>
  <c r="R474" i="5" s="1"/>
  <c r="R148" i="5"/>
  <c r="R466" i="5" s="1"/>
  <c r="R140" i="5"/>
  <c r="R132" i="5"/>
  <c r="R124" i="5"/>
  <c r="R442" i="5" s="1"/>
  <c r="R116" i="5"/>
  <c r="R434" i="5" s="1"/>
  <c r="R108" i="5"/>
  <c r="R100" i="5"/>
  <c r="R92" i="5"/>
  <c r="R410" i="5" s="1"/>
  <c r="R84" i="5"/>
  <c r="R402" i="5" s="1"/>
  <c r="R76" i="5"/>
  <c r="R68" i="5"/>
  <c r="R60" i="5"/>
  <c r="R378" i="5" s="1"/>
  <c r="R52" i="5"/>
  <c r="R370" i="5" s="1"/>
  <c r="R44" i="5"/>
  <c r="R36" i="5"/>
  <c r="R28" i="5"/>
  <c r="R346" i="5" s="1"/>
  <c r="R20" i="5"/>
  <c r="R338" i="5" s="1"/>
  <c r="R12" i="5"/>
  <c r="R4" i="5"/>
  <c r="R267" i="5"/>
  <c r="R585" i="5" s="1"/>
  <c r="R259" i="5"/>
  <c r="R577" i="5" s="1"/>
  <c r="R251" i="5"/>
  <c r="R569" i="5" s="1"/>
  <c r="R243" i="5"/>
  <c r="R235" i="5"/>
  <c r="R553" i="5" s="1"/>
  <c r="R227" i="5"/>
  <c r="R545" i="5" s="1"/>
  <c r="R219" i="5"/>
  <c r="R537" i="5" s="1"/>
  <c r="R211" i="5"/>
  <c r="R203" i="5"/>
  <c r="R521" i="5" s="1"/>
  <c r="R195" i="5"/>
  <c r="R513" i="5" s="1"/>
  <c r="R187" i="5"/>
  <c r="R505" i="5" s="1"/>
  <c r="R179" i="5"/>
  <c r="R171" i="5"/>
  <c r="R489" i="5" s="1"/>
  <c r="R163" i="5"/>
  <c r="R481" i="5" s="1"/>
  <c r="R155" i="5"/>
  <c r="R473" i="5" s="1"/>
  <c r="R147" i="5"/>
  <c r="R139" i="5"/>
  <c r="R457" i="5" s="1"/>
  <c r="R131" i="5"/>
  <c r="R449" i="5" s="1"/>
  <c r="R123" i="5"/>
  <c r="R441" i="5" s="1"/>
  <c r="R115" i="5"/>
  <c r="R107" i="5"/>
  <c r="R425" i="5" s="1"/>
  <c r="R99" i="5"/>
  <c r="R417" i="5" s="1"/>
  <c r="R91" i="5"/>
  <c r="R409" i="5" s="1"/>
  <c r="R83" i="5"/>
  <c r="R75" i="5"/>
  <c r="R393" i="5" s="1"/>
  <c r="R67" i="5"/>
  <c r="R385" i="5" s="1"/>
  <c r="R59" i="5"/>
  <c r="R377" i="5" s="1"/>
  <c r="R51" i="5"/>
  <c r="R43" i="5"/>
  <c r="R361" i="5" s="1"/>
  <c r="R35" i="5"/>
  <c r="R353" i="5" s="1"/>
  <c r="R27" i="5"/>
  <c r="R345" i="5" s="1"/>
  <c r="R19" i="5"/>
  <c r="R11" i="5"/>
  <c r="R329" i="5" s="1"/>
  <c r="R3" i="5"/>
  <c r="AO269" i="5"/>
  <c r="AO587" i="5" s="1"/>
  <c r="AO265" i="5"/>
  <c r="AO261" i="5"/>
  <c r="AO579" i="5" s="1"/>
  <c r="AO257" i="5"/>
  <c r="AO253" i="5"/>
  <c r="AO249" i="5"/>
  <c r="AO245" i="5"/>
  <c r="AO241" i="5"/>
  <c r="AO237" i="5"/>
  <c r="AO233" i="5"/>
  <c r="AO229" i="5"/>
  <c r="AO225" i="5"/>
  <c r="AO543" i="5" s="1"/>
  <c r="AO221" i="5"/>
  <c r="AO217" i="5"/>
  <c r="AO213" i="5"/>
  <c r="AO531" i="5" s="1"/>
  <c r="AO209" i="5"/>
  <c r="AO205" i="5"/>
  <c r="AO201" i="5"/>
  <c r="AO197" i="5"/>
  <c r="AO515" i="5" s="1"/>
  <c r="AO193" i="5"/>
  <c r="AO511" i="5" s="1"/>
  <c r="AO189" i="5"/>
  <c r="AO507" i="5" s="1"/>
  <c r="AO185" i="5"/>
  <c r="AO181" i="5"/>
  <c r="AO177" i="5"/>
  <c r="AO495" i="5" s="1"/>
  <c r="AO173" i="5"/>
  <c r="AO169" i="5"/>
  <c r="AO165" i="5"/>
  <c r="AO161" i="5"/>
  <c r="AO479" i="5" s="1"/>
  <c r="AO157" i="5"/>
  <c r="AO153" i="5"/>
  <c r="AO149" i="5"/>
  <c r="AO467" i="5" s="1"/>
  <c r="AO266" i="5"/>
  <c r="AO584" i="5" s="1"/>
  <c r="AO260" i="5"/>
  <c r="AO255" i="5"/>
  <c r="AO250" i="5"/>
  <c r="AO568" i="5" s="1"/>
  <c r="AO244" i="5"/>
  <c r="AO562" i="5" s="1"/>
  <c r="AO239" i="5"/>
  <c r="AO234" i="5"/>
  <c r="AO552" i="5" s="1"/>
  <c r="AO228" i="5"/>
  <c r="AO546" i="5" s="1"/>
  <c r="AO223" i="5"/>
  <c r="AO541" i="5" s="1"/>
  <c r="AO218" i="5"/>
  <c r="AO536" i="5" s="1"/>
  <c r="AO212" i="5"/>
  <c r="AO207" i="5"/>
  <c r="AO525" i="5" s="1"/>
  <c r="AO202" i="5"/>
  <c r="AO520" i="5" s="1"/>
  <c r="AO196" i="5"/>
  <c r="AO191" i="5"/>
  <c r="AO186" i="5"/>
  <c r="AO504" i="5" s="1"/>
  <c r="AO180" i="5"/>
  <c r="AO175" i="5"/>
  <c r="AO170" i="5"/>
  <c r="AO488" i="5" s="1"/>
  <c r="AO164" i="5"/>
  <c r="AO159" i="5"/>
  <c r="AO477" i="5" s="1"/>
  <c r="AO154" i="5"/>
  <c r="AO472" i="5" s="1"/>
  <c r="AO148" i="5"/>
  <c r="AO144" i="5"/>
  <c r="AO140" i="5"/>
  <c r="AO458" i="5" s="1"/>
  <c r="AO136" i="5"/>
  <c r="AO454" i="5" s="1"/>
  <c r="AO132" i="5"/>
  <c r="AO128" i="5"/>
  <c r="AO124" i="5"/>
  <c r="AO120" i="5"/>
  <c r="AO116" i="5"/>
  <c r="AO112" i="5"/>
  <c r="AO108" i="5"/>
  <c r="AO104" i="5"/>
  <c r="AO100" i="5"/>
  <c r="AO96" i="5"/>
  <c r="AO414" i="5" s="1"/>
  <c r="AO92" i="5"/>
  <c r="AO410" i="5" s="1"/>
  <c r="AO88" i="5"/>
  <c r="AO84" i="5"/>
  <c r="AO80" i="5"/>
  <c r="AO398" i="5" s="1"/>
  <c r="AO76" i="5"/>
  <c r="AO394" i="5" s="1"/>
  <c r="AO72" i="5"/>
  <c r="AO390" i="5" s="1"/>
  <c r="AO68" i="5"/>
  <c r="AO64" i="5"/>
  <c r="AO382" i="5" s="1"/>
  <c r="AO60" i="5"/>
  <c r="AO56" i="5"/>
  <c r="AO52" i="5"/>
  <c r="AO48" i="5"/>
  <c r="AO366" i="5" s="1"/>
  <c r="AO44" i="5"/>
  <c r="AO40" i="5"/>
  <c r="AO36" i="5"/>
  <c r="AO32" i="5"/>
  <c r="AO28" i="5"/>
  <c r="AO346" i="5" s="1"/>
  <c r="AO24" i="5"/>
  <c r="AO20" i="5"/>
  <c r="AO16" i="5"/>
  <c r="AO12" i="5"/>
  <c r="AO330" i="5" s="1"/>
  <c r="AO8" i="5"/>
  <c r="AO326" i="5" s="1"/>
  <c r="AO4" i="5"/>
  <c r="AO267" i="5"/>
  <c r="AO259" i="5"/>
  <c r="AO252" i="5"/>
  <c r="AO246" i="5"/>
  <c r="AO238" i="5"/>
  <c r="AO556" i="5" s="1"/>
  <c r="AO231" i="5"/>
  <c r="AO224" i="5"/>
  <c r="AO216" i="5"/>
  <c r="AO210" i="5"/>
  <c r="AO203" i="5"/>
  <c r="AO521" i="5" s="1"/>
  <c r="AO195" i="5"/>
  <c r="AO188" i="5"/>
  <c r="AO182" i="5"/>
  <c r="AO500" i="5" s="1"/>
  <c r="AO174" i="5"/>
  <c r="AO492" i="5" s="1"/>
  <c r="AO167" i="5"/>
  <c r="AO160" i="5"/>
  <c r="AO152" i="5"/>
  <c r="AO146" i="5"/>
  <c r="AO141" i="5"/>
  <c r="AO135" i="5"/>
  <c r="AO130" i="5"/>
  <c r="AO125" i="5"/>
  <c r="AO443" i="5" s="1"/>
  <c r="AO119" i="5"/>
  <c r="AO114" i="5"/>
  <c r="AO109" i="5"/>
  <c r="AO103" i="5"/>
  <c r="AO98" i="5"/>
  <c r="AO93" i="5"/>
  <c r="AO87" i="5"/>
  <c r="AO82" i="5"/>
  <c r="AO77" i="5"/>
  <c r="AO71" i="5"/>
  <c r="AO66" i="5"/>
  <c r="AO61" i="5"/>
  <c r="AO379" i="5" s="1"/>
  <c r="AO55" i="5"/>
  <c r="AO50" i="5"/>
  <c r="AO45" i="5"/>
  <c r="AO39" i="5"/>
  <c r="AO34" i="5"/>
  <c r="AO29" i="5"/>
  <c r="AO23" i="5"/>
  <c r="AO18" i="5"/>
  <c r="AO13" i="5"/>
  <c r="AO7" i="5"/>
  <c r="AO264" i="5"/>
  <c r="AO582" i="5" s="1"/>
  <c r="AO258" i="5"/>
  <c r="AO576" i="5" s="1"/>
  <c r="AO251" i="5"/>
  <c r="AO243" i="5"/>
  <c r="AO236" i="5"/>
  <c r="AO230" i="5"/>
  <c r="AO222" i="5"/>
  <c r="AO540" i="5" s="1"/>
  <c r="AO215" i="5"/>
  <c r="AO208" i="5"/>
  <c r="AO526" i="5" s="1"/>
  <c r="AO200" i="5"/>
  <c r="AO194" i="5"/>
  <c r="AO187" i="5"/>
  <c r="AO179" i="5"/>
  <c r="AO172" i="5"/>
  <c r="AO490" i="5" s="1"/>
  <c r="AO166" i="5"/>
  <c r="AO158" i="5"/>
  <c r="AO151" i="5"/>
  <c r="AO469" i="5" s="1"/>
  <c r="AO145" i="5"/>
  <c r="AO139" i="5"/>
  <c r="AO457" i="5" s="1"/>
  <c r="AO134" i="5"/>
  <c r="AO129" i="5"/>
  <c r="AO447" i="5" s="1"/>
  <c r="AO123" i="5"/>
  <c r="AO441" i="5" s="1"/>
  <c r="AO118" i="5"/>
  <c r="AO113" i="5"/>
  <c r="AO107" i="5"/>
  <c r="AO425" i="5" s="1"/>
  <c r="AO102" i="5"/>
  <c r="AO97" i="5"/>
  <c r="AO91" i="5"/>
  <c r="AO86" i="5"/>
  <c r="AO81" i="5"/>
  <c r="AO75" i="5"/>
  <c r="AO70" i="5"/>
  <c r="AO65" i="5"/>
  <c r="AO383" i="5" s="1"/>
  <c r="AO59" i="5"/>
  <c r="AO54" i="5"/>
  <c r="AO372" i="5" s="1"/>
  <c r="AO49" i="5"/>
  <c r="AO43" i="5"/>
  <c r="AO38" i="5"/>
  <c r="AO356" i="5" s="1"/>
  <c r="AO33" i="5"/>
  <c r="AO27" i="5"/>
  <c r="AO22" i="5"/>
  <c r="AO340" i="5" s="1"/>
  <c r="AO17" i="5"/>
  <c r="AO11" i="5"/>
  <c r="AO329" i="5" s="1"/>
  <c r="AO6" i="5"/>
  <c r="AO270" i="5"/>
  <c r="AO588" i="5" s="1"/>
  <c r="AO256" i="5"/>
  <c r="AO574" i="5" s="1"/>
  <c r="AO242" i="5"/>
  <c r="AO227" i="5"/>
  <c r="AO214" i="5"/>
  <c r="AO532" i="5" s="1"/>
  <c r="AO199" i="5"/>
  <c r="AO184" i="5"/>
  <c r="AO171" i="5"/>
  <c r="AO489" i="5" s="1"/>
  <c r="AO156" i="5"/>
  <c r="AO474" i="5" s="1"/>
  <c r="AO143" i="5"/>
  <c r="AO133" i="5"/>
  <c r="AO451" i="5" s="1"/>
  <c r="AO122" i="5"/>
  <c r="AO111" i="5"/>
  <c r="AO429" i="5" s="1"/>
  <c r="AO101" i="5"/>
  <c r="AO419" i="5" s="1"/>
  <c r="AO90" i="5"/>
  <c r="AO79" i="5"/>
  <c r="AO69" i="5"/>
  <c r="AO387" i="5" s="1"/>
  <c r="AO58" i="5"/>
  <c r="AO47" i="5"/>
  <c r="AO37" i="5"/>
  <c r="AO355" i="5" s="1"/>
  <c r="AO26" i="5"/>
  <c r="AO344" i="5" s="1"/>
  <c r="AO15" i="5"/>
  <c r="AO5" i="5"/>
  <c r="AO323" i="5" s="1"/>
  <c r="AO268" i="5"/>
  <c r="AO254" i="5"/>
  <c r="AO572" i="5" s="1"/>
  <c r="AO240" i="5"/>
  <c r="AO558" i="5" s="1"/>
  <c r="AO226" i="5"/>
  <c r="AO211" i="5"/>
  <c r="AO198" i="5"/>
  <c r="AO516" i="5" s="1"/>
  <c r="AO183" i="5"/>
  <c r="AO168" i="5"/>
  <c r="AO486" i="5" s="1"/>
  <c r="AO155" i="5"/>
  <c r="AO142" i="5"/>
  <c r="AO460" i="5" s="1"/>
  <c r="AO131" i="5"/>
  <c r="AO121" i="5"/>
  <c r="AO439" i="5" s="1"/>
  <c r="AO110" i="5"/>
  <c r="AO99" i="5"/>
  <c r="AO417" i="5" s="1"/>
  <c r="AO89" i="5"/>
  <c r="AO407" i="5" s="1"/>
  <c r="AO78" i="5"/>
  <c r="AO396" i="5" s="1"/>
  <c r="AO67" i="5"/>
  <c r="AO57" i="5"/>
  <c r="AO375" i="5" s="1"/>
  <c r="AO46" i="5"/>
  <c r="AO35" i="5"/>
  <c r="AO353" i="5" s="1"/>
  <c r="AO25" i="5"/>
  <c r="AO14" i="5"/>
  <c r="AO332" i="5" s="1"/>
  <c r="AO3" i="5"/>
  <c r="AO263" i="5"/>
  <c r="AO248" i="5"/>
  <c r="AO235" i="5"/>
  <c r="AO553" i="5" s="1"/>
  <c r="AO220" i="5"/>
  <c r="AO538" i="5" s="1"/>
  <c r="AO206" i="5"/>
  <c r="AO524" i="5" s="1"/>
  <c r="AO192" i="5"/>
  <c r="AO510" i="5" s="1"/>
  <c r="AO178" i="5"/>
  <c r="AO163" i="5"/>
  <c r="AO481" i="5" s="1"/>
  <c r="AO150" i="5"/>
  <c r="AO138" i="5"/>
  <c r="AO127" i="5"/>
  <c r="AO445" i="5" s="1"/>
  <c r="AO117" i="5"/>
  <c r="AO435" i="5" s="1"/>
  <c r="AO106" i="5"/>
  <c r="AO95" i="5"/>
  <c r="AO85" i="5"/>
  <c r="AO403" i="5" s="1"/>
  <c r="AO74" i="5"/>
  <c r="AO392" i="5" s="1"/>
  <c r="AO63" i="5"/>
  <c r="AO53" i="5"/>
  <c r="AO371" i="5" s="1"/>
  <c r="AO42" i="5"/>
  <c r="AO360" i="5" s="1"/>
  <c r="AO31" i="5"/>
  <c r="AO349" i="5" s="1"/>
  <c r="AO21" i="5"/>
  <c r="AO339" i="5" s="1"/>
  <c r="AO10" i="5"/>
  <c r="AO262" i="5"/>
  <c r="AO580" i="5" s="1"/>
  <c r="AO247" i="5"/>
  <c r="AO565" i="5" s="1"/>
  <c r="AO232" i="5"/>
  <c r="AO219" i="5"/>
  <c r="AO204" i="5"/>
  <c r="AO190" i="5"/>
  <c r="AO508" i="5" s="1"/>
  <c r="AO176" i="5"/>
  <c r="AO494" i="5" s="1"/>
  <c r="AO162" i="5"/>
  <c r="AO147" i="5"/>
  <c r="AO137" i="5"/>
  <c r="AO455" i="5" s="1"/>
  <c r="AO126" i="5"/>
  <c r="AO115" i="5"/>
  <c r="AO433" i="5" s="1"/>
  <c r="AO105" i="5"/>
  <c r="AO423" i="5" s="1"/>
  <c r="AO94" i="5"/>
  <c r="AO412" i="5" s="1"/>
  <c r="AO83" i="5"/>
  <c r="AO73" i="5"/>
  <c r="AO62" i="5"/>
  <c r="AO51" i="5"/>
  <c r="AO369" i="5" s="1"/>
  <c r="AO41" i="5"/>
  <c r="AO359" i="5" s="1"/>
  <c r="AO30" i="5"/>
  <c r="AO348" i="5" s="1"/>
  <c r="AO19" i="5"/>
  <c r="AO9" i="5"/>
  <c r="AO327" i="5" s="1"/>
  <c r="BJ269" i="5"/>
  <c r="BJ265" i="5"/>
  <c r="BJ261" i="5"/>
  <c r="BJ579" i="5" s="1"/>
  <c r="BJ257" i="5"/>
  <c r="BJ575" i="5" s="1"/>
  <c r="BJ253" i="5"/>
  <c r="BJ249" i="5"/>
  <c r="BJ245" i="5"/>
  <c r="BJ563" i="5" s="1"/>
  <c r="BJ241" i="5"/>
  <c r="BJ559" i="5" s="1"/>
  <c r="BJ237" i="5"/>
  <c r="BJ555" i="5" s="1"/>
  <c r="BJ233" i="5"/>
  <c r="BJ229" i="5"/>
  <c r="BJ225" i="5"/>
  <c r="BJ221" i="5"/>
  <c r="BJ539" i="5" s="1"/>
  <c r="BJ217" i="5"/>
  <c r="BJ213" i="5"/>
  <c r="BJ209" i="5"/>
  <c r="BJ205" i="5"/>
  <c r="BJ201" i="5"/>
  <c r="BJ197" i="5"/>
  <c r="BJ193" i="5"/>
  <c r="BJ511" i="5" s="1"/>
  <c r="BJ189" i="5"/>
  <c r="BJ185" i="5"/>
  <c r="BJ181" i="5"/>
  <c r="BJ177" i="5"/>
  <c r="BJ495" i="5" s="1"/>
  <c r="BJ173" i="5"/>
  <c r="BJ169" i="5"/>
  <c r="BJ165" i="5"/>
  <c r="BJ161" i="5"/>
  <c r="BJ157" i="5"/>
  <c r="BJ153" i="5"/>
  <c r="BJ149" i="5"/>
  <c r="BJ145" i="5"/>
  <c r="BJ141" i="5"/>
  <c r="BJ137" i="5"/>
  <c r="BJ133" i="5"/>
  <c r="BJ451" i="5" s="1"/>
  <c r="BJ129" i="5"/>
  <c r="BJ447" i="5" s="1"/>
  <c r="BJ125" i="5"/>
  <c r="BJ121" i="5"/>
  <c r="BJ117" i="5"/>
  <c r="BJ435" i="5" s="1"/>
  <c r="BJ113" i="5"/>
  <c r="BJ431" i="5" s="1"/>
  <c r="BJ109" i="5"/>
  <c r="BJ105" i="5"/>
  <c r="BJ101" i="5"/>
  <c r="BJ419" i="5" s="1"/>
  <c r="BJ97" i="5"/>
  <c r="BJ93" i="5"/>
  <c r="BJ89" i="5"/>
  <c r="BJ85" i="5"/>
  <c r="BJ403" i="5" s="1"/>
  <c r="BJ81" i="5"/>
  <c r="BJ77" i="5"/>
  <c r="BJ395" i="5" s="1"/>
  <c r="BJ73" i="5"/>
  <c r="BJ69" i="5"/>
  <c r="BJ387" i="5" s="1"/>
  <c r="BJ65" i="5"/>
  <c r="BJ383" i="5" s="1"/>
  <c r="BJ61" i="5"/>
  <c r="BJ379" i="5" s="1"/>
  <c r="BJ57" i="5"/>
  <c r="BJ53" i="5"/>
  <c r="BJ371" i="5" s="1"/>
  <c r="BJ49" i="5"/>
  <c r="BJ367" i="5" s="1"/>
  <c r="BJ45" i="5"/>
  <c r="BJ41" i="5"/>
  <c r="BJ37" i="5"/>
  <c r="BJ355" i="5" s="1"/>
  <c r="BJ33" i="5"/>
  <c r="BJ29" i="5"/>
  <c r="BJ25" i="5"/>
  <c r="BJ21" i="5"/>
  <c r="BJ339" i="5" s="1"/>
  <c r="BJ17" i="5"/>
  <c r="BJ13" i="5"/>
  <c r="BJ9" i="5"/>
  <c r="BJ5" i="5"/>
  <c r="BJ267" i="5"/>
  <c r="BJ585" i="5" s="1"/>
  <c r="BJ262" i="5"/>
  <c r="BJ256" i="5"/>
  <c r="BJ251" i="5"/>
  <c r="BJ246" i="5"/>
  <c r="BJ564" i="5" s="1"/>
  <c r="BJ240" i="5"/>
  <c r="BJ235" i="5"/>
  <c r="BJ230" i="5"/>
  <c r="BJ548" i="5" s="1"/>
  <c r="BJ224" i="5"/>
  <c r="BJ542" i="5" s="1"/>
  <c r="BJ219" i="5"/>
  <c r="BJ214" i="5"/>
  <c r="BJ208" i="5"/>
  <c r="BJ526" i="5" s="1"/>
  <c r="BJ203" i="5"/>
  <c r="BJ198" i="5"/>
  <c r="BJ192" i="5"/>
  <c r="BJ187" i="5"/>
  <c r="BJ505" i="5" s="1"/>
  <c r="BJ182" i="5"/>
  <c r="BJ500" i="5" s="1"/>
  <c r="BJ176" i="5"/>
  <c r="BJ171" i="5"/>
  <c r="BJ166" i="5"/>
  <c r="BJ484" i="5" s="1"/>
  <c r="BJ160" i="5"/>
  <c r="BJ478" i="5" s="1"/>
  <c r="BJ155" i="5"/>
  <c r="BJ150" i="5"/>
  <c r="BJ144" i="5"/>
  <c r="BJ139" i="5"/>
  <c r="BJ457" i="5" s="1"/>
  <c r="BJ134" i="5"/>
  <c r="BJ128" i="5"/>
  <c r="BJ123" i="5"/>
  <c r="BJ441" i="5" s="1"/>
  <c r="BJ118" i="5"/>
  <c r="BJ436" i="5" s="1"/>
  <c r="BJ112" i="5"/>
  <c r="BJ430" i="5" s="1"/>
  <c r="BJ107" i="5"/>
  <c r="BJ102" i="5"/>
  <c r="BJ420" i="5" s="1"/>
  <c r="BJ96" i="5"/>
  <c r="BJ414" i="5" s="1"/>
  <c r="BJ91" i="5"/>
  <c r="BJ86" i="5"/>
  <c r="BJ80" i="5"/>
  <c r="BJ75" i="5"/>
  <c r="BJ393" i="5" s="1"/>
  <c r="BJ70" i="5"/>
  <c r="BJ64" i="5"/>
  <c r="BJ59" i="5"/>
  <c r="BJ54" i="5"/>
  <c r="BJ372" i="5" s="1"/>
  <c r="BJ48" i="5"/>
  <c r="BJ43" i="5"/>
  <c r="BJ38" i="5"/>
  <c r="BJ356" i="5" s="1"/>
  <c r="BJ32" i="5"/>
  <c r="BJ27" i="5"/>
  <c r="BJ22" i="5"/>
  <c r="BJ16" i="5"/>
  <c r="BJ334" i="5" s="1"/>
  <c r="BJ11" i="5"/>
  <c r="BJ6" i="5"/>
  <c r="BJ264" i="5"/>
  <c r="BJ258" i="5"/>
  <c r="BJ250" i="5"/>
  <c r="BJ568" i="5" s="1"/>
  <c r="BJ243" i="5"/>
  <c r="BJ236" i="5"/>
  <c r="BJ554" i="5" s="1"/>
  <c r="BJ228" i="5"/>
  <c r="BJ546" i="5" s="1"/>
  <c r="BJ222" i="5"/>
  <c r="BJ540" i="5" s="1"/>
  <c r="BJ215" i="5"/>
  <c r="BJ533" i="5" s="1"/>
  <c r="BJ207" i="5"/>
  <c r="BJ200" i="5"/>
  <c r="BJ518" i="5" s="1"/>
  <c r="BJ194" i="5"/>
  <c r="BJ512" i="5" s="1"/>
  <c r="BJ186" i="5"/>
  <c r="BJ504" i="5" s="1"/>
  <c r="BJ179" i="5"/>
  <c r="BJ172" i="5"/>
  <c r="BJ490" i="5" s="1"/>
  <c r="BJ164" i="5"/>
  <c r="BJ482" i="5" s="1"/>
  <c r="BJ158" i="5"/>
  <c r="BJ476" i="5" s="1"/>
  <c r="BJ151" i="5"/>
  <c r="BJ469" i="5" s="1"/>
  <c r="BJ143" i="5"/>
  <c r="BJ461" i="5" s="1"/>
  <c r="BJ136" i="5"/>
  <c r="BJ454" i="5" s="1"/>
  <c r="BJ130" i="5"/>
  <c r="BJ122" i="5"/>
  <c r="BJ440" i="5" s="1"/>
  <c r="BJ115" i="5"/>
  <c r="BJ433" i="5" s="1"/>
  <c r="BJ108" i="5"/>
  <c r="BJ426" i="5" s="1"/>
  <c r="BJ100" i="5"/>
  <c r="BJ94" i="5"/>
  <c r="BJ87" i="5"/>
  <c r="BJ405" i="5" s="1"/>
  <c r="BJ79" i="5"/>
  <c r="BJ397" i="5" s="1"/>
  <c r="BJ72" i="5"/>
  <c r="BJ66" i="5"/>
  <c r="BJ58" i="5"/>
  <c r="BJ376" i="5" s="1"/>
  <c r="BJ51" i="5"/>
  <c r="BJ369" i="5" s="1"/>
  <c r="BJ44" i="5"/>
  <c r="BJ362" i="5" s="1"/>
  <c r="BJ36" i="5"/>
  <c r="BJ30" i="5"/>
  <c r="BJ348" i="5" s="1"/>
  <c r="BJ23" i="5"/>
  <c r="BJ341" i="5" s="1"/>
  <c r="BJ15" i="5"/>
  <c r="BJ8" i="5"/>
  <c r="BJ270" i="5"/>
  <c r="BJ588" i="5" s="1"/>
  <c r="BJ263" i="5"/>
  <c r="BJ581" i="5" s="1"/>
  <c r="BJ255" i="5"/>
  <c r="BJ248" i="5"/>
  <c r="BJ242" i="5"/>
  <c r="BJ234" i="5"/>
  <c r="BJ552" i="5" s="1"/>
  <c r="BJ227" i="5"/>
  <c r="BJ545" i="5" s="1"/>
  <c r="BJ220" i="5"/>
  <c r="BJ212" i="5"/>
  <c r="BJ206" i="5"/>
  <c r="BJ524" i="5" s="1"/>
  <c r="BJ199" i="5"/>
  <c r="BJ517" i="5" s="1"/>
  <c r="BJ191" i="5"/>
  <c r="BJ184" i="5"/>
  <c r="BJ502" i="5" s="1"/>
  <c r="BJ178" i="5"/>
  <c r="BJ496" i="5" s="1"/>
  <c r="BJ170" i="5"/>
  <c r="BJ488" i="5" s="1"/>
  <c r="BJ163" i="5"/>
  <c r="BJ156" i="5"/>
  <c r="BJ474" i="5" s="1"/>
  <c r="BJ148" i="5"/>
  <c r="BJ466" i="5" s="1"/>
  <c r="BJ142" i="5"/>
  <c r="BJ460" i="5" s="1"/>
  <c r="BJ135" i="5"/>
  <c r="BJ127" i="5"/>
  <c r="BJ445" i="5" s="1"/>
  <c r="BJ120" i="5"/>
  <c r="BJ438" i="5" s="1"/>
  <c r="BJ114" i="5"/>
  <c r="BJ106" i="5"/>
  <c r="BJ424" i="5" s="1"/>
  <c r="BJ99" i="5"/>
  <c r="BJ92" i="5"/>
  <c r="BJ410" i="5" s="1"/>
  <c r="BJ84" i="5"/>
  <c r="BJ78" i="5"/>
  <c r="BJ71" i="5"/>
  <c r="BJ389" i="5" s="1"/>
  <c r="BJ63" i="5"/>
  <c r="BJ381" i="5" s="1"/>
  <c r="BJ56" i="5"/>
  <c r="BJ374" i="5" s="1"/>
  <c r="BJ50" i="5"/>
  <c r="BJ42" i="5"/>
  <c r="BJ360" i="5" s="1"/>
  <c r="BJ35" i="5"/>
  <c r="BJ353" i="5" s="1"/>
  <c r="BJ28" i="5"/>
  <c r="BJ346" i="5" s="1"/>
  <c r="BJ20" i="5"/>
  <c r="BJ14" i="5"/>
  <c r="BJ332" i="5" s="1"/>
  <c r="BJ7" i="5"/>
  <c r="BJ325" i="5" s="1"/>
  <c r="BJ260" i="5"/>
  <c r="BJ247" i="5"/>
  <c r="BJ232" i="5"/>
  <c r="BJ550" i="5" s="1"/>
  <c r="BJ218" i="5"/>
  <c r="BJ536" i="5" s="1"/>
  <c r="BJ204" i="5"/>
  <c r="BJ190" i="5"/>
  <c r="BJ175" i="5"/>
  <c r="BJ493" i="5" s="1"/>
  <c r="BJ162" i="5"/>
  <c r="BJ480" i="5" s="1"/>
  <c r="BJ147" i="5"/>
  <c r="BJ132" i="5"/>
  <c r="BJ119" i="5"/>
  <c r="BJ104" i="5"/>
  <c r="BJ422" i="5" s="1"/>
  <c r="BJ90" i="5"/>
  <c r="BJ408" i="5" s="1"/>
  <c r="BJ76" i="5"/>
  <c r="BJ62" i="5"/>
  <c r="BJ380" i="5" s="1"/>
  <c r="BJ47" i="5"/>
  <c r="BJ365" i="5" s="1"/>
  <c r="BJ34" i="5"/>
  <c r="BJ19" i="5"/>
  <c r="BJ4" i="5"/>
  <c r="BJ322" i="5" s="1"/>
  <c r="BJ259" i="5"/>
  <c r="BJ577" i="5" s="1"/>
  <c r="BJ244" i="5"/>
  <c r="BJ562" i="5" s="1"/>
  <c r="BJ231" i="5"/>
  <c r="BJ216" i="5"/>
  <c r="BJ534" i="5" s="1"/>
  <c r="BJ202" i="5"/>
  <c r="BJ520" i="5" s="1"/>
  <c r="BJ188" i="5"/>
  <c r="BJ174" i="5"/>
  <c r="BJ159" i="5"/>
  <c r="BJ477" i="5" s="1"/>
  <c r="BJ146" i="5"/>
  <c r="BJ464" i="5" s="1"/>
  <c r="BJ131" i="5"/>
  <c r="BJ449" i="5" s="1"/>
  <c r="BJ116" i="5"/>
  <c r="BJ103" i="5"/>
  <c r="BJ421" i="5" s="1"/>
  <c r="BJ88" i="5"/>
  <c r="BJ406" i="5" s="1"/>
  <c r="BJ74" i="5"/>
  <c r="BJ392" i="5" s="1"/>
  <c r="BJ60" i="5"/>
  <c r="BJ46" i="5"/>
  <c r="BJ364" i="5" s="1"/>
  <c r="BJ31" i="5"/>
  <c r="BJ349" i="5" s="1"/>
  <c r="BJ18" i="5"/>
  <c r="BJ3" i="5"/>
  <c r="BJ268" i="5"/>
  <c r="BJ254" i="5"/>
  <c r="BJ572" i="5" s="1"/>
  <c r="BJ239" i="5"/>
  <c r="BJ226" i="5"/>
  <c r="BJ211" i="5"/>
  <c r="BJ529" i="5" s="1"/>
  <c r="BJ196" i="5"/>
  <c r="BJ514" i="5" s="1"/>
  <c r="BJ183" i="5"/>
  <c r="BJ168" i="5"/>
  <c r="BJ154" i="5"/>
  <c r="BJ472" i="5" s="1"/>
  <c r="BJ140" i="5"/>
  <c r="BJ458" i="5" s="1"/>
  <c r="BJ126" i="5"/>
  <c r="BJ444" i="5" s="1"/>
  <c r="BJ111" i="5"/>
  <c r="BJ98" i="5"/>
  <c r="BJ83" i="5"/>
  <c r="BJ401" i="5" s="1"/>
  <c r="BJ68" i="5"/>
  <c r="BJ55" i="5"/>
  <c r="BJ40" i="5"/>
  <c r="BJ358" i="5" s="1"/>
  <c r="BJ26" i="5"/>
  <c r="BJ344" i="5" s="1"/>
  <c r="BJ12" i="5"/>
  <c r="BJ266" i="5"/>
  <c r="BJ584" i="5" s="1"/>
  <c r="BJ252" i="5"/>
  <c r="BJ570" i="5" s="1"/>
  <c r="BJ238" i="5"/>
  <c r="BJ556" i="5" s="1"/>
  <c r="BJ223" i="5"/>
  <c r="BJ210" i="5"/>
  <c r="BJ195" i="5"/>
  <c r="BJ180" i="5"/>
  <c r="BJ498" i="5" s="1"/>
  <c r="BJ167" i="5"/>
  <c r="BJ152" i="5"/>
  <c r="BJ470" i="5" s="1"/>
  <c r="BJ138" i="5"/>
  <c r="BJ456" i="5" s="1"/>
  <c r="BJ124" i="5"/>
  <c r="BJ442" i="5" s="1"/>
  <c r="BJ110" i="5"/>
  <c r="BJ428" i="5" s="1"/>
  <c r="BJ95" i="5"/>
  <c r="BJ413" i="5" s="1"/>
  <c r="BJ82" i="5"/>
  <c r="BJ67" i="5"/>
  <c r="BJ385" i="5" s="1"/>
  <c r="BJ52" i="5"/>
  <c r="BJ39" i="5"/>
  <c r="BJ24" i="5"/>
  <c r="BJ10" i="5"/>
  <c r="BJ328" i="5" s="1"/>
  <c r="BO269" i="5"/>
  <c r="BO265" i="5"/>
  <c r="BO261" i="5"/>
  <c r="BO579" i="5" s="1"/>
  <c r="BO257" i="5"/>
  <c r="BO575" i="5" s="1"/>
  <c r="BO253" i="5"/>
  <c r="BO249" i="5"/>
  <c r="BO245" i="5"/>
  <c r="BO241" i="5"/>
  <c r="BO559" i="5" s="1"/>
  <c r="BO237" i="5"/>
  <c r="BO233" i="5"/>
  <c r="BO229" i="5"/>
  <c r="BO225" i="5"/>
  <c r="BO221" i="5"/>
  <c r="BO217" i="5"/>
  <c r="BO213" i="5"/>
  <c r="BO531" i="5" s="1"/>
  <c r="BO209" i="5"/>
  <c r="BO527" i="5" s="1"/>
  <c r="BO205" i="5"/>
  <c r="BO201" i="5"/>
  <c r="BO197" i="5"/>
  <c r="BO515" i="5" s="1"/>
  <c r="BO193" i="5"/>
  <c r="BO511" i="5" s="1"/>
  <c r="BO189" i="5"/>
  <c r="BO185" i="5"/>
  <c r="BO181" i="5"/>
  <c r="BO177" i="5"/>
  <c r="BO495" i="5" s="1"/>
  <c r="BO173" i="5"/>
  <c r="BO169" i="5"/>
  <c r="BO165" i="5"/>
  <c r="BO161" i="5"/>
  <c r="BO479" i="5" s="1"/>
  <c r="BO157" i="5"/>
  <c r="BO475" i="5" s="1"/>
  <c r="BO153" i="5"/>
  <c r="BO149" i="5"/>
  <c r="BO467" i="5" s="1"/>
  <c r="BO145" i="5"/>
  <c r="BO141" i="5"/>
  <c r="BO459" i="5" s="1"/>
  <c r="BO137" i="5"/>
  <c r="BO133" i="5"/>
  <c r="BO451" i="5" s="1"/>
  <c r="BO129" i="5"/>
  <c r="BO125" i="5"/>
  <c r="BO443" i="5" s="1"/>
  <c r="BO121" i="5"/>
  <c r="BO117" i="5"/>
  <c r="BO113" i="5"/>
  <c r="BO109" i="5"/>
  <c r="BO105" i="5"/>
  <c r="BO101" i="5"/>
  <c r="BO97" i="5"/>
  <c r="BO415" i="5" s="1"/>
  <c r="BO93" i="5"/>
  <c r="BO89" i="5"/>
  <c r="BO85" i="5"/>
  <c r="BO403" i="5" s="1"/>
  <c r="BO81" i="5"/>
  <c r="BO399" i="5" s="1"/>
  <c r="BO77" i="5"/>
  <c r="BO73" i="5"/>
  <c r="BO69" i="5"/>
  <c r="BO387" i="5" s="1"/>
  <c r="BO65" i="5"/>
  <c r="BO383" i="5" s="1"/>
  <c r="BO61" i="5"/>
  <c r="BO57" i="5"/>
  <c r="BO53" i="5"/>
  <c r="BO49" i="5"/>
  <c r="BO367" i="5" s="1"/>
  <c r="BO45" i="5"/>
  <c r="BO363" i="5" s="1"/>
  <c r="BO41" i="5"/>
  <c r="BO37" i="5"/>
  <c r="BO33" i="5"/>
  <c r="BO351" i="5" s="1"/>
  <c r="BO29" i="5"/>
  <c r="BO25" i="5"/>
  <c r="BO21" i="5"/>
  <c r="BO339" i="5" s="1"/>
  <c r="BO17" i="5"/>
  <c r="BO335" i="5" s="1"/>
  <c r="BO13" i="5"/>
  <c r="BO9" i="5"/>
  <c r="BO5" i="5"/>
  <c r="BO323" i="5" s="1"/>
  <c r="BO266" i="5"/>
  <c r="BO584" i="5" s="1"/>
  <c r="BO260" i="5"/>
  <c r="BO255" i="5"/>
  <c r="BO250" i="5"/>
  <c r="BO568" i="5" s="1"/>
  <c r="BO244" i="5"/>
  <c r="BO562" i="5" s="1"/>
  <c r="BO239" i="5"/>
  <c r="BO557" i="5" s="1"/>
  <c r="BO234" i="5"/>
  <c r="BO552" i="5" s="1"/>
  <c r="BO228" i="5"/>
  <c r="BO546" i="5" s="1"/>
  <c r="BO223" i="5"/>
  <c r="BO541" i="5" s="1"/>
  <c r="BO218" i="5"/>
  <c r="BO536" i="5" s="1"/>
  <c r="BO212" i="5"/>
  <c r="BO207" i="5"/>
  <c r="BO202" i="5"/>
  <c r="BO520" i="5" s="1"/>
  <c r="BO196" i="5"/>
  <c r="BO191" i="5"/>
  <c r="BO186" i="5"/>
  <c r="BO504" i="5" s="1"/>
  <c r="BO180" i="5"/>
  <c r="BO498" i="5" s="1"/>
  <c r="BO175" i="5"/>
  <c r="BO170" i="5"/>
  <c r="BO488" i="5" s="1"/>
  <c r="BO164" i="5"/>
  <c r="BO159" i="5"/>
  <c r="BO477" i="5" s="1"/>
  <c r="BO154" i="5"/>
  <c r="BO472" i="5" s="1"/>
  <c r="BO148" i="5"/>
  <c r="BO143" i="5"/>
  <c r="BO138" i="5"/>
  <c r="BO456" i="5" s="1"/>
  <c r="BO132" i="5"/>
  <c r="BO127" i="5"/>
  <c r="BO122" i="5"/>
  <c r="BO440" i="5" s="1"/>
  <c r="BO116" i="5"/>
  <c r="BO111" i="5"/>
  <c r="BO106" i="5"/>
  <c r="BO424" i="5" s="1"/>
  <c r="BO100" i="5"/>
  <c r="BO418" i="5" s="1"/>
  <c r="BO95" i="5"/>
  <c r="BO413" i="5" s="1"/>
  <c r="BO90" i="5"/>
  <c r="BO408" i="5" s="1"/>
  <c r="BO84" i="5"/>
  <c r="BO79" i="5"/>
  <c r="BO397" i="5" s="1"/>
  <c r="BO74" i="5"/>
  <c r="BO392" i="5" s="1"/>
  <c r="BO68" i="5"/>
  <c r="BO386" i="5" s="1"/>
  <c r="BO63" i="5"/>
  <c r="BO58" i="5"/>
  <c r="BO376" i="5" s="1"/>
  <c r="BO52" i="5"/>
  <c r="BO370" i="5" s="1"/>
  <c r="BO47" i="5"/>
  <c r="BO42" i="5"/>
  <c r="BO360" i="5" s="1"/>
  <c r="BO36" i="5"/>
  <c r="BO31" i="5"/>
  <c r="BO26" i="5"/>
  <c r="BO344" i="5" s="1"/>
  <c r="BO20" i="5"/>
  <c r="BO15" i="5"/>
  <c r="BO10" i="5"/>
  <c r="BO328" i="5" s="1"/>
  <c r="BO4" i="5"/>
  <c r="BO267" i="5"/>
  <c r="BO259" i="5"/>
  <c r="BO252" i="5"/>
  <c r="BO570" i="5" s="1"/>
  <c r="BO246" i="5"/>
  <c r="BO238" i="5"/>
  <c r="BO231" i="5"/>
  <c r="BO224" i="5"/>
  <c r="BO542" i="5" s="1"/>
  <c r="BO216" i="5"/>
  <c r="BO534" i="5" s="1"/>
  <c r="BO210" i="5"/>
  <c r="BO203" i="5"/>
  <c r="BO195" i="5"/>
  <c r="BO513" i="5" s="1"/>
  <c r="BO188" i="5"/>
  <c r="BO506" i="5" s="1"/>
  <c r="BO182" i="5"/>
  <c r="BO174" i="5"/>
  <c r="BO492" i="5" s="1"/>
  <c r="BO167" i="5"/>
  <c r="BO485" i="5" s="1"/>
  <c r="BO160" i="5"/>
  <c r="BO152" i="5"/>
  <c r="BO146" i="5"/>
  <c r="BO139" i="5"/>
  <c r="BO457" i="5" s="1"/>
  <c r="BO131" i="5"/>
  <c r="BO449" i="5" s="1"/>
  <c r="BO124" i="5"/>
  <c r="BO118" i="5"/>
  <c r="BO436" i="5" s="1"/>
  <c r="BO110" i="5"/>
  <c r="BO428" i="5" s="1"/>
  <c r="BO103" i="5"/>
  <c r="BO421" i="5" s="1"/>
  <c r="BO96" i="5"/>
  <c r="BO88" i="5"/>
  <c r="BO82" i="5"/>
  <c r="BO400" i="5" s="1"/>
  <c r="BO75" i="5"/>
  <c r="BO67" i="5"/>
  <c r="BO60" i="5"/>
  <c r="BO54" i="5"/>
  <c r="BO372" i="5" s="1"/>
  <c r="BO46" i="5"/>
  <c r="BO364" i="5" s="1"/>
  <c r="BO39" i="5"/>
  <c r="BO32" i="5"/>
  <c r="BO24" i="5"/>
  <c r="BO342" i="5" s="1"/>
  <c r="BO18" i="5"/>
  <c r="BO11" i="5"/>
  <c r="BO264" i="5"/>
  <c r="BO258" i="5"/>
  <c r="BO576" i="5" s="1"/>
  <c r="BO251" i="5"/>
  <c r="BO243" i="5"/>
  <c r="BO236" i="5"/>
  <c r="BO554" i="5" s="1"/>
  <c r="BO230" i="5"/>
  <c r="BO548" i="5" s="1"/>
  <c r="BO222" i="5"/>
  <c r="BO540" i="5" s="1"/>
  <c r="BO215" i="5"/>
  <c r="BO208" i="5"/>
  <c r="BO526" i="5" s="1"/>
  <c r="BO200" i="5"/>
  <c r="BO518" i="5" s="1"/>
  <c r="BO194" i="5"/>
  <c r="BO187" i="5"/>
  <c r="BO179" i="5"/>
  <c r="BO497" i="5" s="1"/>
  <c r="BO172" i="5"/>
  <c r="BO490" i="5" s="1"/>
  <c r="BO166" i="5"/>
  <c r="BO158" i="5"/>
  <c r="BO151" i="5"/>
  <c r="BO144" i="5"/>
  <c r="BO462" i="5" s="1"/>
  <c r="BO136" i="5"/>
  <c r="BO130" i="5"/>
  <c r="BO123" i="5"/>
  <c r="BO441" i="5" s="1"/>
  <c r="BO115" i="5"/>
  <c r="BO433" i="5" s="1"/>
  <c r="BO108" i="5"/>
  <c r="BO102" i="5"/>
  <c r="BO94" i="5"/>
  <c r="BO412" i="5" s="1"/>
  <c r="BO87" i="5"/>
  <c r="BO405" i="5" s="1"/>
  <c r="BO80" i="5"/>
  <c r="BO72" i="5"/>
  <c r="BO66" i="5"/>
  <c r="BO59" i="5"/>
  <c r="BO377" i="5" s="1"/>
  <c r="BO51" i="5"/>
  <c r="BO44" i="5"/>
  <c r="BO38" i="5"/>
  <c r="BO356" i="5" s="1"/>
  <c r="BO30" i="5"/>
  <c r="BO348" i="5" s="1"/>
  <c r="BO23" i="5"/>
  <c r="BO16" i="5"/>
  <c r="BO8" i="5"/>
  <c r="BO326" i="5" s="1"/>
  <c r="BO263" i="5"/>
  <c r="BO581" i="5" s="1"/>
  <c r="BO248" i="5"/>
  <c r="BO235" i="5"/>
  <c r="BO553" i="5" s="1"/>
  <c r="BO220" i="5"/>
  <c r="BO538" i="5" s="1"/>
  <c r="BO206" i="5"/>
  <c r="BO524" i="5" s="1"/>
  <c r="BO192" i="5"/>
  <c r="BO510" i="5" s="1"/>
  <c r="BO178" i="5"/>
  <c r="BO163" i="5"/>
  <c r="BO481" i="5" s="1"/>
  <c r="BO150" i="5"/>
  <c r="BO468" i="5" s="1"/>
  <c r="BO135" i="5"/>
  <c r="BO120" i="5"/>
  <c r="BO107" i="5"/>
  <c r="BO425" i="5" s="1"/>
  <c r="BO92" i="5"/>
  <c r="BO410" i="5" s="1"/>
  <c r="BO78" i="5"/>
  <c r="BO396" i="5" s="1"/>
  <c r="BO64" i="5"/>
  <c r="BO382" i="5" s="1"/>
  <c r="BO50" i="5"/>
  <c r="BO35" i="5"/>
  <c r="BO353" i="5" s="1"/>
  <c r="BO22" i="5"/>
  <c r="BO7" i="5"/>
  <c r="BO262" i="5"/>
  <c r="BO580" i="5" s="1"/>
  <c r="BO247" i="5"/>
  <c r="BO565" i="5" s="1"/>
  <c r="BO232" i="5"/>
  <c r="BO219" i="5"/>
  <c r="BO204" i="5"/>
  <c r="BO522" i="5" s="1"/>
  <c r="BO190" i="5"/>
  <c r="BO508" i="5" s="1"/>
  <c r="BO176" i="5"/>
  <c r="BO494" i="5" s="1"/>
  <c r="BO162" i="5"/>
  <c r="BO147" i="5"/>
  <c r="BO465" i="5" s="1"/>
  <c r="BO134" i="5"/>
  <c r="BO452" i="5" s="1"/>
  <c r="BO119" i="5"/>
  <c r="BO104" i="5"/>
  <c r="BO91" i="5"/>
  <c r="BO409" i="5" s="1"/>
  <c r="BO76" i="5"/>
  <c r="BO394" i="5" s="1"/>
  <c r="BO62" i="5"/>
  <c r="BO380" i="5" s="1"/>
  <c r="BO48" i="5"/>
  <c r="BO34" i="5"/>
  <c r="BO19" i="5"/>
  <c r="BO337" i="5" s="1"/>
  <c r="BO6" i="5"/>
  <c r="BO270" i="5"/>
  <c r="BO256" i="5"/>
  <c r="BO574" i="5" s="1"/>
  <c r="BO242" i="5"/>
  <c r="BO560" i="5" s="1"/>
  <c r="BO227" i="5"/>
  <c r="BO214" i="5"/>
  <c r="BO199" i="5"/>
  <c r="BO517" i="5" s="1"/>
  <c r="BO184" i="5"/>
  <c r="BO502" i="5" s="1"/>
  <c r="BO171" i="5"/>
  <c r="BO489" i="5" s="1"/>
  <c r="BO156" i="5"/>
  <c r="BO142" i="5"/>
  <c r="BO460" i="5" s="1"/>
  <c r="BO128" i="5"/>
  <c r="BO446" i="5" s="1"/>
  <c r="BO114" i="5"/>
  <c r="BO99" i="5"/>
  <c r="BO86" i="5"/>
  <c r="BO404" i="5" s="1"/>
  <c r="BO71" i="5"/>
  <c r="BO389" i="5" s="1"/>
  <c r="BO56" i="5"/>
  <c r="BO43" i="5"/>
  <c r="BO361" i="5" s="1"/>
  <c r="BO28" i="5"/>
  <c r="BO346" i="5" s="1"/>
  <c r="BO14" i="5"/>
  <c r="BO332" i="5" s="1"/>
  <c r="BO268" i="5"/>
  <c r="BO586" i="5" s="1"/>
  <c r="BO254" i="5"/>
  <c r="BO240" i="5"/>
  <c r="BO558" i="5" s="1"/>
  <c r="BO226" i="5"/>
  <c r="BO544" i="5" s="1"/>
  <c r="BO211" i="5"/>
  <c r="BO529" i="5" s="1"/>
  <c r="BO198" i="5"/>
  <c r="BO183" i="5"/>
  <c r="BO501" i="5" s="1"/>
  <c r="BO168" i="5"/>
  <c r="BO486" i="5" s="1"/>
  <c r="BO155" i="5"/>
  <c r="BO473" i="5" s="1"/>
  <c r="BO140" i="5"/>
  <c r="BO126" i="5"/>
  <c r="BO444" i="5" s="1"/>
  <c r="BO112" i="5"/>
  <c r="BO430" i="5" s="1"/>
  <c r="BO98" i="5"/>
  <c r="BO83" i="5"/>
  <c r="BO70" i="5"/>
  <c r="BO388" i="5" s="1"/>
  <c r="BO55" i="5"/>
  <c r="BO373" i="5" s="1"/>
  <c r="BO40" i="5"/>
  <c r="BO358" i="5" s="1"/>
  <c r="BO27" i="5"/>
  <c r="BO12" i="5"/>
  <c r="BO330" i="5" s="1"/>
  <c r="AS267" i="5"/>
  <c r="AS585" i="5" s="1"/>
  <c r="AS263" i="5"/>
  <c r="AS259" i="5"/>
  <c r="AS255" i="5"/>
  <c r="AS251" i="5"/>
  <c r="AS569" i="5" s="1"/>
  <c r="AS247" i="5"/>
  <c r="AS243" i="5"/>
  <c r="AS239" i="5"/>
  <c r="AS235" i="5"/>
  <c r="AS553" i="5" s="1"/>
  <c r="AS231" i="5"/>
  <c r="AS227" i="5"/>
  <c r="AS223" i="5"/>
  <c r="AS219" i="5"/>
  <c r="AS215" i="5"/>
  <c r="AS211" i="5"/>
  <c r="AS207" i="5"/>
  <c r="AS525" i="5" s="1"/>
  <c r="AS203" i="5"/>
  <c r="AS521" i="5" s="1"/>
  <c r="AS199" i="5"/>
  <c r="AS517" i="5" s="1"/>
  <c r="AS195" i="5"/>
  <c r="AS191" i="5"/>
  <c r="AS187" i="5"/>
  <c r="AS505" i="5" s="1"/>
  <c r="AS183" i="5"/>
  <c r="AS179" i="5"/>
  <c r="AS175" i="5"/>
  <c r="AS171" i="5"/>
  <c r="AS489" i="5" s="1"/>
  <c r="AS167" i="5"/>
  <c r="AS163" i="5"/>
  <c r="AS159" i="5"/>
  <c r="AS155" i="5"/>
  <c r="AS473" i="5" s="1"/>
  <c r="AS151" i="5"/>
  <c r="AS147" i="5"/>
  <c r="AS143" i="5"/>
  <c r="AS461" i="5" s="1"/>
  <c r="AS139" i="5"/>
  <c r="AS457" i="5" s="1"/>
  <c r="AS135" i="5"/>
  <c r="AS131" i="5"/>
  <c r="AS127" i="5"/>
  <c r="AS445" i="5" s="1"/>
  <c r="AS123" i="5"/>
  <c r="AS441" i="5" s="1"/>
  <c r="AS119" i="5"/>
  <c r="AS437" i="5" s="1"/>
  <c r="AS115" i="5"/>
  <c r="AS111" i="5"/>
  <c r="AS429" i="5" s="1"/>
  <c r="AS107" i="5"/>
  <c r="AS425" i="5" s="1"/>
  <c r="AS103" i="5"/>
  <c r="AS99" i="5"/>
  <c r="AS95" i="5"/>
  <c r="AS413" i="5" s="1"/>
  <c r="AS91" i="5"/>
  <c r="AS409" i="5" s="1"/>
  <c r="AS87" i="5"/>
  <c r="AS83" i="5"/>
  <c r="AS79" i="5"/>
  <c r="AS75" i="5"/>
  <c r="AS393" i="5" s="1"/>
  <c r="AS71" i="5"/>
  <c r="AS67" i="5"/>
  <c r="AS63" i="5"/>
  <c r="AS381" i="5" s="1"/>
  <c r="AS59" i="5"/>
  <c r="AS377" i="5" s="1"/>
  <c r="AS55" i="5"/>
  <c r="AS51" i="5"/>
  <c r="AS47" i="5"/>
  <c r="AS365" i="5" s="1"/>
  <c r="AS43" i="5"/>
  <c r="AS39" i="5"/>
  <c r="AS357" i="5" s="1"/>
  <c r="AS35" i="5"/>
  <c r="AS31" i="5"/>
  <c r="AS27" i="5"/>
  <c r="AS345" i="5" s="1"/>
  <c r="AS23" i="5"/>
  <c r="AS341" i="5" s="1"/>
  <c r="AS19" i="5"/>
  <c r="AS15" i="5"/>
  <c r="AS11" i="5"/>
  <c r="AS7" i="5"/>
  <c r="AS269" i="5"/>
  <c r="AS264" i="5"/>
  <c r="AS582" i="5" s="1"/>
  <c r="AS258" i="5"/>
  <c r="AS253" i="5"/>
  <c r="AS248" i="5"/>
  <c r="AS242" i="5"/>
  <c r="AS237" i="5"/>
  <c r="AS555" i="5" s="1"/>
  <c r="AS232" i="5"/>
  <c r="AS550" i="5" s="1"/>
  <c r="AS226" i="5"/>
  <c r="AS221" i="5"/>
  <c r="AS216" i="5"/>
  <c r="AS534" i="5" s="1"/>
  <c r="AS210" i="5"/>
  <c r="AS528" i="5" s="1"/>
  <c r="AS205" i="5"/>
  <c r="AS200" i="5"/>
  <c r="AS518" i="5" s="1"/>
  <c r="AS194" i="5"/>
  <c r="AS512" i="5" s="1"/>
  <c r="AS189" i="5"/>
  <c r="AS184" i="5"/>
  <c r="AS178" i="5"/>
  <c r="AS496" i="5" s="1"/>
  <c r="AS173" i="5"/>
  <c r="AS491" i="5" s="1"/>
  <c r="AS168" i="5"/>
  <c r="AS486" i="5" s="1"/>
  <c r="AS162" i="5"/>
  <c r="AS157" i="5"/>
  <c r="AS152" i="5"/>
  <c r="AS470" i="5" s="1"/>
  <c r="AS146" i="5"/>
  <c r="AS464" i="5" s="1"/>
  <c r="AS141" i="5"/>
  <c r="AS136" i="5"/>
  <c r="AS454" i="5" s="1"/>
  <c r="AS130" i="5"/>
  <c r="AS448" i="5" s="1"/>
  <c r="AS125" i="5"/>
  <c r="AS120" i="5"/>
  <c r="AS114" i="5"/>
  <c r="AS432" i="5" s="1"/>
  <c r="AS109" i="5"/>
  <c r="AS104" i="5"/>
  <c r="AS422" i="5" s="1"/>
  <c r="AS98" i="5"/>
  <c r="AS93" i="5"/>
  <c r="AS411" i="5" s="1"/>
  <c r="AS88" i="5"/>
  <c r="AS406" i="5" s="1"/>
  <c r="AS82" i="5"/>
  <c r="AS77" i="5"/>
  <c r="AS72" i="5"/>
  <c r="AS390" i="5" s="1"/>
  <c r="AS66" i="5"/>
  <c r="AS384" i="5" s="1"/>
  <c r="AS61" i="5"/>
  <c r="AS56" i="5"/>
  <c r="AS50" i="5"/>
  <c r="AS45" i="5"/>
  <c r="AS363" i="5" s="1"/>
  <c r="AS40" i="5"/>
  <c r="AS358" i="5" s="1"/>
  <c r="AS34" i="5"/>
  <c r="AS29" i="5"/>
  <c r="AS347" i="5" s="1"/>
  <c r="AS24" i="5"/>
  <c r="AS342" i="5" s="1"/>
  <c r="AS18" i="5"/>
  <c r="AS13" i="5"/>
  <c r="AS8" i="5"/>
  <c r="AS326" i="5" s="1"/>
  <c r="AS270" i="5"/>
  <c r="AS588" i="5" s="1"/>
  <c r="AS262" i="5"/>
  <c r="AS580" i="5" s="1"/>
  <c r="AS256" i="5"/>
  <c r="AS249" i="5"/>
  <c r="AS567" i="5" s="1"/>
  <c r="AS241" i="5"/>
  <c r="AS559" i="5" s="1"/>
  <c r="AS234" i="5"/>
  <c r="AS552" i="5" s="1"/>
  <c r="AS228" i="5"/>
  <c r="AS546" i="5" s="1"/>
  <c r="AS220" i="5"/>
  <c r="AS213" i="5"/>
  <c r="AS531" i="5" s="1"/>
  <c r="AS206" i="5"/>
  <c r="AS524" i="5" s="1"/>
  <c r="AS198" i="5"/>
  <c r="AS192" i="5"/>
  <c r="AS510" i="5" s="1"/>
  <c r="AS185" i="5"/>
  <c r="AS503" i="5" s="1"/>
  <c r="AS177" i="5"/>
  <c r="AS495" i="5" s="1"/>
  <c r="AS170" i="5"/>
  <c r="AS164" i="5"/>
  <c r="AS482" i="5" s="1"/>
  <c r="AS156" i="5"/>
  <c r="AS474" i="5" s="1"/>
  <c r="AS149" i="5"/>
  <c r="AS467" i="5" s="1"/>
  <c r="AS142" i="5"/>
  <c r="AS460" i="5" s="1"/>
  <c r="AS134" i="5"/>
  <c r="AS128" i="5"/>
  <c r="AS446" i="5" s="1"/>
  <c r="AS121" i="5"/>
  <c r="AS439" i="5" s="1"/>
  <c r="AS113" i="5"/>
  <c r="AS106" i="5"/>
  <c r="AS100" i="5"/>
  <c r="AS418" i="5" s="1"/>
  <c r="AS92" i="5"/>
  <c r="AS85" i="5"/>
  <c r="AS78" i="5"/>
  <c r="AS396" i="5" s="1"/>
  <c r="AS70" i="5"/>
  <c r="AS388" i="5" s="1"/>
  <c r="AS64" i="5"/>
  <c r="AS57" i="5"/>
  <c r="AS375" i="5" s="1"/>
  <c r="AS49" i="5"/>
  <c r="AS42" i="5"/>
  <c r="AS360" i="5" s="1"/>
  <c r="AS36" i="5"/>
  <c r="AS354" i="5" s="1"/>
  <c r="AS28" i="5"/>
  <c r="AS21" i="5"/>
  <c r="AS14" i="5"/>
  <c r="AS332" i="5" s="1"/>
  <c r="AS268" i="5"/>
  <c r="AS261" i="5"/>
  <c r="AS254" i="5"/>
  <c r="AS572" i="5" s="1"/>
  <c r="AS246" i="5"/>
  <c r="AS564" i="5" s="1"/>
  <c r="AS240" i="5"/>
  <c r="AS233" i="5"/>
  <c r="AS225" i="5"/>
  <c r="AS543" i="5" s="1"/>
  <c r="AS218" i="5"/>
  <c r="AS536" i="5" s="1"/>
  <c r="AS212" i="5"/>
  <c r="AS530" i="5" s="1"/>
  <c r="AS204" i="5"/>
  <c r="AS197" i="5"/>
  <c r="AS190" i="5"/>
  <c r="AS508" i="5" s="1"/>
  <c r="AS182" i="5"/>
  <c r="AS176" i="5"/>
  <c r="AS169" i="5"/>
  <c r="AS487" i="5" s="1"/>
  <c r="AS161" i="5"/>
  <c r="AS479" i="5" s="1"/>
  <c r="AS154" i="5"/>
  <c r="AS472" i="5" s="1"/>
  <c r="AS148" i="5"/>
  <c r="AS466" i="5" s="1"/>
  <c r="AS140" i="5"/>
  <c r="AS133" i="5"/>
  <c r="AS451" i="5" s="1"/>
  <c r="AS126" i="5"/>
  <c r="AS444" i="5" s="1"/>
  <c r="AS118" i="5"/>
  <c r="AS112" i="5"/>
  <c r="AS430" i="5" s="1"/>
  <c r="AS105" i="5"/>
  <c r="AS423" i="5" s="1"/>
  <c r="AS97" i="5"/>
  <c r="AS415" i="5" s="1"/>
  <c r="AS90" i="5"/>
  <c r="AS84" i="5"/>
  <c r="AS402" i="5" s="1"/>
  <c r="AS76" i="5"/>
  <c r="AS394" i="5" s="1"/>
  <c r="AS69" i="5"/>
  <c r="AS62" i="5"/>
  <c r="AS54" i="5"/>
  <c r="AS372" i="5" s="1"/>
  <c r="AS48" i="5"/>
  <c r="AS366" i="5" s="1"/>
  <c r="AS41" i="5"/>
  <c r="AS359" i="5" s="1"/>
  <c r="AS33" i="5"/>
  <c r="AS26" i="5"/>
  <c r="AS20" i="5"/>
  <c r="AS338" i="5" s="1"/>
  <c r="AS12" i="5"/>
  <c r="AS260" i="5"/>
  <c r="AS578" i="5" s="1"/>
  <c r="AS245" i="5"/>
  <c r="AS563" i="5" s="1"/>
  <c r="AS230" i="5"/>
  <c r="AS548" i="5" s="1"/>
  <c r="AS217" i="5"/>
  <c r="AS202" i="5"/>
  <c r="AS188" i="5"/>
  <c r="AS174" i="5"/>
  <c r="AS492" i="5" s="1"/>
  <c r="AS160" i="5"/>
  <c r="AS145" i="5"/>
  <c r="AS132" i="5"/>
  <c r="AS450" i="5" s="1"/>
  <c r="AS117" i="5"/>
  <c r="AS435" i="5" s="1"/>
  <c r="AS102" i="5"/>
  <c r="AS89" i="5"/>
  <c r="AS74" i="5"/>
  <c r="AS392" i="5" s="1"/>
  <c r="AS60" i="5"/>
  <c r="AS378" i="5" s="1"/>
  <c r="AS46" i="5"/>
  <c r="AS32" i="5"/>
  <c r="AS17" i="5"/>
  <c r="AS335" i="5" s="1"/>
  <c r="AS257" i="5"/>
  <c r="AS575" i="5" s="1"/>
  <c r="AS244" i="5"/>
  <c r="AS562" i="5" s="1"/>
  <c r="AS229" i="5"/>
  <c r="AS547" i="5" s="1"/>
  <c r="AS214" i="5"/>
  <c r="AS201" i="5"/>
  <c r="AS519" i="5" s="1"/>
  <c r="AS186" i="5"/>
  <c r="AS172" i="5"/>
  <c r="AS158" i="5"/>
  <c r="AS476" i="5" s="1"/>
  <c r="AS144" i="5"/>
  <c r="AS462" i="5" s="1"/>
  <c r="AS129" i="5"/>
  <c r="AS116" i="5"/>
  <c r="AS434" i="5" s="1"/>
  <c r="AS101" i="5"/>
  <c r="AS86" i="5"/>
  <c r="AS404" i="5" s="1"/>
  <c r="AS73" i="5"/>
  <c r="AS58" i="5"/>
  <c r="AS376" i="5" s="1"/>
  <c r="AS44" i="5"/>
  <c r="AS30" i="5"/>
  <c r="AS348" i="5" s="1"/>
  <c r="AS16" i="5"/>
  <c r="AS266" i="5"/>
  <c r="AS252" i="5"/>
  <c r="AS238" i="5"/>
  <c r="AS556" i="5" s="1"/>
  <c r="AS224" i="5"/>
  <c r="AS209" i="5"/>
  <c r="AS196" i="5"/>
  <c r="AS514" i="5" s="1"/>
  <c r="AS181" i="5"/>
  <c r="AS499" i="5" s="1"/>
  <c r="AS166" i="5"/>
  <c r="AS153" i="5"/>
  <c r="AS138" i="5"/>
  <c r="AS456" i="5" s="1"/>
  <c r="AS124" i="5"/>
  <c r="AS442" i="5" s="1"/>
  <c r="AS110" i="5"/>
  <c r="AS96" i="5"/>
  <c r="AS81" i="5"/>
  <c r="AS399" i="5" s="1"/>
  <c r="AS68" i="5"/>
  <c r="AS386" i="5" s="1"/>
  <c r="AS53" i="5"/>
  <c r="AS38" i="5"/>
  <c r="AS25" i="5"/>
  <c r="AS10" i="5"/>
  <c r="AS328" i="5" s="1"/>
  <c r="AS265" i="5"/>
  <c r="AS250" i="5"/>
  <c r="AS236" i="5"/>
  <c r="AS222" i="5"/>
  <c r="AS540" i="5" s="1"/>
  <c r="AS208" i="5"/>
  <c r="AS193" i="5"/>
  <c r="AS180" i="5"/>
  <c r="AS498" i="5" s="1"/>
  <c r="AS165" i="5"/>
  <c r="AS483" i="5" s="1"/>
  <c r="AS150" i="5"/>
  <c r="AS468" i="5" s="1"/>
  <c r="AS137" i="5"/>
  <c r="AS122" i="5"/>
  <c r="AS440" i="5" s="1"/>
  <c r="AS108" i="5"/>
  <c r="AS426" i="5" s="1"/>
  <c r="AS94" i="5"/>
  <c r="AS80" i="5"/>
  <c r="AS65" i="5"/>
  <c r="AS383" i="5" s="1"/>
  <c r="AS52" i="5"/>
  <c r="AS370" i="5" s="1"/>
  <c r="AS37" i="5"/>
  <c r="AS355" i="5" s="1"/>
  <c r="AS22" i="5"/>
  <c r="AS9" i="5"/>
  <c r="AS327" i="5" s="1"/>
  <c r="BB267" i="5"/>
  <c r="BB585" i="5" s="1"/>
  <c r="BB263" i="5"/>
  <c r="BB259" i="5"/>
  <c r="BB255" i="5"/>
  <c r="BB573" i="5" s="1"/>
  <c r="BB251" i="5"/>
  <c r="BB569" i="5" s="1"/>
  <c r="BB247" i="5"/>
  <c r="BB243" i="5"/>
  <c r="BB239" i="5"/>
  <c r="BB235" i="5"/>
  <c r="BB553" i="5" s="1"/>
  <c r="BB231" i="5"/>
  <c r="BB549" i="5" s="1"/>
  <c r="BB227" i="5"/>
  <c r="BB223" i="5"/>
  <c r="BB219" i="5"/>
  <c r="BB215" i="5"/>
  <c r="BB211" i="5"/>
  <c r="BB207" i="5"/>
  <c r="BB525" i="5" s="1"/>
  <c r="BB203" i="5"/>
  <c r="BB199" i="5"/>
  <c r="BB517" i="5" s="1"/>
  <c r="BB195" i="5"/>
  <c r="BB191" i="5"/>
  <c r="BB509" i="5" s="1"/>
  <c r="BB187" i="5"/>
  <c r="BB505" i="5" s="1"/>
  <c r="BB183" i="5"/>
  <c r="BB179" i="5"/>
  <c r="BB175" i="5"/>
  <c r="BB171" i="5"/>
  <c r="BB489" i="5" s="1"/>
  <c r="BB167" i="5"/>
  <c r="BB163" i="5"/>
  <c r="BB159" i="5"/>
  <c r="BB155" i="5"/>
  <c r="BB473" i="5" s="1"/>
  <c r="BB151" i="5"/>
  <c r="BB147" i="5"/>
  <c r="BB143" i="5"/>
  <c r="BB461" i="5" s="1"/>
  <c r="BB139" i="5"/>
  <c r="BB457" i="5" s="1"/>
  <c r="BB135" i="5"/>
  <c r="BB131" i="5"/>
  <c r="BB127" i="5"/>
  <c r="BB445" i="5" s="1"/>
  <c r="BB123" i="5"/>
  <c r="BB441" i="5" s="1"/>
  <c r="BB119" i="5"/>
  <c r="BB437" i="5" s="1"/>
  <c r="BB115" i="5"/>
  <c r="BB111" i="5"/>
  <c r="BB107" i="5"/>
  <c r="BB425" i="5" s="1"/>
  <c r="BB103" i="5"/>
  <c r="BB99" i="5"/>
  <c r="BB95" i="5"/>
  <c r="BB91" i="5"/>
  <c r="BB409" i="5" s="1"/>
  <c r="BB87" i="5"/>
  <c r="BB405" i="5" s="1"/>
  <c r="BB83" i="5"/>
  <c r="BB79" i="5"/>
  <c r="BB397" i="5" s="1"/>
  <c r="BB75" i="5"/>
  <c r="BB393" i="5" s="1"/>
  <c r="BB71" i="5"/>
  <c r="BB67" i="5"/>
  <c r="BB63" i="5"/>
  <c r="BB381" i="5" s="1"/>
  <c r="BB59" i="5"/>
  <c r="BB55" i="5"/>
  <c r="BB51" i="5"/>
  <c r="BB47" i="5"/>
  <c r="BB43" i="5"/>
  <c r="BB39" i="5"/>
  <c r="BB357" i="5" s="1"/>
  <c r="BB35" i="5"/>
  <c r="BB31" i="5"/>
  <c r="BB27" i="5"/>
  <c r="BB345" i="5" s="1"/>
  <c r="BB23" i="5"/>
  <c r="BB341" i="5" s="1"/>
  <c r="BB19" i="5"/>
  <c r="BB15" i="5"/>
  <c r="BB333" i="5" s="1"/>
  <c r="BB11" i="5"/>
  <c r="BB7" i="5"/>
  <c r="BB270" i="5"/>
  <c r="BB265" i="5"/>
  <c r="BB583" i="5" s="1"/>
  <c r="BB260" i="5"/>
  <c r="BB578" i="5" s="1"/>
  <c r="BB254" i="5"/>
  <c r="BB249" i="5"/>
  <c r="BB244" i="5"/>
  <c r="BB562" i="5" s="1"/>
  <c r="BB238" i="5"/>
  <c r="BB233" i="5"/>
  <c r="BB551" i="5" s="1"/>
  <c r="BB228" i="5"/>
  <c r="BB546" i="5" s="1"/>
  <c r="BB222" i="5"/>
  <c r="BB217" i="5"/>
  <c r="BB535" i="5" s="1"/>
  <c r="BB212" i="5"/>
  <c r="BB530" i="5" s="1"/>
  <c r="BB206" i="5"/>
  <c r="BB201" i="5"/>
  <c r="BB519" i="5" s="1"/>
  <c r="BB196" i="5"/>
  <c r="BB514" i="5" s="1"/>
  <c r="BB190" i="5"/>
  <c r="BB185" i="5"/>
  <c r="BB180" i="5"/>
  <c r="BB498" i="5" s="1"/>
  <c r="BB174" i="5"/>
  <c r="BB492" i="5" s="1"/>
  <c r="BB169" i="5"/>
  <c r="BB164" i="5"/>
  <c r="BB482" i="5" s="1"/>
  <c r="BB158" i="5"/>
  <c r="BB476" i="5" s="1"/>
  <c r="BB153" i="5"/>
  <c r="BB471" i="5" s="1"/>
  <c r="BB148" i="5"/>
  <c r="BB466" i="5" s="1"/>
  <c r="BB142" i="5"/>
  <c r="BB137" i="5"/>
  <c r="BB455" i="5" s="1"/>
  <c r="BB132" i="5"/>
  <c r="BB450" i="5" s="1"/>
  <c r="BB126" i="5"/>
  <c r="BB121" i="5"/>
  <c r="BB116" i="5"/>
  <c r="BB434" i="5" s="1"/>
  <c r="BB110" i="5"/>
  <c r="BB428" i="5" s="1"/>
  <c r="BB105" i="5"/>
  <c r="BB100" i="5"/>
  <c r="BB418" i="5" s="1"/>
  <c r="BB94" i="5"/>
  <c r="BB412" i="5" s="1"/>
  <c r="BB89" i="5"/>
  <c r="BB84" i="5"/>
  <c r="BB402" i="5" s="1"/>
  <c r="BB78" i="5"/>
  <c r="BB73" i="5"/>
  <c r="BB68" i="5"/>
  <c r="BB386" i="5" s="1"/>
  <c r="BB62" i="5"/>
  <c r="BB380" i="5" s="1"/>
  <c r="BB57" i="5"/>
  <c r="BB52" i="5"/>
  <c r="BB370" i="5" s="1"/>
  <c r="BB46" i="5"/>
  <c r="BB364" i="5" s="1"/>
  <c r="BB41" i="5"/>
  <c r="BB36" i="5"/>
  <c r="BB354" i="5" s="1"/>
  <c r="BB30" i="5"/>
  <c r="BB348" i="5" s="1"/>
  <c r="BB25" i="5"/>
  <c r="BB343" i="5" s="1"/>
  <c r="BB20" i="5"/>
  <c r="BB338" i="5" s="1"/>
  <c r="BB14" i="5"/>
  <c r="BB9" i="5"/>
  <c r="BB269" i="5"/>
  <c r="BB587" i="5" s="1"/>
  <c r="BB262" i="5"/>
  <c r="BB580" i="5" s="1"/>
  <c r="BB256" i="5"/>
  <c r="BB248" i="5"/>
  <c r="BB566" i="5" s="1"/>
  <c r="BB241" i="5"/>
  <c r="BB559" i="5" s="1"/>
  <c r="BB234" i="5"/>
  <c r="BB552" i="5" s="1"/>
  <c r="BB226" i="5"/>
  <c r="BB220" i="5"/>
  <c r="BB213" i="5"/>
  <c r="BB531" i="5" s="1"/>
  <c r="BB205" i="5"/>
  <c r="BB523" i="5" s="1"/>
  <c r="BB198" i="5"/>
  <c r="BB192" i="5"/>
  <c r="BB510" i="5" s="1"/>
  <c r="BB184" i="5"/>
  <c r="BB502" i="5" s="1"/>
  <c r="BB177" i="5"/>
  <c r="BB495" i="5" s="1"/>
  <c r="BB170" i="5"/>
  <c r="BB162" i="5"/>
  <c r="BB156" i="5"/>
  <c r="BB474" i="5" s="1"/>
  <c r="BB149" i="5"/>
  <c r="BB467" i="5" s="1"/>
  <c r="BB141" i="5"/>
  <c r="BB134" i="5"/>
  <c r="BB128" i="5"/>
  <c r="BB446" i="5" s="1"/>
  <c r="BB120" i="5"/>
  <c r="BB438" i="5" s="1"/>
  <c r="BB113" i="5"/>
  <c r="BB106" i="5"/>
  <c r="BB424" i="5" s="1"/>
  <c r="BB98" i="5"/>
  <c r="BB416" i="5" s="1"/>
  <c r="BB92" i="5"/>
  <c r="BB85" i="5"/>
  <c r="BB77" i="5"/>
  <c r="BB70" i="5"/>
  <c r="BB388" i="5" s="1"/>
  <c r="BB64" i="5"/>
  <c r="BB56" i="5"/>
  <c r="BB49" i="5"/>
  <c r="BB42" i="5"/>
  <c r="BB360" i="5" s="1"/>
  <c r="BB34" i="5"/>
  <c r="BB352" i="5" s="1"/>
  <c r="BB28" i="5"/>
  <c r="BB21" i="5"/>
  <c r="BB339" i="5" s="1"/>
  <c r="BB13" i="5"/>
  <c r="BB331" i="5" s="1"/>
  <c r="BB268" i="5"/>
  <c r="BB261" i="5"/>
  <c r="BB253" i="5"/>
  <c r="BB246" i="5"/>
  <c r="BB564" i="5" s="1"/>
  <c r="BB240" i="5"/>
  <c r="BB232" i="5"/>
  <c r="BB225" i="5"/>
  <c r="BB543" i="5" s="1"/>
  <c r="BB218" i="5"/>
  <c r="BB536" i="5" s="1"/>
  <c r="BB210" i="5"/>
  <c r="BB528" i="5" s="1"/>
  <c r="BB204" i="5"/>
  <c r="BB197" i="5"/>
  <c r="BB189" i="5"/>
  <c r="BB507" i="5" s="1"/>
  <c r="BB182" i="5"/>
  <c r="BB176" i="5"/>
  <c r="BB168" i="5"/>
  <c r="BB486" i="5" s="1"/>
  <c r="BB161" i="5"/>
  <c r="BB479" i="5" s="1"/>
  <c r="BB154" i="5"/>
  <c r="BB146" i="5"/>
  <c r="BB140" i="5"/>
  <c r="BB133" i="5"/>
  <c r="BB451" i="5" s="1"/>
  <c r="BB125" i="5"/>
  <c r="BB118" i="5"/>
  <c r="BB112" i="5"/>
  <c r="BB430" i="5" s="1"/>
  <c r="BB104" i="5"/>
  <c r="BB422" i="5" s="1"/>
  <c r="BB97" i="5"/>
  <c r="BB415" i="5" s="1"/>
  <c r="BB90" i="5"/>
  <c r="BB82" i="5"/>
  <c r="BB76" i="5"/>
  <c r="BB394" i="5" s="1"/>
  <c r="BB69" i="5"/>
  <c r="BB61" i="5"/>
  <c r="BB54" i="5"/>
  <c r="BB372" i="5" s="1"/>
  <c r="BB48" i="5"/>
  <c r="BB366" i="5" s="1"/>
  <c r="BB40" i="5"/>
  <c r="BB358" i="5" s="1"/>
  <c r="BB33" i="5"/>
  <c r="BB26" i="5"/>
  <c r="BB18" i="5"/>
  <c r="BB336" i="5" s="1"/>
  <c r="BB12" i="5"/>
  <c r="BB266" i="5"/>
  <c r="BB252" i="5"/>
  <c r="BB237" i="5"/>
  <c r="BB555" i="5" s="1"/>
  <c r="BB224" i="5"/>
  <c r="BB209" i="5"/>
  <c r="BB194" i="5"/>
  <c r="BB512" i="5" s="1"/>
  <c r="BB181" i="5"/>
  <c r="BB499" i="5" s="1"/>
  <c r="BB166" i="5"/>
  <c r="BB152" i="5"/>
  <c r="BB138" i="5"/>
  <c r="BB456" i="5" s="1"/>
  <c r="BB124" i="5"/>
  <c r="BB442" i="5" s="1"/>
  <c r="BB109" i="5"/>
  <c r="BB96" i="5"/>
  <c r="BB81" i="5"/>
  <c r="BB399" i="5" s="1"/>
  <c r="BB66" i="5"/>
  <c r="BB384" i="5" s="1"/>
  <c r="BB53" i="5"/>
  <c r="BB38" i="5"/>
  <c r="BB24" i="5"/>
  <c r="BB342" i="5" s="1"/>
  <c r="BB10" i="5"/>
  <c r="BB328" i="5" s="1"/>
  <c r="BB264" i="5"/>
  <c r="BB582" i="5" s="1"/>
  <c r="BB250" i="5"/>
  <c r="BB568" i="5" s="1"/>
  <c r="BB236" i="5"/>
  <c r="BB221" i="5"/>
  <c r="BB539" i="5" s="1"/>
  <c r="BB208" i="5"/>
  <c r="BB193" i="5"/>
  <c r="BB178" i="5"/>
  <c r="BB496" i="5" s="1"/>
  <c r="BB165" i="5"/>
  <c r="BB483" i="5" s="1"/>
  <c r="BB150" i="5"/>
  <c r="BB468" i="5" s="1"/>
  <c r="BB136" i="5"/>
  <c r="BB122" i="5"/>
  <c r="BB440" i="5" s="1"/>
  <c r="BB108" i="5"/>
  <c r="BB426" i="5" s="1"/>
  <c r="BB93" i="5"/>
  <c r="BB411" i="5" s="1"/>
  <c r="BB80" i="5"/>
  <c r="BB65" i="5"/>
  <c r="BB383" i="5" s="1"/>
  <c r="BB50" i="5"/>
  <c r="BB368" i="5" s="1"/>
  <c r="BB37" i="5"/>
  <c r="BB355" i="5" s="1"/>
  <c r="BB22" i="5"/>
  <c r="BB8" i="5"/>
  <c r="BB326" i="5" s="1"/>
  <c r="BB258" i="5"/>
  <c r="BB576" i="5" s="1"/>
  <c r="BB245" i="5"/>
  <c r="BB230" i="5"/>
  <c r="BB216" i="5"/>
  <c r="BB534" i="5" s="1"/>
  <c r="BB202" i="5"/>
  <c r="BB520" i="5" s="1"/>
  <c r="BB188" i="5"/>
  <c r="BB173" i="5"/>
  <c r="BB160" i="5"/>
  <c r="BB478" i="5" s="1"/>
  <c r="BB145" i="5"/>
  <c r="BB463" i="5" s="1"/>
  <c r="BB130" i="5"/>
  <c r="BB117" i="5"/>
  <c r="BB102" i="5"/>
  <c r="BB420" i="5" s="1"/>
  <c r="BB88" i="5"/>
  <c r="BB406" i="5" s="1"/>
  <c r="BB74" i="5"/>
  <c r="BB60" i="5"/>
  <c r="BB45" i="5"/>
  <c r="BB363" i="5" s="1"/>
  <c r="BB32" i="5"/>
  <c r="BB350" i="5" s="1"/>
  <c r="BB17" i="5"/>
  <c r="BB257" i="5"/>
  <c r="BB575" i="5" s="1"/>
  <c r="BB242" i="5"/>
  <c r="BB229" i="5"/>
  <c r="BB547" i="5" s="1"/>
  <c r="BB214" i="5"/>
  <c r="BB200" i="5"/>
  <c r="BB186" i="5"/>
  <c r="BB504" i="5" s="1"/>
  <c r="BB172" i="5"/>
  <c r="BB490" i="5" s="1"/>
  <c r="BB157" i="5"/>
  <c r="BB144" i="5"/>
  <c r="BB129" i="5"/>
  <c r="BB114" i="5"/>
  <c r="BB432" i="5" s="1"/>
  <c r="BB101" i="5"/>
  <c r="BB419" i="5" s="1"/>
  <c r="BB86" i="5"/>
  <c r="BB404" i="5" s="1"/>
  <c r="BB72" i="5"/>
  <c r="BB390" i="5" s="1"/>
  <c r="BB58" i="5"/>
  <c r="BB376" i="5" s="1"/>
  <c r="BB44" i="5"/>
  <c r="BB29" i="5"/>
  <c r="BB347" i="5" s="1"/>
  <c r="BB16" i="5"/>
  <c r="BB334" i="5" s="1"/>
  <c r="AG267" i="5"/>
  <c r="AG585" i="5" s="1"/>
  <c r="AG263" i="5"/>
  <c r="AG259" i="5"/>
  <c r="AG255" i="5"/>
  <c r="AG251" i="5"/>
  <c r="AG569" i="5" s="1"/>
  <c r="AG247" i="5"/>
  <c r="AG243" i="5"/>
  <c r="AG239" i="5"/>
  <c r="AG235" i="5"/>
  <c r="AG553" i="5" s="1"/>
  <c r="AG231" i="5"/>
  <c r="AG227" i="5"/>
  <c r="AG223" i="5"/>
  <c r="AG541" i="5" s="1"/>
  <c r="AG219" i="5"/>
  <c r="AG537" i="5" s="1"/>
  <c r="AG215" i="5"/>
  <c r="AG211" i="5"/>
  <c r="AG207" i="5"/>
  <c r="AG525" i="5" s="1"/>
  <c r="AG203" i="5"/>
  <c r="AG521" i="5" s="1"/>
  <c r="AG199" i="5"/>
  <c r="AG195" i="5"/>
  <c r="AG191" i="5"/>
  <c r="AG187" i="5"/>
  <c r="AG183" i="5"/>
  <c r="AG179" i="5"/>
  <c r="AG175" i="5"/>
  <c r="AG171" i="5"/>
  <c r="AG167" i="5"/>
  <c r="AG485" i="5" s="1"/>
  <c r="AG163" i="5"/>
  <c r="AG159" i="5"/>
  <c r="AG477" i="5" s="1"/>
  <c r="AG155" i="5"/>
  <c r="AG151" i="5"/>
  <c r="AG147" i="5"/>
  <c r="AG143" i="5"/>
  <c r="AG461" i="5" s="1"/>
  <c r="AG139" i="5"/>
  <c r="AG457" i="5" s="1"/>
  <c r="AG135" i="5"/>
  <c r="AG131" i="5"/>
  <c r="AG127" i="5"/>
  <c r="AG123" i="5"/>
  <c r="AG441" i="5" s="1"/>
  <c r="AG119" i="5"/>
  <c r="AG115" i="5"/>
  <c r="AG111" i="5"/>
  <c r="AG107" i="5"/>
  <c r="AG425" i="5" s="1"/>
  <c r="AG103" i="5"/>
  <c r="AG99" i="5"/>
  <c r="AG95" i="5"/>
  <c r="AG413" i="5" s="1"/>
  <c r="AG91" i="5"/>
  <c r="AG409" i="5" s="1"/>
  <c r="AG87" i="5"/>
  <c r="AG405" i="5" s="1"/>
  <c r="AG83" i="5"/>
  <c r="AG79" i="5"/>
  <c r="AG397" i="5" s="1"/>
  <c r="AG75" i="5"/>
  <c r="AG393" i="5" s="1"/>
  <c r="AG71" i="5"/>
  <c r="AG389" i="5" s="1"/>
  <c r="AG67" i="5"/>
  <c r="AG63" i="5"/>
  <c r="AG59" i="5"/>
  <c r="AG377" i="5" s="1"/>
  <c r="AG55" i="5"/>
  <c r="AG373" i="5" s="1"/>
  <c r="AG51" i="5"/>
  <c r="AG47" i="5"/>
  <c r="AG43" i="5"/>
  <c r="AG270" i="5"/>
  <c r="AG265" i="5"/>
  <c r="AG260" i="5"/>
  <c r="AG578" i="5" s="1"/>
  <c r="AG254" i="5"/>
  <c r="AG572" i="5" s="1"/>
  <c r="AG249" i="5"/>
  <c r="AG567" i="5" s="1"/>
  <c r="AG244" i="5"/>
  <c r="AG562" i="5" s="1"/>
  <c r="AG238" i="5"/>
  <c r="AG556" i="5" s="1"/>
  <c r="AG233" i="5"/>
  <c r="AG551" i="5" s="1"/>
  <c r="AG228" i="5"/>
  <c r="AG546" i="5" s="1"/>
  <c r="AG222" i="5"/>
  <c r="AG217" i="5"/>
  <c r="AG535" i="5" s="1"/>
  <c r="AG212" i="5"/>
  <c r="AG530" i="5" s="1"/>
  <c r="AG206" i="5"/>
  <c r="AG524" i="5" s="1"/>
  <c r="AG201" i="5"/>
  <c r="AG196" i="5"/>
  <c r="AG514" i="5" s="1"/>
  <c r="AG190" i="5"/>
  <c r="AG508" i="5" s="1"/>
  <c r="AG185" i="5"/>
  <c r="AG180" i="5"/>
  <c r="AG498" i="5" s="1"/>
  <c r="AG174" i="5"/>
  <c r="AG169" i="5"/>
  <c r="AG487" i="5" s="1"/>
  <c r="AG164" i="5"/>
  <c r="AG482" i="5" s="1"/>
  <c r="AG158" i="5"/>
  <c r="AG153" i="5"/>
  <c r="AG148" i="5"/>
  <c r="AG466" i="5" s="1"/>
  <c r="AG142" i="5"/>
  <c r="AG137" i="5"/>
  <c r="AG132" i="5"/>
  <c r="AG450" i="5" s="1"/>
  <c r="AG126" i="5"/>
  <c r="AG121" i="5"/>
  <c r="AG116" i="5"/>
  <c r="AG434" i="5" s="1"/>
  <c r="AG110" i="5"/>
  <c r="AG105" i="5"/>
  <c r="AG423" i="5" s="1"/>
  <c r="AG100" i="5"/>
  <c r="AG418" i="5" s="1"/>
  <c r="AG94" i="5"/>
  <c r="AG89" i="5"/>
  <c r="AG84" i="5"/>
  <c r="AG402" i="5" s="1"/>
  <c r="AG78" i="5"/>
  <c r="AG73" i="5"/>
  <c r="AG68" i="5"/>
  <c r="AG386" i="5" s="1"/>
  <c r="AG62" i="5"/>
  <c r="AG380" i="5" s="1"/>
  <c r="AG57" i="5"/>
  <c r="AG52" i="5"/>
  <c r="AG370" i="5" s="1"/>
  <c r="AG46" i="5"/>
  <c r="AG364" i="5" s="1"/>
  <c r="AG268" i="5"/>
  <c r="AG586" i="5" s="1"/>
  <c r="AG261" i="5"/>
  <c r="AG253" i="5"/>
  <c r="AG246" i="5"/>
  <c r="AG564" i="5" s="1"/>
  <c r="AG240" i="5"/>
  <c r="AG558" i="5" s="1"/>
  <c r="AG232" i="5"/>
  <c r="AG550" i="5" s="1"/>
  <c r="AG225" i="5"/>
  <c r="AG218" i="5"/>
  <c r="AG536" i="5" s="1"/>
  <c r="AG210" i="5"/>
  <c r="AG204" i="5"/>
  <c r="AG197" i="5"/>
  <c r="AG189" i="5"/>
  <c r="AG507" i="5" s="1"/>
  <c r="AG182" i="5"/>
  <c r="AG500" i="5" s="1"/>
  <c r="AG176" i="5"/>
  <c r="AG168" i="5"/>
  <c r="AG161" i="5"/>
  <c r="AG479" i="5" s="1"/>
  <c r="AG154" i="5"/>
  <c r="AG472" i="5" s="1"/>
  <c r="AG146" i="5"/>
  <c r="AG140" i="5"/>
  <c r="AG133" i="5"/>
  <c r="AG451" i="5" s="1"/>
  <c r="AG125" i="5"/>
  <c r="AG443" i="5" s="1"/>
  <c r="AG118" i="5"/>
  <c r="AG112" i="5"/>
  <c r="AG104" i="5"/>
  <c r="AG422" i="5" s="1"/>
  <c r="AG97" i="5"/>
  <c r="AG415" i="5" s="1"/>
  <c r="AG90" i="5"/>
  <c r="AG82" i="5"/>
  <c r="AG76" i="5"/>
  <c r="AG69" i="5"/>
  <c r="AG387" i="5" s="1"/>
  <c r="AG61" i="5"/>
  <c r="AG54" i="5"/>
  <c r="AG48" i="5"/>
  <c r="AG366" i="5" s="1"/>
  <c r="AG262" i="5"/>
  <c r="AG580" i="5" s="1"/>
  <c r="AG252" i="5"/>
  <c r="AG242" i="5"/>
  <c r="AG234" i="5"/>
  <c r="AG224" i="5"/>
  <c r="AG542" i="5" s="1"/>
  <c r="AG214" i="5"/>
  <c r="AG205" i="5"/>
  <c r="AG194" i="5"/>
  <c r="AG512" i="5" s="1"/>
  <c r="AG186" i="5"/>
  <c r="AG504" i="5" s="1"/>
  <c r="AG177" i="5"/>
  <c r="AG495" i="5" s="1"/>
  <c r="AG166" i="5"/>
  <c r="AG157" i="5"/>
  <c r="AG475" i="5" s="1"/>
  <c r="AG149" i="5"/>
  <c r="AG467" i="5" s="1"/>
  <c r="AG138" i="5"/>
  <c r="AG456" i="5" s="1"/>
  <c r="AG129" i="5"/>
  <c r="AG120" i="5"/>
  <c r="AG438" i="5" s="1"/>
  <c r="AG109" i="5"/>
  <c r="AG427" i="5" s="1"/>
  <c r="AG101" i="5"/>
  <c r="AG419" i="5" s="1"/>
  <c r="AG92" i="5"/>
  <c r="AG81" i="5"/>
  <c r="AG72" i="5"/>
  <c r="AG390" i="5" s="1"/>
  <c r="AG64" i="5"/>
  <c r="AG53" i="5"/>
  <c r="AG371" i="5" s="1"/>
  <c r="AG44" i="5"/>
  <c r="AG269" i="5"/>
  <c r="AG587" i="5" s="1"/>
  <c r="AG257" i="5"/>
  <c r="AG245" i="5"/>
  <c r="AG563" i="5" s="1"/>
  <c r="AG230" i="5"/>
  <c r="AG548" i="5" s="1"/>
  <c r="AG220" i="5"/>
  <c r="AG538" i="5" s="1"/>
  <c r="AG208" i="5"/>
  <c r="AG193" i="5"/>
  <c r="AG181" i="5"/>
  <c r="AG499" i="5" s="1"/>
  <c r="AG170" i="5"/>
  <c r="AG488" i="5" s="1"/>
  <c r="AG156" i="5"/>
  <c r="AG144" i="5"/>
  <c r="AG130" i="5"/>
  <c r="AG448" i="5" s="1"/>
  <c r="AG117" i="5"/>
  <c r="AG435" i="5" s="1"/>
  <c r="AG106" i="5"/>
  <c r="AG93" i="5"/>
  <c r="AG411" i="5" s="1"/>
  <c r="AG80" i="5"/>
  <c r="AG398" i="5" s="1"/>
  <c r="AG66" i="5"/>
  <c r="AG384" i="5" s="1"/>
  <c r="AG56" i="5"/>
  <c r="AG374" i="5" s="1"/>
  <c r="AG266" i="5"/>
  <c r="AG584" i="5" s="1"/>
  <c r="AG256" i="5"/>
  <c r="AG574" i="5" s="1"/>
  <c r="AG241" i="5"/>
  <c r="AG559" i="5" s="1"/>
  <c r="AG229" i="5"/>
  <c r="AG547" i="5" s="1"/>
  <c r="AG216" i="5"/>
  <c r="AG202" i="5"/>
  <c r="AG520" i="5" s="1"/>
  <c r="AG192" i="5"/>
  <c r="AG510" i="5" s="1"/>
  <c r="AG178" i="5"/>
  <c r="AG496" i="5" s="1"/>
  <c r="AG165" i="5"/>
  <c r="AG152" i="5"/>
  <c r="AG470" i="5" s="1"/>
  <c r="AG141" i="5"/>
  <c r="AG459" i="5" s="1"/>
  <c r="AG128" i="5"/>
  <c r="AG114" i="5"/>
  <c r="AG102" i="5"/>
  <c r="AG420" i="5" s="1"/>
  <c r="AG88" i="5"/>
  <c r="AG406" i="5" s="1"/>
  <c r="AG77" i="5"/>
  <c r="AG65" i="5"/>
  <c r="AG50" i="5"/>
  <c r="AG368" i="5" s="1"/>
  <c r="AG264" i="5"/>
  <c r="AG582" i="5" s="1"/>
  <c r="AG250" i="5"/>
  <c r="AG568" i="5" s="1"/>
  <c r="AG237" i="5"/>
  <c r="AG226" i="5"/>
  <c r="AG544" i="5" s="1"/>
  <c r="AG213" i="5"/>
  <c r="AG531" i="5" s="1"/>
  <c r="AG200" i="5"/>
  <c r="AG518" i="5" s="1"/>
  <c r="AG188" i="5"/>
  <c r="AG173" i="5"/>
  <c r="AG162" i="5"/>
  <c r="AG480" i="5" s="1"/>
  <c r="AG150" i="5"/>
  <c r="AG136" i="5"/>
  <c r="AG124" i="5"/>
  <c r="AG113" i="5"/>
  <c r="AG431" i="5" s="1"/>
  <c r="AG98" i="5"/>
  <c r="AG86" i="5"/>
  <c r="AG74" i="5"/>
  <c r="AG392" i="5" s="1"/>
  <c r="AG60" i="5"/>
  <c r="AG378" i="5" s="1"/>
  <c r="AG49" i="5"/>
  <c r="AG248" i="5"/>
  <c r="AG198" i="5"/>
  <c r="AG516" i="5" s="1"/>
  <c r="AG145" i="5"/>
  <c r="AG463" i="5" s="1"/>
  <c r="AG96" i="5"/>
  <c r="AG45" i="5"/>
  <c r="AG236" i="5"/>
  <c r="AG184" i="5"/>
  <c r="AG502" i="5" s="1"/>
  <c r="AG134" i="5"/>
  <c r="AG85" i="5"/>
  <c r="AG221" i="5"/>
  <c r="AG172" i="5"/>
  <c r="AG490" i="5" s="1"/>
  <c r="AG122" i="5"/>
  <c r="AG440" i="5" s="1"/>
  <c r="AG70" i="5"/>
  <c r="AG258" i="5"/>
  <c r="AG576" i="5" s="1"/>
  <c r="AG209" i="5"/>
  <c r="AG527" i="5" s="1"/>
  <c r="AG160" i="5"/>
  <c r="AG108" i="5"/>
  <c r="AG58" i="5"/>
  <c r="AG376" i="5" s="1"/>
  <c r="AF270" i="5"/>
  <c r="AF588" i="5" s="1"/>
  <c r="AF266" i="5"/>
  <c r="AF262" i="5"/>
  <c r="AF258" i="5"/>
  <c r="AF576" i="5" s="1"/>
  <c r="AF254" i="5"/>
  <c r="AF572" i="5" s="1"/>
  <c r="AF250" i="5"/>
  <c r="AF568" i="5" s="1"/>
  <c r="AF246" i="5"/>
  <c r="AF242" i="5"/>
  <c r="AF238" i="5"/>
  <c r="AF556" i="5" s="1"/>
  <c r="AF234" i="5"/>
  <c r="AF552" i="5" s="1"/>
  <c r="AF230" i="5"/>
  <c r="AF226" i="5"/>
  <c r="AF222" i="5"/>
  <c r="AF218" i="5"/>
  <c r="AF214" i="5"/>
  <c r="AF210" i="5"/>
  <c r="AF528" i="5" s="1"/>
  <c r="AF206" i="5"/>
  <c r="AF202" i="5"/>
  <c r="AF198" i="5"/>
  <c r="AF194" i="5"/>
  <c r="AF512" i="5" s="1"/>
  <c r="AF190" i="5"/>
  <c r="AF508" i="5" s="1"/>
  <c r="AF186" i="5"/>
  <c r="AF182" i="5"/>
  <c r="AF178" i="5"/>
  <c r="AF174" i="5"/>
  <c r="AF492" i="5" s="1"/>
  <c r="AF170" i="5"/>
  <c r="AF166" i="5"/>
  <c r="AF162" i="5"/>
  <c r="AF158" i="5"/>
  <c r="AF476" i="5" s="1"/>
  <c r="AF154" i="5"/>
  <c r="AF150" i="5"/>
  <c r="AF146" i="5"/>
  <c r="AF464" i="5" s="1"/>
  <c r="AF142" i="5"/>
  <c r="AF460" i="5" s="1"/>
  <c r="AF138" i="5"/>
  <c r="AF134" i="5"/>
  <c r="AF130" i="5"/>
  <c r="AF448" i="5" s="1"/>
  <c r="AF126" i="5"/>
  <c r="AF444" i="5" s="1"/>
  <c r="AF122" i="5"/>
  <c r="AF440" i="5" s="1"/>
  <c r="AF118" i="5"/>
  <c r="AF114" i="5"/>
  <c r="AF110" i="5"/>
  <c r="AF428" i="5" s="1"/>
  <c r="AF106" i="5"/>
  <c r="AF424" i="5" s="1"/>
  <c r="AF102" i="5"/>
  <c r="AF98" i="5"/>
  <c r="AF94" i="5"/>
  <c r="AF90" i="5"/>
  <c r="AF86" i="5"/>
  <c r="AF82" i="5"/>
  <c r="AF400" i="5" s="1"/>
  <c r="AF78" i="5"/>
  <c r="AF74" i="5"/>
  <c r="AF70" i="5"/>
  <c r="AF66" i="5"/>
  <c r="AF384" i="5" s="1"/>
  <c r="AF62" i="5"/>
  <c r="AF380" i="5" s="1"/>
  <c r="AF58" i="5"/>
  <c r="AF54" i="5"/>
  <c r="AF50" i="5"/>
  <c r="AF46" i="5"/>
  <c r="AF364" i="5" s="1"/>
  <c r="AF42" i="5"/>
  <c r="AF38" i="5"/>
  <c r="AF34" i="5"/>
  <c r="AF30" i="5"/>
  <c r="AF348" i="5" s="1"/>
  <c r="AF26" i="5"/>
  <c r="AF22" i="5"/>
  <c r="AF18" i="5"/>
  <c r="AF336" i="5" s="1"/>
  <c r="AF14" i="5"/>
  <c r="AF332" i="5" s="1"/>
  <c r="AF10" i="5"/>
  <c r="AF6" i="5"/>
  <c r="AF268" i="5"/>
  <c r="AF586" i="5" s="1"/>
  <c r="AF263" i="5"/>
  <c r="AF581" i="5" s="1"/>
  <c r="AF257" i="5"/>
  <c r="AF252" i="5"/>
  <c r="AF247" i="5"/>
  <c r="AF565" i="5" s="1"/>
  <c r="AF241" i="5"/>
  <c r="AF559" i="5" s="1"/>
  <c r="AF236" i="5"/>
  <c r="AF231" i="5"/>
  <c r="AF549" i="5" s="1"/>
  <c r="AF225" i="5"/>
  <c r="AF543" i="5" s="1"/>
  <c r="AF220" i="5"/>
  <c r="AF538" i="5" s="1"/>
  <c r="AF215" i="5"/>
  <c r="AF533" i="5" s="1"/>
  <c r="AF209" i="5"/>
  <c r="AF204" i="5"/>
  <c r="AF522" i="5" s="1"/>
  <c r="AF199" i="5"/>
  <c r="AF517" i="5" s="1"/>
  <c r="AF193" i="5"/>
  <c r="AF188" i="5"/>
  <c r="AF183" i="5"/>
  <c r="AF501" i="5" s="1"/>
  <c r="AF177" i="5"/>
  <c r="AF495" i="5" s="1"/>
  <c r="AF172" i="5"/>
  <c r="AF167" i="5"/>
  <c r="AF485" i="5" s="1"/>
  <c r="AF161" i="5"/>
  <c r="AF479" i="5" s="1"/>
  <c r="AF156" i="5"/>
  <c r="AF474" i="5" s="1"/>
  <c r="AF151" i="5"/>
  <c r="AF469" i="5" s="1"/>
  <c r="AF145" i="5"/>
  <c r="AF140" i="5"/>
  <c r="AF458" i="5" s="1"/>
  <c r="AF135" i="5"/>
  <c r="AF453" i="5" s="1"/>
  <c r="AF129" i="5"/>
  <c r="AF124" i="5"/>
  <c r="AF119" i="5"/>
  <c r="AF437" i="5" s="1"/>
  <c r="AF113" i="5"/>
  <c r="AF431" i="5" s="1"/>
  <c r="AF108" i="5"/>
  <c r="AF103" i="5"/>
  <c r="AF421" i="5" s="1"/>
  <c r="AF97" i="5"/>
  <c r="AF415" i="5" s="1"/>
  <c r="AF92" i="5"/>
  <c r="AF410" i="5" s="1"/>
  <c r="AF87" i="5"/>
  <c r="AF405" i="5" s="1"/>
  <c r="AF81" i="5"/>
  <c r="AF76" i="5"/>
  <c r="AF394" i="5" s="1"/>
  <c r="AF71" i="5"/>
  <c r="AF389" i="5" s="1"/>
  <c r="AF65" i="5"/>
  <c r="AF60" i="5"/>
  <c r="AF55" i="5"/>
  <c r="AF373" i="5" s="1"/>
  <c r="AF49" i="5"/>
  <c r="AF367" i="5" s="1"/>
  <c r="AF44" i="5"/>
  <c r="AF39" i="5"/>
  <c r="AF357" i="5" s="1"/>
  <c r="AF33" i="5"/>
  <c r="AF351" i="5" s="1"/>
  <c r="AF28" i="5"/>
  <c r="AF346" i="5" s="1"/>
  <c r="AF23" i="5"/>
  <c r="AF341" i="5" s="1"/>
  <c r="AF17" i="5"/>
  <c r="AF12" i="5"/>
  <c r="AF330" i="5" s="1"/>
  <c r="AF7" i="5"/>
  <c r="AF325" i="5" s="1"/>
  <c r="AF267" i="5"/>
  <c r="AF585" i="5" s="1"/>
  <c r="AF261" i="5"/>
  <c r="AF256" i="5"/>
  <c r="AF251" i="5"/>
  <c r="AF569" i="5" s="1"/>
  <c r="AF245" i="5"/>
  <c r="AF240" i="5"/>
  <c r="AF235" i="5"/>
  <c r="AF553" i="5" s="1"/>
  <c r="AF229" i="5"/>
  <c r="AF224" i="5"/>
  <c r="AF219" i="5"/>
  <c r="AF213" i="5"/>
  <c r="AF208" i="5"/>
  <c r="AF526" i="5" s="1"/>
  <c r="AF203" i="5"/>
  <c r="AF521" i="5" s="1"/>
  <c r="AF197" i="5"/>
  <c r="AF192" i="5"/>
  <c r="AF510" i="5" s="1"/>
  <c r="AF187" i="5"/>
  <c r="AF505" i="5" s="1"/>
  <c r="AF181" i="5"/>
  <c r="AF176" i="5"/>
  <c r="AF171" i="5"/>
  <c r="AF489" i="5" s="1"/>
  <c r="AF165" i="5"/>
  <c r="AF483" i="5" s="1"/>
  <c r="AF160" i="5"/>
  <c r="AF155" i="5"/>
  <c r="AF149" i="5"/>
  <c r="AF467" i="5" s="1"/>
  <c r="AF144" i="5"/>
  <c r="AF139" i="5"/>
  <c r="AF457" i="5" s="1"/>
  <c r="AF133" i="5"/>
  <c r="AF128" i="5"/>
  <c r="AF123" i="5"/>
  <c r="AF441" i="5" s="1"/>
  <c r="AF117" i="5"/>
  <c r="AF112" i="5"/>
  <c r="AF107" i="5"/>
  <c r="AF425" i="5" s="1"/>
  <c r="AF101" i="5"/>
  <c r="AF96" i="5"/>
  <c r="AF91" i="5"/>
  <c r="AF85" i="5"/>
  <c r="AF80" i="5"/>
  <c r="AF398" i="5" s="1"/>
  <c r="AF75" i="5"/>
  <c r="AF393" i="5" s="1"/>
  <c r="AF69" i="5"/>
  <c r="AF64" i="5"/>
  <c r="AF382" i="5" s="1"/>
  <c r="AF59" i="5"/>
  <c r="AF377" i="5" s="1"/>
  <c r="AF53" i="5"/>
  <c r="AF48" i="5"/>
  <c r="AF43" i="5"/>
  <c r="AF361" i="5" s="1"/>
  <c r="AF37" i="5"/>
  <c r="AF355" i="5" s="1"/>
  <c r="AF32" i="5"/>
  <c r="AF27" i="5"/>
  <c r="AF21" i="5"/>
  <c r="AF339" i="5" s="1"/>
  <c r="AF16" i="5"/>
  <c r="AF11" i="5"/>
  <c r="AF329" i="5" s="1"/>
  <c r="AF5" i="5"/>
  <c r="AF265" i="5"/>
  <c r="AF255" i="5"/>
  <c r="AF573" i="5" s="1"/>
  <c r="AF244" i="5"/>
  <c r="AF562" i="5" s="1"/>
  <c r="AF233" i="5"/>
  <c r="AF223" i="5"/>
  <c r="AF212" i="5"/>
  <c r="AF530" i="5" s="1"/>
  <c r="AF201" i="5"/>
  <c r="AF519" i="5" s="1"/>
  <c r="AF191" i="5"/>
  <c r="AF180" i="5"/>
  <c r="AF169" i="5"/>
  <c r="AF487" i="5" s="1"/>
  <c r="AF159" i="5"/>
  <c r="AF148" i="5"/>
  <c r="AF137" i="5"/>
  <c r="AF127" i="5"/>
  <c r="AF445" i="5" s="1"/>
  <c r="AF116" i="5"/>
  <c r="AF434" i="5" s="1"/>
  <c r="AF105" i="5"/>
  <c r="AF95" i="5"/>
  <c r="AF84" i="5"/>
  <c r="AF402" i="5" s="1"/>
  <c r="AF73" i="5"/>
  <c r="AF391" i="5" s="1"/>
  <c r="AF63" i="5"/>
  <c r="AF52" i="5"/>
  <c r="AF41" i="5"/>
  <c r="AF359" i="5" s="1"/>
  <c r="AF31" i="5"/>
  <c r="AF20" i="5"/>
  <c r="AF9" i="5"/>
  <c r="AF264" i="5"/>
  <c r="AF582" i="5" s="1"/>
  <c r="AF253" i="5"/>
  <c r="AF571" i="5" s="1"/>
  <c r="AF243" i="5"/>
  <c r="AF232" i="5"/>
  <c r="AF550" i="5" s="1"/>
  <c r="AF221" i="5"/>
  <c r="AF539" i="5" s="1"/>
  <c r="AF211" i="5"/>
  <c r="AF200" i="5"/>
  <c r="AF189" i="5"/>
  <c r="AF507" i="5" s="1"/>
  <c r="AF179" i="5"/>
  <c r="AF497" i="5" s="1"/>
  <c r="AF168" i="5"/>
  <c r="AF486" i="5" s="1"/>
  <c r="AF157" i="5"/>
  <c r="AF147" i="5"/>
  <c r="AF465" i="5" s="1"/>
  <c r="AF136" i="5"/>
  <c r="AF454" i="5" s="1"/>
  <c r="AF125" i="5"/>
  <c r="AF443" i="5" s="1"/>
  <c r="AF115" i="5"/>
  <c r="AF104" i="5"/>
  <c r="AF422" i="5" s="1"/>
  <c r="AF93" i="5"/>
  <c r="AF411" i="5" s="1"/>
  <c r="AF83" i="5"/>
  <c r="AF72" i="5"/>
  <c r="AF61" i="5"/>
  <c r="AF379" i="5" s="1"/>
  <c r="AF51" i="5"/>
  <c r="AF369" i="5" s="1"/>
  <c r="AF40" i="5"/>
  <c r="AF358" i="5" s="1"/>
  <c r="AF29" i="5"/>
  <c r="AF19" i="5"/>
  <c r="AF337" i="5" s="1"/>
  <c r="AF8" i="5"/>
  <c r="AF326" i="5" s="1"/>
  <c r="AF260" i="5"/>
  <c r="AF249" i="5"/>
  <c r="AF239" i="5"/>
  <c r="AF228" i="5"/>
  <c r="AF546" i="5" s="1"/>
  <c r="AF217" i="5"/>
  <c r="AF207" i="5"/>
  <c r="AF196" i="5"/>
  <c r="AF514" i="5" s="1"/>
  <c r="AF185" i="5"/>
  <c r="AF503" i="5" s="1"/>
  <c r="AF175" i="5"/>
  <c r="AF164" i="5"/>
  <c r="AF153" i="5"/>
  <c r="AF471" i="5" s="1"/>
  <c r="AF143" i="5"/>
  <c r="AF461" i="5" s="1"/>
  <c r="AF132" i="5"/>
  <c r="AF121" i="5"/>
  <c r="AF111" i="5"/>
  <c r="AF100" i="5"/>
  <c r="AF418" i="5" s="1"/>
  <c r="AF89" i="5"/>
  <c r="AF79" i="5"/>
  <c r="AF68" i="5"/>
  <c r="AF386" i="5" s="1"/>
  <c r="AF57" i="5"/>
  <c r="AF375" i="5" s="1"/>
  <c r="AF47" i="5"/>
  <c r="AF36" i="5"/>
  <c r="AF25" i="5"/>
  <c r="AF343" i="5" s="1"/>
  <c r="AF15" i="5"/>
  <c r="AF333" i="5" s="1"/>
  <c r="AF4" i="5"/>
  <c r="AF269" i="5"/>
  <c r="AF259" i="5"/>
  <c r="AF577" i="5" s="1"/>
  <c r="AF248" i="5"/>
  <c r="AF566" i="5" s="1"/>
  <c r="AF237" i="5"/>
  <c r="AF555" i="5" s="1"/>
  <c r="AF227" i="5"/>
  <c r="AF216" i="5"/>
  <c r="AF534" i="5" s="1"/>
  <c r="AF205" i="5"/>
  <c r="AF523" i="5" s="1"/>
  <c r="AF195" i="5"/>
  <c r="AF184" i="5"/>
  <c r="AF173" i="5"/>
  <c r="AF491" i="5" s="1"/>
  <c r="AF163" i="5"/>
  <c r="AF481" i="5" s="1"/>
  <c r="AF152" i="5"/>
  <c r="AF470" i="5" s="1"/>
  <c r="AF141" i="5"/>
  <c r="AF131" i="5"/>
  <c r="AF449" i="5" s="1"/>
  <c r="AF120" i="5"/>
  <c r="AF438" i="5" s="1"/>
  <c r="AF109" i="5"/>
  <c r="AF427" i="5" s="1"/>
  <c r="AF99" i="5"/>
  <c r="AF88" i="5"/>
  <c r="AF406" i="5" s="1"/>
  <c r="AF77" i="5"/>
  <c r="AF395" i="5" s="1"/>
  <c r="AF67" i="5"/>
  <c r="AF56" i="5"/>
  <c r="AF45" i="5"/>
  <c r="AF363" i="5" s="1"/>
  <c r="AF35" i="5"/>
  <c r="AF353" i="5" s="1"/>
  <c r="AF24" i="5"/>
  <c r="AF342" i="5" s="1"/>
  <c r="AF13" i="5"/>
  <c r="AF3" i="5"/>
  <c r="AR268" i="5"/>
  <c r="AR586" i="5" s="1"/>
  <c r="AR264" i="5"/>
  <c r="AR260" i="5"/>
  <c r="AR256" i="5"/>
  <c r="AR252" i="5"/>
  <c r="AR570" i="5" s="1"/>
  <c r="AR248" i="5"/>
  <c r="AR244" i="5"/>
  <c r="AR240" i="5"/>
  <c r="AR558" i="5" s="1"/>
  <c r="AR236" i="5"/>
  <c r="AR232" i="5"/>
  <c r="AR550" i="5" s="1"/>
  <c r="AR228" i="5"/>
  <c r="AR224" i="5"/>
  <c r="AR542" i="5" s="1"/>
  <c r="AR220" i="5"/>
  <c r="AR216" i="5"/>
  <c r="AR212" i="5"/>
  <c r="AR208" i="5"/>
  <c r="AR526" i="5" s="1"/>
  <c r="AR204" i="5"/>
  <c r="AR522" i="5" s="1"/>
  <c r="AR200" i="5"/>
  <c r="AR196" i="5"/>
  <c r="AR192" i="5"/>
  <c r="AR510" i="5" s="1"/>
  <c r="AR188" i="5"/>
  <c r="AR506" i="5" s="1"/>
  <c r="AR184" i="5"/>
  <c r="AR180" i="5"/>
  <c r="AR176" i="5"/>
  <c r="AR494" i="5" s="1"/>
  <c r="AR172" i="5"/>
  <c r="AR490" i="5" s="1"/>
  <c r="AR168" i="5"/>
  <c r="AR486" i="5" s="1"/>
  <c r="AR164" i="5"/>
  <c r="AR160" i="5"/>
  <c r="AR478" i="5" s="1"/>
  <c r="AR156" i="5"/>
  <c r="AR474" i="5" s="1"/>
  <c r="AR152" i="5"/>
  <c r="AR148" i="5"/>
  <c r="AR144" i="5"/>
  <c r="AR462" i="5" s="1"/>
  <c r="AR140" i="5"/>
  <c r="AR458" i="5" s="1"/>
  <c r="AR136" i="5"/>
  <c r="AR132" i="5"/>
  <c r="AR128" i="5"/>
  <c r="AR446" i="5" s="1"/>
  <c r="AR124" i="5"/>
  <c r="AR442" i="5" s="1"/>
  <c r="AR120" i="5"/>
  <c r="AR116" i="5"/>
  <c r="AR112" i="5"/>
  <c r="AR108" i="5"/>
  <c r="AR426" i="5" s="1"/>
  <c r="AR104" i="5"/>
  <c r="AR422" i="5" s="1"/>
  <c r="AR100" i="5"/>
  <c r="AR96" i="5"/>
  <c r="AR92" i="5"/>
  <c r="AR410" i="5" s="1"/>
  <c r="AR88" i="5"/>
  <c r="AR84" i="5"/>
  <c r="AR80" i="5"/>
  <c r="AR76" i="5"/>
  <c r="AR72" i="5"/>
  <c r="AR68" i="5"/>
  <c r="AR64" i="5"/>
  <c r="AR60" i="5"/>
  <c r="AR56" i="5"/>
  <c r="AR52" i="5"/>
  <c r="AR48" i="5"/>
  <c r="AR44" i="5"/>
  <c r="AR40" i="5"/>
  <c r="AR358" i="5" s="1"/>
  <c r="AR36" i="5"/>
  <c r="AR32" i="5"/>
  <c r="AR28" i="5"/>
  <c r="AR24" i="5"/>
  <c r="AR20" i="5"/>
  <c r="AR16" i="5"/>
  <c r="AR334" i="5" s="1"/>
  <c r="AR12" i="5"/>
  <c r="AR330" i="5" s="1"/>
  <c r="AR8" i="5"/>
  <c r="AR4" i="5"/>
  <c r="AR269" i="5"/>
  <c r="AR263" i="5"/>
  <c r="AR581" i="5" s="1"/>
  <c r="AR258" i="5"/>
  <c r="AR253" i="5"/>
  <c r="AR247" i="5"/>
  <c r="AR242" i="5"/>
  <c r="AR560" i="5" s="1"/>
  <c r="AR237" i="5"/>
  <c r="AR231" i="5"/>
  <c r="AR226" i="5"/>
  <c r="AR221" i="5"/>
  <c r="AR539" i="5" s="1"/>
  <c r="AR215" i="5"/>
  <c r="AR210" i="5"/>
  <c r="AR205" i="5"/>
  <c r="AR199" i="5"/>
  <c r="AR194" i="5"/>
  <c r="AR189" i="5"/>
  <c r="AR183" i="5"/>
  <c r="AR501" i="5" s="1"/>
  <c r="AR178" i="5"/>
  <c r="AR496" i="5" s="1"/>
  <c r="AR173" i="5"/>
  <c r="AR167" i="5"/>
  <c r="AR162" i="5"/>
  <c r="AR157" i="5"/>
  <c r="AR475" i="5" s="1"/>
  <c r="AR151" i="5"/>
  <c r="AR469" i="5" s="1"/>
  <c r="AR146" i="5"/>
  <c r="AR141" i="5"/>
  <c r="AR135" i="5"/>
  <c r="AR453" i="5" s="1"/>
  <c r="AR130" i="5"/>
  <c r="AR448" i="5" s="1"/>
  <c r="AR125" i="5"/>
  <c r="AR119" i="5"/>
  <c r="AR437" i="5" s="1"/>
  <c r="AR114" i="5"/>
  <c r="AR432" i="5" s="1"/>
  <c r="AR109" i="5"/>
  <c r="AR103" i="5"/>
  <c r="AR98" i="5"/>
  <c r="AR416" i="5" s="1"/>
  <c r="AR93" i="5"/>
  <c r="AR411" i="5" s="1"/>
  <c r="AR87" i="5"/>
  <c r="AR82" i="5"/>
  <c r="AR77" i="5"/>
  <c r="AR71" i="5"/>
  <c r="AR389" i="5" s="1"/>
  <c r="AR66" i="5"/>
  <c r="AR61" i="5"/>
  <c r="AR55" i="5"/>
  <c r="AR50" i="5"/>
  <c r="AR45" i="5"/>
  <c r="AR39" i="5"/>
  <c r="AR34" i="5"/>
  <c r="AR352" i="5" s="1"/>
  <c r="AR29" i="5"/>
  <c r="AR347" i="5" s="1"/>
  <c r="AR23" i="5"/>
  <c r="AR18" i="5"/>
  <c r="AR13" i="5"/>
  <c r="AR7" i="5"/>
  <c r="AR325" i="5" s="1"/>
  <c r="AR267" i="5"/>
  <c r="AR261" i="5"/>
  <c r="AR579" i="5" s="1"/>
  <c r="AR254" i="5"/>
  <c r="AR572" i="5" s="1"/>
  <c r="AR246" i="5"/>
  <c r="AR564" i="5" s="1"/>
  <c r="AR239" i="5"/>
  <c r="AR233" i="5"/>
  <c r="AR225" i="5"/>
  <c r="AR543" i="5" s="1"/>
  <c r="AR218" i="5"/>
  <c r="AR536" i="5" s="1"/>
  <c r="AR211" i="5"/>
  <c r="AR529" i="5" s="1"/>
  <c r="AR203" i="5"/>
  <c r="AR197" i="5"/>
  <c r="AR515" i="5" s="1"/>
  <c r="AR190" i="5"/>
  <c r="AR508" i="5" s="1"/>
  <c r="AR182" i="5"/>
  <c r="AR175" i="5"/>
  <c r="AR169" i="5"/>
  <c r="AR487" i="5" s="1"/>
  <c r="AR161" i="5"/>
  <c r="AR479" i="5" s="1"/>
  <c r="AR154" i="5"/>
  <c r="AR147" i="5"/>
  <c r="AR465" i="5" s="1"/>
  <c r="AR139" i="5"/>
  <c r="AR457" i="5" s="1"/>
  <c r="AR133" i="5"/>
  <c r="AR451" i="5" s="1"/>
  <c r="AR126" i="5"/>
  <c r="AR444" i="5" s="1"/>
  <c r="AR118" i="5"/>
  <c r="AR111" i="5"/>
  <c r="AR429" i="5" s="1"/>
  <c r="AR105" i="5"/>
  <c r="AR423" i="5" s="1"/>
  <c r="AR97" i="5"/>
  <c r="AR90" i="5"/>
  <c r="AR83" i="5"/>
  <c r="AR401" i="5" s="1"/>
  <c r="AR75" i="5"/>
  <c r="AR393" i="5" s="1"/>
  <c r="AR69" i="5"/>
  <c r="AR387" i="5" s="1"/>
  <c r="AR62" i="5"/>
  <c r="AR380" i="5" s="1"/>
  <c r="AR54" i="5"/>
  <c r="AR372" i="5" s="1"/>
  <c r="AR47" i="5"/>
  <c r="AR365" i="5" s="1"/>
  <c r="AR41" i="5"/>
  <c r="AR359" i="5" s="1"/>
  <c r="AR33" i="5"/>
  <c r="AR26" i="5"/>
  <c r="AR344" i="5" s="1"/>
  <c r="AR19" i="5"/>
  <c r="AR337" i="5" s="1"/>
  <c r="AR11" i="5"/>
  <c r="AR5" i="5"/>
  <c r="AR323" i="5" s="1"/>
  <c r="AR266" i="5"/>
  <c r="AR584" i="5" s="1"/>
  <c r="AR259" i="5"/>
  <c r="AR577" i="5" s="1"/>
  <c r="AR251" i="5"/>
  <c r="AR245" i="5"/>
  <c r="AR563" i="5" s="1"/>
  <c r="AR238" i="5"/>
  <c r="AR556" i="5" s="1"/>
  <c r="AR230" i="5"/>
  <c r="AR548" i="5" s="1"/>
  <c r="AR223" i="5"/>
  <c r="AR217" i="5"/>
  <c r="AR209" i="5"/>
  <c r="AR527" i="5" s="1"/>
  <c r="AR202" i="5"/>
  <c r="AR520" i="5" s="1"/>
  <c r="AR195" i="5"/>
  <c r="AR513" i="5" s="1"/>
  <c r="AR187" i="5"/>
  <c r="AR181" i="5"/>
  <c r="AR499" i="5" s="1"/>
  <c r="AR174" i="5"/>
  <c r="AR492" i="5" s="1"/>
  <c r="AR166" i="5"/>
  <c r="AR159" i="5"/>
  <c r="AR153" i="5"/>
  <c r="AR471" i="5" s="1"/>
  <c r="AR145" i="5"/>
  <c r="AR463" i="5" s="1"/>
  <c r="AR138" i="5"/>
  <c r="AR131" i="5"/>
  <c r="AR123" i="5"/>
  <c r="AR117" i="5"/>
  <c r="AR435" i="5" s="1"/>
  <c r="AR110" i="5"/>
  <c r="AR428" i="5" s="1"/>
  <c r="AR102" i="5"/>
  <c r="AR95" i="5"/>
  <c r="AR413" i="5" s="1"/>
  <c r="AR89" i="5"/>
  <c r="AR407" i="5" s="1"/>
  <c r="AR81" i="5"/>
  <c r="AR74" i="5"/>
  <c r="AR67" i="5"/>
  <c r="AR385" i="5" s="1"/>
  <c r="AR59" i="5"/>
  <c r="AR377" i="5" s="1"/>
  <c r="AR53" i="5"/>
  <c r="AR371" i="5" s="1"/>
  <c r="AR46" i="5"/>
  <c r="AR38" i="5"/>
  <c r="AR356" i="5" s="1"/>
  <c r="AR31" i="5"/>
  <c r="AR349" i="5" s="1"/>
  <c r="AR25" i="5"/>
  <c r="AR343" i="5" s="1"/>
  <c r="AR17" i="5"/>
  <c r="AR10" i="5"/>
  <c r="AR3" i="5"/>
  <c r="AR257" i="5"/>
  <c r="AR243" i="5"/>
  <c r="AR229" i="5"/>
  <c r="AR547" i="5" s="1"/>
  <c r="AR214" i="5"/>
  <c r="AR532" i="5" s="1"/>
  <c r="AR201" i="5"/>
  <c r="AR519" i="5" s="1"/>
  <c r="AR186" i="5"/>
  <c r="AR171" i="5"/>
  <c r="AR489" i="5" s="1"/>
  <c r="AR158" i="5"/>
  <c r="AR476" i="5" s="1"/>
  <c r="AR143" i="5"/>
  <c r="AR129" i="5"/>
  <c r="AR115" i="5"/>
  <c r="AR101" i="5"/>
  <c r="AR419" i="5" s="1"/>
  <c r="AR86" i="5"/>
  <c r="AR73" i="5"/>
  <c r="AR58" i="5"/>
  <c r="AR376" i="5" s="1"/>
  <c r="AR43" i="5"/>
  <c r="AR361" i="5" s="1"/>
  <c r="AR30" i="5"/>
  <c r="AR15" i="5"/>
  <c r="AR270" i="5"/>
  <c r="AR588" i="5" s="1"/>
  <c r="AR255" i="5"/>
  <c r="AR573" i="5" s="1"/>
  <c r="AR241" i="5"/>
  <c r="AR227" i="5"/>
  <c r="AR213" i="5"/>
  <c r="AR531" i="5" s="1"/>
  <c r="AR198" i="5"/>
  <c r="AR516" i="5" s="1"/>
  <c r="AR185" i="5"/>
  <c r="AR503" i="5" s="1"/>
  <c r="AR170" i="5"/>
  <c r="AR155" i="5"/>
  <c r="AR473" i="5" s="1"/>
  <c r="AR142" i="5"/>
  <c r="AR460" i="5" s="1"/>
  <c r="AR127" i="5"/>
  <c r="AR445" i="5" s="1"/>
  <c r="AR113" i="5"/>
  <c r="AR99" i="5"/>
  <c r="AR417" i="5" s="1"/>
  <c r="AR85" i="5"/>
  <c r="AR403" i="5" s="1"/>
  <c r="AR70" i="5"/>
  <c r="AR388" i="5" s="1"/>
  <c r="AR57" i="5"/>
  <c r="AR42" i="5"/>
  <c r="AR360" i="5" s="1"/>
  <c r="AR27" i="5"/>
  <c r="AR345" i="5" s="1"/>
  <c r="AR14" i="5"/>
  <c r="AR265" i="5"/>
  <c r="AR250" i="5"/>
  <c r="AR568" i="5" s="1"/>
  <c r="AR235" i="5"/>
  <c r="AR553" i="5" s="1"/>
  <c r="AR222" i="5"/>
  <c r="AR207" i="5"/>
  <c r="AR193" i="5"/>
  <c r="AR511" i="5" s="1"/>
  <c r="AR179" i="5"/>
  <c r="AR497" i="5" s="1"/>
  <c r="AR165" i="5"/>
  <c r="AR483" i="5" s="1"/>
  <c r="AR150" i="5"/>
  <c r="AR137" i="5"/>
  <c r="AR455" i="5" s="1"/>
  <c r="AR122" i="5"/>
  <c r="AR440" i="5" s="1"/>
  <c r="AR107" i="5"/>
  <c r="AR94" i="5"/>
  <c r="AR79" i="5"/>
  <c r="AR397" i="5" s="1"/>
  <c r="AR65" i="5"/>
  <c r="AR383" i="5" s="1"/>
  <c r="AR51" i="5"/>
  <c r="AR37" i="5"/>
  <c r="AR355" i="5" s="1"/>
  <c r="AR22" i="5"/>
  <c r="AR340" i="5" s="1"/>
  <c r="AR9" i="5"/>
  <c r="AR327" i="5" s="1"/>
  <c r="AR262" i="5"/>
  <c r="AR580" i="5" s="1"/>
  <c r="AR249" i="5"/>
  <c r="AR234" i="5"/>
  <c r="AR552" i="5" s="1"/>
  <c r="AR219" i="5"/>
  <c r="AR537" i="5" s="1"/>
  <c r="AR206" i="5"/>
  <c r="AR191" i="5"/>
  <c r="AR177" i="5"/>
  <c r="AR495" i="5" s="1"/>
  <c r="AR163" i="5"/>
  <c r="AR481" i="5" s="1"/>
  <c r="AR149" i="5"/>
  <c r="AR467" i="5" s="1"/>
  <c r="AR134" i="5"/>
  <c r="AR121" i="5"/>
  <c r="AR439" i="5" s="1"/>
  <c r="AR106" i="5"/>
  <c r="AR424" i="5" s="1"/>
  <c r="AR91" i="5"/>
  <c r="AR409" i="5" s="1"/>
  <c r="AR78" i="5"/>
  <c r="AR63" i="5"/>
  <c r="AR381" i="5" s="1"/>
  <c r="AR49" i="5"/>
  <c r="AR367" i="5" s="1"/>
  <c r="AR35" i="5"/>
  <c r="AR21" i="5"/>
  <c r="AR339" i="5" s="1"/>
  <c r="AR6" i="5"/>
  <c r="AR324" i="5" s="1"/>
  <c r="AQ268" i="5"/>
  <c r="AQ586" i="5" s="1"/>
  <c r="AQ264" i="5"/>
  <c r="AQ260" i="5"/>
  <c r="AQ256" i="5"/>
  <c r="AQ574" i="5" s="1"/>
  <c r="AQ252" i="5"/>
  <c r="AQ570" i="5" s="1"/>
  <c r="AQ248" i="5"/>
  <c r="AQ244" i="5"/>
  <c r="AQ240" i="5"/>
  <c r="AQ236" i="5"/>
  <c r="AQ232" i="5"/>
  <c r="AQ228" i="5"/>
  <c r="AQ224" i="5"/>
  <c r="AQ220" i="5"/>
  <c r="AQ538" i="5" s="1"/>
  <c r="AQ216" i="5"/>
  <c r="AQ534" i="5" s="1"/>
  <c r="AQ212" i="5"/>
  <c r="AQ208" i="5"/>
  <c r="AQ204" i="5"/>
  <c r="AQ522" i="5" s="1"/>
  <c r="AQ200" i="5"/>
  <c r="AQ518" i="5" s="1"/>
  <c r="AQ196" i="5"/>
  <c r="AQ192" i="5"/>
  <c r="AQ188" i="5"/>
  <c r="AQ506" i="5" s="1"/>
  <c r="AQ184" i="5"/>
  <c r="AQ180" i="5"/>
  <c r="AQ176" i="5"/>
  <c r="AQ494" i="5" s="1"/>
  <c r="AQ172" i="5"/>
  <c r="AQ168" i="5"/>
  <c r="AQ164" i="5"/>
  <c r="AQ160" i="5"/>
  <c r="AQ478" i="5" s="1"/>
  <c r="AQ156" i="5"/>
  <c r="AQ474" i="5" s="1"/>
  <c r="AQ152" i="5"/>
  <c r="AQ148" i="5"/>
  <c r="AQ144" i="5"/>
  <c r="AQ140" i="5"/>
  <c r="AQ458" i="5" s="1"/>
  <c r="AQ136" i="5"/>
  <c r="AQ132" i="5"/>
  <c r="AQ128" i="5"/>
  <c r="AQ124" i="5"/>
  <c r="AQ442" i="5" s="1"/>
  <c r="AQ120" i="5"/>
  <c r="AQ438" i="5" s="1"/>
  <c r="AQ116" i="5"/>
  <c r="AQ112" i="5"/>
  <c r="AQ430" i="5" s="1"/>
  <c r="AQ108" i="5"/>
  <c r="AQ104" i="5"/>
  <c r="AQ100" i="5"/>
  <c r="AQ96" i="5"/>
  <c r="AQ414" i="5" s="1"/>
  <c r="AQ92" i="5"/>
  <c r="AQ410" i="5" s="1"/>
  <c r="AQ88" i="5"/>
  <c r="AQ84" i="5"/>
  <c r="AQ80" i="5"/>
  <c r="AQ398" i="5" s="1"/>
  <c r="AQ76" i="5"/>
  <c r="AQ394" i="5" s="1"/>
  <c r="AQ72" i="5"/>
  <c r="AQ68" i="5"/>
  <c r="AQ64" i="5"/>
  <c r="AQ382" i="5" s="1"/>
  <c r="AQ60" i="5"/>
  <c r="AQ378" i="5" s="1"/>
  <c r="AQ56" i="5"/>
  <c r="AQ52" i="5"/>
  <c r="AQ48" i="5"/>
  <c r="AQ44" i="5"/>
  <c r="AQ40" i="5"/>
  <c r="AQ36" i="5"/>
  <c r="AQ32" i="5"/>
  <c r="AQ350" i="5" s="1"/>
  <c r="AQ28" i="5"/>
  <c r="AQ346" i="5" s="1"/>
  <c r="AQ24" i="5"/>
  <c r="AQ20" i="5"/>
  <c r="AQ16" i="5"/>
  <c r="AQ334" i="5" s="1"/>
  <c r="AQ12" i="5"/>
  <c r="AQ330" i="5" s="1"/>
  <c r="AQ8" i="5"/>
  <c r="AQ267" i="5"/>
  <c r="AQ262" i="5"/>
  <c r="AQ257" i="5"/>
  <c r="AQ575" i="5" s="1"/>
  <c r="AQ251" i="5"/>
  <c r="AQ246" i="5"/>
  <c r="AQ241" i="5"/>
  <c r="AQ559" i="5" s="1"/>
  <c r="AQ235" i="5"/>
  <c r="AQ553" i="5" s="1"/>
  <c r="AQ230" i="5"/>
  <c r="AQ225" i="5"/>
  <c r="AQ219" i="5"/>
  <c r="AQ214" i="5"/>
  <c r="AQ209" i="5"/>
  <c r="AQ203" i="5"/>
  <c r="AQ198" i="5"/>
  <c r="AQ193" i="5"/>
  <c r="AQ511" i="5" s="1"/>
  <c r="AQ187" i="5"/>
  <c r="AQ505" i="5" s="1"/>
  <c r="AQ182" i="5"/>
  <c r="AQ177" i="5"/>
  <c r="AQ495" i="5" s="1"/>
  <c r="AQ171" i="5"/>
  <c r="AQ489" i="5" s="1"/>
  <c r="AQ166" i="5"/>
  <c r="AQ161" i="5"/>
  <c r="AQ155" i="5"/>
  <c r="AQ473" i="5" s="1"/>
  <c r="AQ150" i="5"/>
  <c r="AQ468" i="5" s="1"/>
  <c r="AQ145" i="5"/>
  <c r="AQ139" i="5"/>
  <c r="AQ134" i="5"/>
  <c r="AQ452" i="5" s="1"/>
  <c r="AQ129" i="5"/>
  <c r="AQ447" i="5" s="1"/>
  <c r="AQ123" i="5"/>
  <c r="AQ118" i="5"/>
  <c r="AQ113" i="5"/>
  <c r="AQ431" i="5" s="1"/>
  <c r="AQ107" i="5"/>
  <c r="AQ425" i="5" s="1"/>
  <c r="AQ102" i="5"/>
  <c r="AQ420" i="5" s="1"/>
  <c r="AQ97" i="5"/>
  <c r="AQ91" i="5"/>
  <c r="AQ86" i="5"/>
  <c r="AQ404" i="5" s="1"/>
  <c r="AQ81" i="5"/>
  <c r="AQ75" i="5"/>
  <c r="AQ70" i="5"/>
  <c r="AQ65" i="5"/>
  <c r="AQ383" i="5" s="1"/>
  <c r="AQ59" i="5"/>
  <c r="AQ54" i="5"/>
  <c r="AQ49" i="5"/>
  <c r="AQ367" i="5" s="1"/>
  <c r="AQ43" i="5"/>
  <c r="AQ38" i="5"/>
  <c r="AQ33" i="5"/>
  <c r="AQ27" i="5"/>
  <c r="AQ22" i="5"/>
  <c r="AQ340" i="5" s="1"/>
  <c r="AQ17" i="5"/>
  <c r="AQ11" i="5"/>
  <c r="AQ265" i="5"/>
  <c r="AQ583" i="5" s="1"/>
  <c r="AQ258" i="5"/>
  <c r="AQ576" i="5" s="1"/>
  <c r="AQ250" i="5"/>
  <c r="AQ243" i="5"/>
  <c r="AQ237" i="5"/>
  <c r="AQ229" i="5"/>
  <c r="AQ547" i="5" s="1"/>
  <c r="AQ222" i="5"/>
  <c r="AQ215" i="5"/>
  <c r="AQ207" i="5"/>
  <c r="AQ525" i="5" s="1"/>
  <c r="AQ201" i="5"/>
  <c r="AQ519" i="5" s="1"/>
  <c r="AQ194" i="5"/>
  <c r="AQ186" i="5"/>
  <c r="AQ179" i="5"/>
  <c r="AQ497" i="5" s="1"/>
  <c r="AQ173" i="5"/>
  <c r="AQ491" i="5" s="1"/>
  <c r="AQ165" i="5"/>
  <c r="AQ483" i="5" s="1"/>
  <c r="AQ158" i="5"/>
  <c r="AQ151" i="5"/>
  <c r="AQ143" i="5"/>
  <c r="AQ461" i="5" s="1"/>
  <c r="AQ137" i="5"/>
  <c r="AQ455" i="5" s="1"/>
  <c r="AQ130" i="5"/>
  <c r="AQ122" i="5"/>
  <c r="AQ440" i="5" s="1"/>
  <c r="AQ115" i="5"/>
  <c r="AQ433" i="5" s="1"/>
  <c r="AQ109" i="5"/>
  <c r="AQ101" i="5"/>
  <c r="AQ419" i="5" s="1"/>
  <c r="AQ94" i="5"/>
  <c r="AQ412" i="5" s="1"/>
  <c r="AQ87" i="5"/>
  <c r="AQ405" i="5" s="1"/>
  <c r="AQ79" i="5"/>
  <c r="AQ73" i="5"/>
  <c r="AQ66" i="5"/>
  <c r="AQ58" i="5"/>
  <c r="AQ376" i="5" s="1"/>
  <c r="AQ51" i="5"/>
  <c r="AQ45" i="5"/>
  <c r="AQ37" i="5"/>
  <c r="AQ355" i="5" s="1"/>
  <c r="AQ30" i="5"/>
  <c r="AQ348" i="5" s="1"/>
  <c r="AQ23" i="5"/>
  <c r="AQ15" i="5"/>
  <c r="AQ9" i="5"/>
  <c r="AQ327" i="5" s="1"/>
  <c r="AQ270" i="5"/>
  <c r="AQ588" i="5" s="1"/>
  <c r="AQ263" i="5"/>
  <c r="AQ255" i="5"/>
  <c r="AQ249" i="5"/>
  <c r="AQ567" i="5" s="1"/>
  <c r="AQ242" i="5"/>
  <c r="AQ560" i="5" s="1"/>
  <c r="AQ234" i="5"/>
  <c r="AQ552" i="5" s="1"/>
  <c r="AQ227" i="5"/>
  <c r="AQ221" i="5"/>
  <c r="AQ213" i="5"/>
  <c r="AQ531" i="5" s="1"/>
  <c r="AQ206" i="5"/>
  <c r="AQ199" i="5"/>
  <c r="AQ191" i="5"/>
  <c r="AQ509" i="5" s="1"/>
  <c r="AQ185" i="5"/>
  <c r="AQ503" i="5" s="1"/>
  <c r="AQ178" i="5"/>
  <c r="AQ170" i="5"/>
  <c r="AQ163" i="5"/>
  <c r="AQ157" i="5"/>
  <c r="AQ475" i="5" s="1"/>
  <c r="AQ149" i="5"/>
  <c r="AQ467" i="5" s="1"/>
  <c r="AQ142" i="5"/>
  <c r="AQ135" i="5"/>
  <c r="AQ453" i="5" s="1"/>
  <c r="AQ127" i="5"/>
  <c r="AQ121" i="5"/>
  <c r="AQ439" i="5" s="1"/>
  <c r="AQ114" i="5"/>
  <c r="AQ106" i="5"/>
  <c r="AQ99" i="5"/>
  <c r="AQ417" i="5" s="1"/>
  <c r="AQ93" i="5"/>
  <c r="AQ85" i="5"/>
  <c r="AQ403" i="5" s="1"/>
  <c r="AQ78" i="5"/>
  <c r="AQ396" i="5" s="1"/>
  <c r="AQ71" i="5"/>
  <c r="AQ389" i="5" s="1"/>
  <c r="AQ63" i="5"/>
  <c r="AQ381" i="5" s="1"/>
  <c r="AQ57" i="5"/>
  <c r="AQ50" i="5"/>
  <c r="AQ368" i="5" s="1"/>
  <c r="AQ42" i="5"/>
  <c r="AQ360" i="5" s="1"/>
  <c r="AQ35" i="5"/>
  <c r="AQ29" i="5"/>
  <c r="AQ21" i="5"/>
  <c r="AQ339" i="5" s="1"/>
  <c r="AQ14" i="5"/>
  <c r="AQ7" i="5"/>
  <c r="AQ269" i="5"/>
  <c r="AQ254" i="5"/>
  <c r="AQ572" i="5" s="1"/>
  <c r="AQ239" i="5"/>
  <c r="AQ557" i="5" s="1"/>
  <c r="AQ226" i="5"/>
  <c r="AQ544" i="5" s="1"/>
  <c r="AQ211" i="5"/>
  <c r="AQ197" i="5"/>
  <c r="AQ515" i="5" s="1"/>
  <c r="AQ183" i="5"/>
  <c r="AQ501" i="5" s="1"/>
  <c r="AQ169" i="5"/>
  <c r="AQ487" i="5" s="1"/>
  <c r="AQ154" i="5"/>
  <c r="AQ141" i="5"/>
  <c r="AQ126" i="5"/>
  <c r="AQ444" i="5" s="1"/>
  <c r="AQ111" i="5"/>
  <c r="AQ98" i="5"/>
  <c r="AQ416" i="5" s="1"/>
  <c r="AQ83" i="5"/>
  <c r="AQ401" i="5" s="1"/>
  <c r="AQ69" i="5"/>
  <c r="AQ387" i="5" s="1"/>
  <c r="AQ55" i="5"/>
  <c r="AQ373" i="5" s="1"/>
  <c r="AQ41" i="5"/>
  <c r="AQ26" i="5"/>
  <c r="AQ344" i="5" s="1"/>
  <c r="AQ13" i="5"/>
  <c r="AQ331" i="5" s="1"/>
  <c r="AQ266" i="5"/>
  <c r="AQ253" i="5"/>
  <c r="AQ238" i="5"/>
  <c r="AQ556" i="5" s="1"/>
  <c r="AQ223" i="5"/>
  <c r="AQ541" i="5" s="1"/>
  <c r="AQ210" i="5"/>
  <c r="AQ528" i="5" s="1"/>
  <c r="AQ195" i="5"/>
  <c r="AQ181" i="5"/>
  <c r="AQ499" i="5" s="1"/>
  <c r="AQ167" i="5"/>
  <c r="AQ485" i="5" s="1"/>
  <c r="AQ153" i="5"/>
  <c r="AQ471" i="5" s="1"/>
  <c r="AQ138" i="5"/>
  <c r="AQ125" i="5"/>
  <c r="AQ110" i="5"/>
  <c r="AQ428" i="5" s="1"/>
  <c r="AQ95" i="5"/>
  <c r="AQ82" i="5"/>
  <c r="AQ67" i="5"/>
  <c r="AQ385" i="5" s="1"/>
  <c r="AQ53" i="5"/>
  <c r="AQ371" i="5" s="1"/>
  <c r="AQ39" i="5"/>
  <c r="AQ357" i="5" s="1"/>
  <c r="AQ25" i="5"/>
  <c r="AQ10" i="5"/>
  <c r="AQ328" i="5" s="1"/>
  <c r="AQ261" i="5"/>
  <c r="AQ579" i="5" s="1"/>
  <c r="AQ247" i="5"/>
  <c r="AQ565" i="5" s="1"/>
  <c r="AQ233" i="5"/>
  <c r="AQ218" i="5"/>
  <c r="AQ536" i="5" s="1"/>
  <c r="AQ205" i="5"/>
  <c r="AQ523" i="5" s="1"/>
  <c r="AQ190" i="5"/>
  <c r="AQ175" i="5"/>
  <c r="AQ162" i="5"/>
  <c r="AQ480" i="5" s="1"/>
  <c r="AQ147" i="5"/>
  <c r="AQ465" i="5" s="1"/>
  <c r="AQ133" i="5"/>
  <c r="AQ451" i="5" s="1"/>
  <c r="AQ119" i="5"/>
  <c r="AQ437" i="5" s="1"/>
  <c r="AQ105" i="5"/>
  <c r="AQ423" i="5" s="1"/>
  <c r="AQ90" i="5"/>
  <c r="AQ408" i="5" s="1"/>
  <c r="AQ77" i="5"/>
  <c r="AQ62" i="5"/>
  <c r="AQ47" i="5"/>
  <c r="AQ365" i="5" s="1"/>
  <c r="AQ34" i="5"/>
  <c r="AQ352" i="5" s="1"/>
  <c r="AQ19" i="5"/>
  <c r="AQ259" i="5"/>
  <c r="AQ245" i="5"/>
  <c r="AQ563" i="5" s="1"/>
  <c r="AQ231" i="5"/>
  <c r="AQ549" i="5" s="1"/>
  <c r="AQ217" i="5"/>
  <c r="AQ535" i="5" s="1"/>
  <c r="AQ202" i="5"/>
  <c r="AQ189" i="5"/>
  <c r="AQ174" i="5"/>
  <c r="AQ492" i="5" s="1"/>
  <c r="AQ159" i="5"/>
  <c r="AQ477" i="5" s="1"/>
  <c r="AQ146" i="5"/>
  <c r="AQ131" i="5"/>
  <c r="AQ449" i="5" s="1"/>
  <c r="AQ117" i="5"/>
  <c r="AQ435" i="5" s="1"/>
  <c r="AQ103" i="5"/>
  <c r="AQ421" i="5" s="1"/>
  <c r="AQ89" i="5"/>
  <c r="AQ74" i="5"/>
  <c r="AQ392" i="5" s="1"/>
  <c r="AQ61" i="5"/>
  <c r="AQ379" i="5" s="1"/>
  <c r="AQ46" i="5"/>
  <c r="AQ364" i="5" s="1"/>
  <c r="AQ31" i="5"/>
  <c r="AQ18" i="5"/>
  <c r="AQ336" i="5" s="1"/>
  <c r="AI270" i="5"/>
  <c r="AI588" i="5" s="1"/>
  <c r="AI266" i="5"/>
  <c r="AI262" i="5"/>
  <c r="AI258" i="5"/>
  <c r="AI254" i="5"/>
  <c r="AI572" i="5" s="1"/>
  <c r="AI250" i="5"/>
  <c r="AI246" i="5"/>
  <c r="AI242" i="5"/>
  <c r="AI238" i="5"/>
  <c r="AI556" i="5" s="1"/>
  <c r="AI234" i="5"/>
  <c r="AI552" i="5" s="1"/>
  <c r="AI230" i="5"/>
  <c r="AI226" i="5"/>
  <c r="AI222" i="5"/>
  <c r="AI540" i="5" s="1"/>
  <c r="AI218" i="5"/>
  <c r="AI214" i="5"/>
  <c r="AI210" i="5"/>
  <c r="AI528" i="5" s="1"/>
  <c r="AI206" i="5"/>
  <c r="AI524" i="5" s="1"/>
  <c r="AI202" i="5"/>
  <c r="AI520" i="5" s="1"/>
  <c r="AI198" i="5"/>
  <c r="AI194" i="5"/>
  <c r="AI190" i="5"/>
  <c r="AI508" i="5" s="1"/>
  <c r="AI186" i="5"/>
  <c r="AI504" i="5" s="1"/>
  <c r="AI182" i="5"/>
  <c r="AI178" i="5"/>
  <c r="AI174" i="5"/>
  <c r="AI492" i="5" s="1"/>
  <c r="AI170" i="5"/>
  <c r="AI166" i="5"/>
  <c r="AI162" i="5"/>
  <c r="AI480" i="5" s="1"/>
  <c r="AI158" i="5"/>
  <c r="AI154" i="5"/>
  <c r="AI472" i="5" s="1"/>
  <c r="AI150" i="5"/>
  <c r="AI146" i="5"/>
  <c r="AI464" i="5" s="1"/>
  <c r="AI142" i="5"/>
  <c r="AI460" i="5" s="1"/>
  <c r="AI138" i="5"/>
  <c r="AI134" i="5"/>
  <c r="AI130" i="5"/>
  <c r="AI448" i="5" s="1"/>
  <c r="AI126" i="5"/>
  <c r="AI444" i="5" s="1"/>
  <c r="AI122" i="5"/>
  <c r="AI118" i="5"/>
  <c r="AI114" i="5"/>
  <c r="AI432" i="5" s="1"/>
  <c r="AI110" i="5"/>
  <c r="AI428" i="5" s="1"/>
  <c r="AI106" i="5"/>
  <c r="AI102" i="5"/>
  <c r="AI98" i="5"/>
  <c r="AI416" i="5" s="1"/>
  <c r="AI94" i="5"/>
  <c r="AI90" i="5"/>
  <c r="AI86" i="5"/>
  <c r="AI82" i="5"/>
  <c r="AI78" i="5"/>
  <c r="AI74" i="5"/>
  <c r="AI70" i="5"/>
  <c r="AI66" i="5"/>
  <c r="AI62" i="5"/>
  <c r="AI58" i="5"/>
  <c r="AI376" i="5" s="1"/>
  <c r="AI54" i="5"/>
  <c r="AI50" i="5"/>
  <c r="AI368" i="5" s="1"/>
  <c r="AI46" i="5"/>
  <c r="AI267" i="5"/>
  <c r="AI585" i="5" s="1"/>
  <c r="AI261" i="5"/>
  <c r="AI256" i="5"/>
  <c r="AI251" i="5"/>
  <c r="AI569" i="5" s="1"/>
  <c r="AI245" i="5"/>
  <c r="AI240" i="5"/>
  <c r="AI235" i="5"/>
  <c r="AI553" i="5" s="1"/>
  <c r="AI229" i="5"/>
  <c r="AI224" i="5"/>
  <c r="AI219" i="5"/>
  <c r="AI213" i="5"/>
  <c r="AI208" i="5"/>
  <c r="AI203" i="5"/>
  <c r="AI521" i="5" s="1"/>
  <c r="AI197" i="5"/>
  <c r="AI192" i="5"/>
  <c r="AI187" i="5"/>
  <c r="AI505" i="5" s="1"/>
  <c r="AI181" i="5"/>
  <c r="AI176" i="5"/>
  <c r="AI171" i="5"/>
  <c r="AI489" i="5" s="1"/>
  <c r="AI165" i="5"/>
  <c r="AI483" i="5" s="1"/>
  <c r="AI160" i="5"/>
  <c r="AI155" i="5"/>
  <c r="AI149" i="5"/>
  <c r="AI467" i="5" s="1"/>
  <c r="AI144" i="5"/>
  <c r="AI139" i="5"/>
  <c r="AI457" i="5" s="1"/>
  <c r="AI133" i="5"/>
  <c r="AI128" i="5"/>
  <c r="AI123" i="5"/>
  <c r="AI441" i="5" s="1"/>
  <c r="AI117" i="5"/>
  <c r="AI435" i="5" s="1"/>
  <c r="AI112" i="5"/>
  <c r="AI107" i="5"/>
  <c r="AI425" i="5" s="1"/>
  <c r="AI101" i="5"/>
  <c r="AI419" i="5" s="1"/>
  <c r="AI96" i="5"/>
  <c r="AI91" i="5"/>
  <c r="AI85" i="5"/>
  <c r="AI403" i="5" s="1"/>
  <c r="AI80" i="5"/>
  <c r="AI398" i="5" s="1"/>
  <c r="AI75" i="5"/>
  <c r="AI393" i="5" s="1"/>
  <c r="AI69" i="5"/>
  <c r="AI64" i="5"/>
  <c r="AI382" i="5" s="1"/>
  <c r="AI59" i="5"/>
  <c r="AI377" i="5" s="1"/>
  <c r="AI53" i="5"/>
  <c r="AI48" i="5"/>
  <c r="AI43" i="5"/>
  <c r="AI39" i="5"/>
  <c r="AI265" i="5"/>
  <c r="AI583" i="5" s="1"/>
  <c r="AI259" i="5"/>
  <c r="AI252" i="5"/>
  <c r="AI244" i="5"/>
  <c r="AI237" i="5"/>
  <c r="AI231" i="5"/>
  <c r="AI549" i="5" s="1"/>
  <c r="AI223" i="5"/>
  <c r="AI216" i="5"/>
  <c r="AI534" i="5" s="1"/>
  <c r="AI209" i="5"/>
  <c r="AI201" i="5"/>
  <c r="AI195" i="5"/>
  <c r="AI513" i="5" s="1"/>
  <c r="AI188" i="5"/>
  <c r="AI506" i="5" s="1"/>
  <c r="AI180" i="5"/>
  <c r="AI173" i="5"/>
  <c r="AI167" i="5"/>
  <c r="AI485" i="5" s="1"/>
  <c r="AI159" i="5"/>
  <c r="AI477" i="5" s="1"/>
  <c r="AI152" i="5"/>
  <c r="AI470" i="5" s="1"/>
  <c r="AI145" i="5"/>
  <c r="AI137" i="5"/>
  <c r="AI455" i="5" s="1"/>
  <c r="AI131" i="5"/>
  <c r="AI449" i="5" s="1"/>
  <c r="AI124" i="5"/>
  <c r="AI116" i="5"/>
  <c r="AI109" i="5"/>
  <c r="AI427" i="5" s="1"/>
  <c r="AI103" i="5"/>
  <c r="AI421" i="5" s="1"/>
  <c r="AI95" i="5"/>
  <c r="AI88" i="5"/>
  <c r="AI81" i="5"/>
  <c r="AI73" i="5"/>
  <c r="AI391" i="5" s="1"/>
  <c r="AI67" i="5"/>
  <c r="AI60" i="5"/>
  <c r="AI52" i="5"/>
  <c r="AI370" i="5" s="1"/>
  <c r="AI45" i="5"/>
  <c r="AI363" i="5" s="1"/>
  <c r="AI40" i="5"/>
  <c r="AI264" i="5"/>
  <c r="AI255" i="5"/>
  <c r="AI247" i="5"/>
  <c r="AI565" i="5" s="1"/>
  <c r="AI236" i="5"/>
  <c r="AI227" i="5"/>
  <c r="AI217" i="5"/>
  <c r="AI207" i="5"/>
  <c r="AI525" i="5" s="1"/>
  <c r="AI199" i="5"/>
  <c r="AI517" i="5" s="1"/>
  <c r="AI189" i="5"/>
  <c r="AI179" i="5"/>
  <c r="AI497" i="5" s="1"/>
  <c r="AI169" i="5"/>
  <c r="AI487" i="5" s="1"/>
  <c r="AI161" i="5"/>
  <c r="AI479" i="5" s="1"/>
  <c r="AI151" i="5"/>
  <c r="AI469" i="5" s="1"/>
  <c r="AI141" i="5"/>
  <c r="AI132" i="5"/>
  <c r="AI450" i="5" s="1"/>
  <c r="AI121" i="5"/>
  <c r="AI113" i="5"/>
  <c r="AI431" i="5" s="1"/>
  <c r="AI104" i="5"/>
  <c r="AI93" i="5"/>
  <c r="AI84" i="5"/>
  <c r="AI76" i="5"/>
  <c r="AI65" i="5"/>
  <c r="AI383" i="5" s="1"/>
  <c r="AI56" i="5"/>
  <c r="AI374" i="5" s="1"/>
  <c r="AI47" i="5"/>
  <c r="AI269" i="5"/>
  <c r="AI257" i="5"/>
  <c r="AI575" i="5" s="1"/>
  <c r="AI243" i="5"/>
  <c r="AI561" i="5" s="1"/>
  <c r="AI232" i="5"/>
  <c r="AI550" i="5" s="1"/>
  <c r="AI220" i="5"/>
  <c r="AI538" i="5" s="1"/>
  <c r="AI205" i="5"/>
  <c r="AI523" i="5" s="1"/>
  <c r="AI193" i="5"/>
  <c r="AI511" i="5" s="1"/>
  <c r="AI183" i="5"/>
  <c r="AI501" i="5" s="1"/>
  <c r="AI168" i="5"/>
  <c r="AI156" i="5"/>
  <c r="AI474" i="5" s="1"/>
  <c r="AI143" i="5"/>
  <c r="AI461" i="5" s="1"/>
  <c r="AI129" i="5"/>
  <c r="AI119" i="5"/>
  <c r="AI437" i="5" s="1"/>
  <c r="AI105" i="5"/>
  <c r="AI423" i="5" s="1"/>
  <c r="AI92" i="5"/>
  <c r="AI410" i="5" s="1"/>
  <c r="AI79" i="5"/>
  <c r="AI68" i="5"/>
  <c r="AI55" i="5"/>
  <c r="AI373" i="5" s="1"/>
  <c r="AI42" i="5"/>
  <c r="AI360" i="5" s="1"/>
  <c r="AI268" i="5"/>
  <c r="AI586" i="5" s="1"/>
  <c r="AI253" i="5"/>
  <c r="AI241" i="5"/>
  <c r="AI559" i="5" s="1"/>
  <c r="AI228" i="5"/>
  <c r="AI546" i="5" s="1"/>
  <c r="AI215" i="5"/>
  <c r="AI533" i="5" s="1"/>
  <c r="AI204" i="5"/>
  <c r="AI191" i="5"/>
  <c r="AI177" i="5"/>
  <c r="AI495" i="5" s="1"/>
  <c r="AI164" i="5"/>
  <c r="AI153" i="5"/>
  <c r="AI140" i="5"/>
  <c r="AI458" i="5" s="1"/>
  <c r="AI127" i="5"/>
  <c r="AI445" i="5" s="1"/>
  <c r="AI115" i="5"/>
  <c r="AI100" i="5"/>
  <c r="AI89" i="5"/>
  <c r="AI407" i="5" s="1"/>
  <c r="AI77" i="5"/>
  <c r="AI395" i="5" s="1"/>
  <c r="AI63" i="5"/>
  <c r="AI51" i="5"/>
  <c r="AI41" i="5"/>
  <c r="AI359" i="5" s="1"/>
  <c r="AI263" i="5"/>
  <c r="AI581" i="5" s="1"/>
  <c r="AI249" i="5"/>
  <c r="AI239" i="5"/>
  <c r="AI225" i="5"/>
  <c r="AI543" i="5" s="1"/>
  <c r="AI212" i="5"/>
  <c r="AI530" i="5" s="1"/>
  <c r="AI200" i="5"/>
  <c r="AI518" i="5" s="1"/>
  <c r="AI185" i="5"/>
  <c r="AI175" i="5"/>
  <c r="AI163" i="5"/>
  <c r="AI481" i="5" s="1"/>
  <c r="AI148" i="5"/>
  <c r="AI136" i="5"/>
  <c r="AI125" i="5"/>
  <c r="AI443" i="5" s="1"/>
  <c r="AI111" i="5"/>
  <c r="AI429" i="5" s="1"/>
  <c r="AI99" i="5"/>
  <c r="AI87" i="5"/>
  <c r="AI405" i="5" s="1"/>
  <c r="AI72" i="5"/>
  <c r="AI390" i="5" s="1"/>
  <c r="AI61" i="5"/>
  <c r="AI379" i="5" s="1"/>
  <c r="AI49" i="5"/>
  <c r="AI367" i="5" s="1"/>
  <c r="AI233" i="5"/>
  <c r="AI184" i="5"/>
  <c r="AI502" i="5" s="1"/>
  <c r="AI135" i="5"/>
  <c r="AI453" i="5" s="1"/>
  <c r="AI83" i="5"/>
  <c r="AI221" i="5"/>
  <c r="AI539" i="5" s="1"/>
  <c r="AI172" i="5"/>
  <c r="AI490" i="5" s="1"/>
  <c r="AI120" i="5"/>
  <c r="AI438" i="5" s="1"/>
  <c r="AI71" i="5"/>
  <c r="AI389" i="5" s="1"/>
  <c r="AI260" i="5"/>
  <c r="AI578" i="5" s="1"/>
  <c r="AI211" i="5"/>
  <c r="AI529" i="5" s="1"/>
  <c r="AI157" i="5"/>
  <c r="AI475" i="5" s="1"/>
  <c r="AI108" i="5"/>
  <c r="AI57" i="5"/>
  <c r="AI248" i="5"/>
  <c r="AI196" i="5"/>
  <c r="AI514" i="5" s="1"/>
  <c r="AI147" i="5"/>
  <c r="AI97" i="5"/>
  <c r="AI44" i="5"/>
  <c r="AI362" i="5" s="1"/>
  <c r="BP268" i="5"/>
  <c r="BP264" i="5"/>
  <c r="BP260" i="5"/>
  <c r="BP256" i="5"/>
  <c r="BP252" i="5"/>
  <c r="BP570" i="5" s="1"/>
  <c r="BP248" i="5"/>
  <c r="BP244" i="5"/>
  <c r="BP240" i="5"/>
  <c r="BP558" i="5" s="1"/>
  <c r="BP236" i="5"/>
  <c r="BP554" i="5" s="1"/>
  <c r="BP232" i="5"/>
  <c r="BP228" i="5"/>
  <c r="BP224" i="5"/>
  <c r="BP542" i="5" s="1"/>
  <c r="BP220" i="5"/>
  <c r="BP538" i="5" s="1"/>
  <c r="BP216" i="5"/>
  <c r="BP534" i="5" s="1"/>
  <c r="BP212" i="5"/>
  <c r="BP208" i="5"/>
  <c r="BP204" i="5"/>
  <c r="BP200" i="5"/>
  <c r="BP196" i="5"/>
  <c r="BP192" i="5"/>
  <c r="BP188" i="5"/>
  <c r="BP506" i="5" s="1"/>
  <c r="BP184" i="5"/>
  <c r="BP180" i="5"/>
  <c r="BP176" i="5"/>
  <c r="BP494" i="5" s="1"/>
  <c r="BP172" i="5"/>
  <c r="BP490" i="5" s="1"/>
  <c r="BP168" i="5"/>
  <c r="BP164" i="5"/>
  <c r="BP160" i="5"/>
  <c r="BP156" i="5"/>
  <c r="BP474" i="5" s="1"/>
  <c r="BP152" i="5"/>
  <c r="BP148" i="5"/>
  <c r="BP144" i="5"/>
  <c r="BP140" i="5"/>
  <c r="BP136" i="5"/>
  <c r="BP132" i="5"/>
  <c r="BP128" i="5"/>
  <c r="BP124" i="5"/>
  <c r="BP442" i="5" s="1"/>
  <c r="BP120" i="5"/>
  <c r="BP116" i="5"/>
  <c r="BP112" i="5"/>
  <c r="BP430" i="5" s="1"/>
  <c r="BP108" i="5"/>
  <c r="BP426" i="5" s="1"/>
  <c r="BP104" i="5"/>
  <c r="BP100" i="5"/>
  <c r="BP96" i="5"/>
  <c r="BP92" i="5"/>
  <c r="BP410" i="5" s="1"/>
  <c r="BP88" i="5"/>
  <c r="BP84" i="5"/>
  <c r="BP80" i="5"/>
  <c r="BP398" i="5" s="1"/>
  <c r="BP76" i="5"/>
  <c r="BP72" i="5"/>
  <c r="BP68" i="5"/>
  <c r="BP64" i="5"/>
  <c r="BP267" i="5"/>
  <c r="BP585" i="5" s="1"/>
  <c r="BP262" i="5"/>
  <c r="BP257" i="5"/>
  <c r="BP251" i="5"/>
  <c r="BP569" i="5" s="1"/>
  <c r="BP246" i="5"/>
  <c r="BP241" i="5"/>
  <c r="BP235" i="5"/>
  <c r="BP230" i="5"/>
  <c r="BP225" i="5"/>
  <c r="BP543" i="5" s="1"/>
  <c r="BP219" i="5"/>
  <c r="BP537" i="5" s="1"/>
  <c r="BP214" i="5"/>
  <c r="BP209" i="5"/>
  <c r="BP527" i="5" s="1"/>
  <c r="BP203" i="5"/>
  <c r="BP521" i="5" s="1"/>
  <c r="BP198" i="5"/>
  <c r="BP193" i="5"/>
  <c r="BP187" i="5"/>
  <c r="BP505" i="5" s="1"/>
  <c r="BP182" i="5"/>
  <c r="BP500" i="5" s="1"/>
  <c r="BP177" i="5"/>
  <c r="BP171" i="5"/>
  <c r="BP166" i="5"/>
  <c r="BP484" i="5" s="1"/>
  <c r="BP161" i="5"/>
  <c r="BP479" i="5" s="1"/>
  <c r="BP155" i="5"/>
  <c r="BP150" i="5"/>
  <c r="BP145" i="5"/>
  <c r="BP463" i="5" s="1"/>
  <c r="BP139" i="5"/>
  <c r="BP457" i="5" s="1"/>
  <c r="BP134" i="5"/>
  <c r="BP129" i="5"/>
  <c r="BP123" i="5"/>
  <c r="BP118" i="5"/>
  <c r="BP436" i="5" s="1"/>
  <c r="BP113" i="5"/>
  <c r="BP107" i="5"/>
  <c r="BP102" i="5"/>
  <c r="BP420" i="5" s="1"/>
  <c r="BP97" i="5"/>
  <c r="BP415" i="5" s="1"/>
  <c r="BP91" i="5"/>
  <c r="BP86" i="5"/>
  <c r="BP81" i="5"/>
  <c r="BP399" i="5" s="1"/>
  <c r="BP75" i="5"/>
  <c r="BP393" i="5" s="1"/>
  <c r="BP70" i="5"/>
  <c r="BP65" i="5"/>
  <c r="BP265" i="5"/>
  <c r="BP583" i="5" s="1"/>
  <c r="BP258" i="5"/>
  <c r="BP576" i="5" s="1"/>
  <c r="BP250" i="5"/>
  <c r="BP243" i="5"/>
  <c r="BP237" i="5"/>
  <c r="BP229" i="5"/>
  <c r="BP547" i="5" s="1"/>
  <c r="BP222" i="5"/>
  <c r="BP540" i="5" s="1"/>
  <c r="BP215" i="5"/>
  <c r="BP533" i="5" s="1"/>
  <c r="BP207" i="5"/>
  <c r="BP201" i="5"/>
  <c r="BP519" i="5" s="1"/>
  <c r="BP194" i="5"/>
  <c r="BP512" i="5" s="1"/>
  <c r="BP186" i="5"/>
  <c r="BP179" i="5"/>
  <c r="BP497" i="5" s="1"/>
  <c r="BP173" i="5"/>
  <c r="BP491" i="5" s="1"/>
  <c r="BP165" i="5"/>
  <c r="BP483" i="5" s="1"/>
  <c r="BP158" i="5"/>
  <c r="BP151" i="5"/>
  <c r="BP469" i="5" s="1"/>
  <c r="BP143" i="5"/>
  <c r="BP137" i="5"/>
  <c r="BP455" i="5" s="1"/>
  <c r="BP130" i="5"/>
  <c r="BP448" i="5" s="1"/>
  <c r="BP122" i="5"/>
  <c r="BP440" i="5" s="1"/>
  <c r="BP115" i="5"/>
  <c r="BP109" i="5"/>
  <c r="BP101" i="5"/>
  <c r="BP419" i="5" s="1"/>
  <c r="BP94" i="5"/>
  <c r="BP87" i="5"/>
  <c r="BP405" i="5" s="1"/>
  <c r="BP79" i="5"/>
  <c r="BP73" i="5"/>
  <c r="BP66" i="5"/>
  <c r="BP384" i="5" s="1"/>
  <c r="BP270" i="5"/>
  <c r="BP588" i="5" s="1"/>
  <c r="BP261" i="5"/>
  <c r="BP579" i="5" s="1"/>
  <c r="BP253" i="5"/>
  <c r="BP242" i="5"/>
  <c r="BP560" i="5" s="1"/>
  <c r="BP233" i="5"/>
  <c r="BP551" i="5" s="1"/>
  <c r="BP223" i="5"/>
  <c r="BP541" i="5" s="1"/>
  <c r="BP213" i="5"/>
  <c r="BP531" i="5" s="1"/>
  <c r="BP205" i="5"/>
  <c r="BP195" i="5"/>
  <c r="BP513" i="5" s="1"/>
  <c r="BP185" i="5"/>
  <c r="BP503" i="5" s="1"/>
  <c r="BP175" i="5"/>
  <c r="BP167" i="5"/>
  <c r="BP485" i="5" s="1"/>
  <c r="BP157" i="5"/>
  <c r="BP475" i="5" s="1"/>
  <c r="BP147" i="5"/>
  <c r="BP465" i="5" s="1"/>
  <c r="BP138" i="5"/>
  <c r="BP127" i="5"/>
  <c r="BP445" i="5" s="1"/>
  <c r="BP119" i="5"/>
  <c r="BP437" i="5" s="1"/>
  <c r="BP110" i="5"/>
  <c r="BP428" i="5" s="1"/>
  <c r="BP99" i="5"/>
  <c r="BP90" i="5"/>
  <c r="BP408" i="5" s="1"/>
  <c r="BP82" i="5"/>
  <c r="BP400" i="5" s="1"/>
  <c r="BP71" i="5"/>
  <c r="BP389" i="5" s="1"/>
  <c r="BP269" i="5"/>
  <c r="BP255" i="5"/>
  <c r="BP245" i="5"/>
  <c r="BP563" i="5" s="1"/>
  <c r="BP231" i="5"/>
  <c r="BP218" i="5"/>
  <c r="BP206" i="5"/>
  <c r="BP524" i="5" s="1"/>
  <c r="BP191" i="5"/>
  <c r="BP181" i="5"/>
  <c r="BP499" i="5" s="1"/>
  <c r="BP169" i="5"/>
  <c r="BP154" i="5"/>
  <c r="BP472" i="5" s="1"/>
  <c r="BP142" i="5"/>
  <c r="BP460" i="5" s="1"/>
  <c r="BP131" i="5"/>
  <c r="BP449" i="5" s="1"/>
  <c r="BP117" i="5"/>
  <c r="BP435" i="5" s="1"/>
  <c r="BP105" i="5"/>
  <c r="BP423" i="5" s="1"/>
  <c r="BP93" i="5"/>
  <c r="BP411" i="5" s="1"/>
  <c r="BP78" i="5"/>
  <c r="BP67" i="5"/>
  <c r="BP266" i="5"/>
  <c r="BP584" i="5" s="1"/>
  <c r="BP249" i="5"/>
  <c r="BP567" i="5" s="1"/>
  <c r="BP234" i="5"/>
  <c r="BP217" i="5"/>
  <c r="BP199" i="5"/>
  <c r="BP517" i="5" s="1"/>
  <c r="BP183" i="5"/>
  <c r="BP501" i="5" s="1"/>
  <c r="BP163" i="5"/>
  <c r="BP149" i="5"/>
  <c r="BP467" i="5" s="1"/>
  <c r="BP133" i="5"/>
  <c r="BP451" i="5" s="1"/>
  <c r="BP114" i="5"/>
  <c r="BP432" i="5" s="1"/>
  <c r="BP98" i="5"/>
  <c r="BP83" i="5"/>
  <c r="BP247" i="5"/>
  <c r="BP226" i="5"/>
  <c r="BP544" i="5" s="1"/>
  <c r="BP202" i="5"/>
  <c r="BP178" i="5"/>
  <c r="BP159" i="5"/>
  <c r="BP477" i="5" s="1"/>
  <c r="BP135" i="5"/>
  <c r="BP453" i="5" s="1"/>
  <c r="BP111" i="5"/>
  <c r="BP429" i="5" s="1"/>
  <c r="BP89" i="5"/>
  <c r="BP69" i="5"/>
  <c r="BP387" i="5" s="1"/>
  <c r="BP263" i="5"/>
  <c r="BP581" i="5" s="1"/>
  <c r="BP239" i="5"/>
  <c r="BP557" i="5" s="1"/>
  <c r="BP221" i="5"/>
  <c r="BP197" i="5"/>
  <c r="BP515" i="5" s="1"/>
  <c r="BP174" i="5"/>
  <c r="BP492" i="5" s="1"/>
  <c r="BP153" i="5"/>
  <c r="BP471" i="5" s="1"/>
  <c r="BP126" i="5"/>
  <c r="BP106" i="5"/>
  <c r="BP424" i="5" s="1"/>
  <c r="BP85" i="5"/>
  <c r="BP403" i="5" s="1"/>
  <c r="BP259" i="5"/>
  <c r="BP238" i="5"/>
  <c r="BP211" i="5"/>
  <c r="BP190" i="5"/>
  <c r="BP508" i="5" s="1"/>
  <c r="BP170" i="5"/>
  <c r="BP488" i="5" s="1"/>
  <c r="BP146" i="5"/>
  <c r="BP125" i="5"/>
  <c r="BP103" i="5"/>
  <c r="BP421" i="5" s="1"/>
  <c r="BP77" i="5"/>
  <c r="BP227" i="5"/>
  <c r="BP141" i="5"/>
  <c r="BP210" i="5"/>
  <c r="BP528" i="5" s="1"/>
  <c r="BP121" i="5"/>
  <c r="BP439" i="5" s="1"/>
  <c r="BP189" i="5"/>
  <c r="BP95" i="5"/>
  <c r="BP413" i="5" s="1"/>
  <c r="BP254" i="5"/>
  <c r="BP572" i="5" s="1"/>
  <c r="BP162" i="5"/>
  <c r="BP74" i="5"/>
  <c r="BP392" i="5" s="1"/>
  <c r="BH270" i="5"/>
  <c r="BH588" i="5" s="1"/>
  <c r="BH266" i="5"/>
  <c r="BH262" i="5"/>
  <c r="BH258" i="5"/>
  <c r="BH254" i="5"/>
  <c r="BH572" i="5" s="1"/>
  <c r="BH250" i="5"/>
  <c r="BH568" i="5" s="1"/>
  <c r="BH246" i="5"/>
  <c r="BH242" i="5"/>
  <c r="BH238" i="5"/>
  <c r="BH234" i="5"/>
  <c r="BH552" i="5" s="1"/>
  <c r="BH230" i="5"/>
  <c r="BH226" i="5"/>
  <c r="BH222" i="5"/>
  <c r="BH218" i="5"/>
  <c r="BH536" i="5" s="1"/>
  <c r="BH214" i="5"/>
  <c r="BH210" i="5"/>
  <c r="BH206" i="5"/>
  <c r="BH524" i="5" s="1"/>
  <c r="BH202" i="5"/>
  <c r="BH520" i="5" s="1"/>
  <c r="BH198" i="5"/>
  <c r="BH194" i="5"/>
  <c r="BH190" i="5"/>
  <c r="BH508" i="5" s="1"/>
  <c r="BH186" i="5"/>
  <c r="BH182" i="5"/>
  <c r="BH178" i="5"/>
  <c r="BH174" i="5"/>
  <c r="BH170" i="5"/>
  <c r="BH166" i="5"/>
  <c r="BH162" i="5"/>
  <c r="BH158" i="5"/>
  <c r="BH154" i="5"/>
  <c r="BH472" i="5" s="1"/>
  <c r="BH150" i="5"/>
  <c r="BH146" i="5"/>
  <c r="BH142" i="5"/>
  <c r="BH460" i="5" s="1"/>
  <c r="BH138" i="5"/>
  <c r="BH456" i="5" s="1"/>
  <c r="BH134" i="5"/>
  <c r="BH130" i="5"/>
  <c r="BH126" i="5"/>
  <c r="BH444" i="5" s="1"/>
  <c r="BH122" i="5"/>
  <c r="BH440" i="5" s="1"/>
  <c r="BH118" i="5"/>
  <c r="BH436" i="5" s="1"/>
  <c r="BH114" i="5"/>
  <c r="BH110" i="5"/>
  <c r="BH106" i="5"/>
  <c r="BH424" i="5" s="1"/>
  <c r="BH102" i="5"/>
  <c r="BH420" i="5" s="1"/>
  <c r="BH98" i="5"/>
  <c r="BH94" i="5"/>
  <c r="BH90" i="5"/>
  <c r="BH86" i="5"/>
  <c r="BH404" i="5" s="1"/>
  <c r="BH82" i="5"/>
  <c r="BH78" i="5"/>
  <c r="BH396" i="5" s="1"/>
  <c r="BH74" i="5"/>
  <c r="BH70" i="5"/>
  <c r="BH388" i="5" s="1"/>
  <c r="BH66" i="5"/>
  <c r="BH62" i="5"/>
  <c r="BH380" i="5" s="1"/>
  <c r="BH58" i="5"/>
  <c r="BH376" i="5" s="1"/>
  <c r="BH54" i="5"/>
  <c r="BH50" i="5"/>
  <c r="BH46" i="5"/>
  <c r="BH42" i="5"/>
  <c r="BH360" i="5" s="1"/>
  <c r="BH38" i="5"/>
  <c r="BH34" i="5"/>
  <c r="BH30" i="5"/>
  <c r="BH26" i="5"/>
  <c r="BH344" i="5" s="1"/>
  <c r="BH22" i="5"/>
  <c r="BH18" i="5"/>
  <c r="BH14" i="5"/>
  <c r="BH332" i="5" s="1"/>
  <c r="BH10" i="5"/>
  <c r="BH328" i="5" s="1"/>
  <c r="BH6" i="5"/>
  <c r="BH269" i="5"/>
  <c r="BH264" i="5"/>
  <c r="BH582" i="5" s="1"/>
  <c r="BH259" i="5"/>
  <c r="BH577" i="5" s="1"/>
  <c r="BH253" i="5"/>
  <c r="BH571" i="5" s="1"/>
  <c r="BH248" i="5"/>
  <c r="BH243" i="5"/>
  <c r="BH561" i="5" s="1"/>
  <c r="BH237" i="5"/>
  <c r="BH555" i="5" s="1"/>
  <c r="BH232" i="5"/>
  <c r="BH550" i="5" s="1"/>
  <c r="BH227" i="5"/>
  <c r="BH545" i="5" s="1"/>
  <c r="BH221" i="5"/>
  <c r="BH216" i="5"/>
  <c r="BH534" i="5" s="1"/>
  <c r="BH211" i="5"/>
  <c r="BH529" i="5" s="1"/>
  <c r="BH205" i="5"/>
  <c r="BH200" i="5"/>
  <c r="BH518" i="5" s="1"/>
  <c r="BH195" i="5"/>
  <c r="BH513" i="5" s="1"/>
  <c r="BH189" i="5"/>
  <c r="BH184" i="5"/>
  <c r="BH179" i="5"/>
  <c r="BH497" i="5" s="1"/>
  <c r="BH173" i="5"/>
  <c r="BH491" i="5" s="1"/>
  <c r="BH168" i="5"/>
  <c r="BH163" i="5"/>
  <c r="BH481" i="5" s="1"/>
  <c r="BH157" i="5"/>
  <c r="BH152" i="5"/>
  <c r="BH147" i="5"/>
  <c r="BH465" i="5" s="1"/>
  <c r="BH141" i="5"/>
  <c r="BH136" i="5"/>
  <c r="BH131" i="5"/>
  <c r="BH449" i="5" s="1"/>
  <c r="BH125" i="5"/>
  <c r="BH120" i="5"/>
  <c r="BH115" i="5"/>
  <c r="BH433" i="5" s="1"/>
  <c r="BH109" i="5"/>
  <c r="BH427" i="5" s="1"/>
  <c r="BH104" i="5"/>
  <c r="BH99" i="5"/>
  <c r="BH417" i="5" s="1"/>
  <c r="BH93" i="5"/>
  <c r="BH411" i="5" s="1"/>
  <c r="BH88" i="5"/>
  <c r="BH406" i="5" s="1"/>
  <c r="BH83" i="5"/>
  <c r="BH401" i="5" s="1"/>
  <c r="BH77" i="5"/>
  <c r="BH72" i="5"/>
  <c r="BH67" i="5"/>
  <c r="BH385" i="5" s="1"/>
  <c r="BH61" i="5"/>
  <c r="BH379" i="5" s="1"/>
  <c r="BH56" i="5"/>
  <c r="BH51" i="5"/>
  <c r="BH369" i="5" s="1"/>
  <c r="BH45" i="5"/>
  <c r="BH363" i="5" s="1"/>
  <c r="BH40" i="5"/>
  <c r="BH35" i="5"/>
  <c r="BH353" i="5" s="1"/>
  <c r="BH29" i="5"/>
  <c r="BH347" i="5" s="1"/>
  <c r="BH24" i="5"/>
  <c r="BH342" i="5" s="1"/>
  <c r="BH19" i="5"/>
  <c r="BH337" i="5" s="1"/>
  <c r="BH13" i="5"/>
  <c r="BH8" i="5"/>
  <c r="BH326" i="5" s="1"/>
  <c r="BH3" i="5"/>
  <c r="BH263" i="5"/>
  <c r="BH581" i="5" s="1"/>
  <c r="BH256" i="5"/>
  <c r="BH249" i="5"/>
  <c r="BH567" i="5" s="1"/>
  <c r="BH241" i="5"/>
  <c r="BH559" i="5" s="1"/>
  <c r="BH235" i="5"/>
  <c r="BH228" i="5"/>
  <c r="BH546" i="5" s="1"/>
  <c r="BH220" i="5"/>
  <c r="BH538" i="5" s="1"/>
  <c r="BH213" i="5"/>
  <c r="BH531" i="5" s="1"/>
  <c r="BH207" i="5"/>
  <c r="BH199" i="5"/>
  <c r="BH192" i="5"/>
  <c r="BH510" i="5" s="1"/>
  <c r="BH185" i="5"/>
  <c r="BH503" i="5" s="1"/>
  <c r="BH177" i="5"/>
  <c r="BH171" i="5"/>
  <c r="BH164" i="5"/>
  <c r="BH482" i="5" s="1"/>
  <c r="BH156" i="5"/>
  <c r="BH474" i="5" s="1"/>
  <c r="BH149" i="5"/>
  <c r="BH143" i="5"/>
  <c r="BH135" i="5"/>
  <c r="BH453" i="5" s="1"/>
  <c r="BH128" i="5"/>
  <c r="BH446" i="5" s="1"/>
  <c r="BH121" i="5"/>
  <c r="BH439" i="5" s="1"/>
  <c r="BH113" i="5"/>
  <c r="BH107" i="5"/>
  <c r="BH100" i="5"/>
  <c r="BH418" i="5" s="1"/>
  <c r="BH92" i="5"/>
  <c r="BH85" i="5"/>
  <c r="BH79" i="5"/>
  <c r="BH397" i="5" s="1"/>
  <c r="BH71" i="5"/>
  <c r="BH389" i="5" s="1"/>
  <c r="BH64" i="5"/>
  <c r="BH57" i="5"/>
  <c r="BH375" i="5" s="1"/>
  <c r="BH49" i="5"/>
  <c r="BH367" i="5" s="1"/>
  <c r="BH43" i="5"/>
  <c r="BH361" i="5" s="1"/>
  <c r="BH36" i="5"/>
  <c r="BH354" i="5" s="1"/>
  <c r="BH28" i="5"/>
  <c r="BH21" i="5"/>
  <c r="BH339" i="5" s="1"/>
  <c r="BH15" i="5"/>
  <c r="BH333" i="5" s="1"/>
  <c r="BH7" i="5"/>
  <c r="BH325" i="5" s="1"/>
  <c r="BH268" i="5"/>
  <c r="BH261" i="5"/>
  <c r="BH255" i="5"/>
  <c r="BH573" i="5" s="1"/>
  <c r="BH247" i="5"/>
  <c r="BH565" i="5" s="1"/>
  <c r="BH240" i="5"/>
  <c r="BH233" i="5"/>
  <c r="BH551" i="5" s="1"/>
  <c r="BH225" i="5"/>
  <c r="BH219" i="5"/>
  <c r="BH212" i="5"/>
  <c r="BH204" i="5"/>
  <c r="BH197" i="5"/>
  <c r="BH515" i="5" s="1"/>
  <c r="BH191" i="5"/>
  <c r="BH183" i="5"/>
  <c r="BH176" i="5"/>
  <c r="BH494" i="5" s="1"/>
  <c r="BH169" i="5"/>
  <c r="BH487" i="5" s="1"/>
  <c r="BH161" i="5"/>
  <c r="BH155" i="5"/>
  <c r="BH148" i="5"/>
  <c r="BH466" i="5" s="1"/>
  <c r="BH140" i="5"/>
  <c r="BH458" i="5" s="1"/>
  <c r="BH133" i="5"/>
  <c r="BH127" i="5"/>
  <c r="BH119" i="5"/>
  <c r="BH437" i="5" s="1"/>
  <c r="BH112" i="5"/>
  <c r="BH105" i="5"/>
  <c r="BH423" i="5" s="1"/>
  <c r="BH97" i="5"/>
  <c r="BH91" i="5"/>
  <c r="BH84" i="5"/>
  <c r="BH402" i="5" s="1"/>
  <c r="BH76" i="5"/>
  <c r="BH69" i="5"/>
  <c r="BH63" i="5"/>
  <c r="BH381" i="5" s="1"/>
  <c r="BH55" i="5"/>
  <c r="BH373" i="5" s="1"/>
  <c r="BH48" i="5"/>
  <c r="BH41" i="5"/>
  <c r="BH33" i="5"/>
  <c r="BH27" i="5"/>
  <c r="BH345" i="5" s="1"/>
  <c r="BH20" i="5"/>
  <c r="BH338" i="5" s="1"/>
  <c r="BH12" i="5"/>
  <c r="BH5" i="5"/>
  <c r="BH323" i="5" s="1"/>
  <c r="BH260" i="5"/>
  <c r="BH578" i="5" s="1"/>
  <c r="BH245" i="5"/>
  <c r="BH231" i="5"/>
  <c r="BH217" i="5"/>
  <c r="BH203" i="5"/>
  <c r="BH521" i="5" s="1"/>
  <c r="BH188" i="5"/>
  <c r="BH175" i="5"/>
  <c r="BH160" i="5"/>
  <c r="BH478" i="5" s="1"/>
  <c r="BH145" i="5"/>
  <c r="BH463" i="5" s="1"/>
  <c r="BH132" i="5"/>
  <c r="BH117" i="5"/>
  <c r="BH103" i="5"/>
  <c r="BH421" i="5" s="1"/>
  <c r="BH89" i="5"/>
  <c r="BH407" i="5" s="1"/>
  <c r="BH75" i="5"/>
  <c r="BH60" i="5"/>
  <c r="BH47" i="5"/>
  <c r="BH365" i="5" s="1"/>
  <c r="BH32" i="5"/>
  <c r="BH350" i="5" s="1"/>
  <c r="BH17" i="5"/>
  <c r="BH4" i="5"/>
  <c r="BH257" i="5"/>
  <c r="BH575" i="5" s="1"/>
  <c r="BH244" i="5"/>
  <c r="BH562" i="5" s="1"/>
  <c r="BH229" i="5"/>
  <c r="BH547" i="5" s="1"/>
  <c r="BH215" i="5"/>
  <c r="BH201" i="5"/>
  <c r="BH519" i="5" s="1"/>
  <c r="BH187" i="5"/>
  <c r="BH505" i="5" s="1"/>
  <c r="BH172" i="5"/>
  <c r="BH490" i="5" s="1"/>
  <c r="BH159" i="5"/>
  <c r="BH144" i="5"/>
  <c r="BH462" i="5" s="1"/>
  <c r="BH129" i="5"/>
  <c r="BH447" i="5" s="1"/>
  <c r="BH116" i="5"/>
  <c r="BH101" i="5"/>
  <c r="BH87" i="5"/>
  <c r="BH405" i="5" s="1"/>
  <c r="BH73" i="5"/>
  <c r="BH391" i="5" s="1"/>
  <c r="BH59" i="5"/>
  <c r="BH44" i="5"/>
  <c r="BH31" i="5"/>
  <c r="BH349" i="5" s="1"/>
  <c r="BH16" i="5"/>
  <c r="BH334" i="5" s="1"/>
  <c r="BH267" i="5"/>
  <c r="BH252" i="5"/>
  <c r="BH239" i="5"/>
  <c r="BH557" i="5" s="1"/>
  <c r="BH224" i="5"/>
  <c r="BH542" i="5" s="1"/>
  <c r="BH209" i="5"/>
  <c r="BH196" i="5"/>
  <c r="BH181" i="5"/>
  <c r="BH499" i="5" s="1"/>
  <c r="BH167" i="5"/>
  <c r="BH485" i="5" s="1"/>
  <c r="BH153" i="5"/>
  <c r="BH139" i="5"/>
  <c r="BH124" i="5"/>
  <c r="BH442" i="5" s="1"/>
  <c r="BH111" i="5"/>
  <c r="BH429" i="5" s="1"/>
  <c r="BH96" i="5"/>
  <c r="BH81" i="5"/>
  <c r="BH68" i="5"/>
  <c r="BH53" i="5"/>
  <c r="BH371" i="5" s="1"/>
  <c r="BH39" i="5"/>
  <c r="BH357" i="5" s="1"/>
  <c r="BH25" i="5"/>
  <c r="BH11" i="5"/>
  <c r="BH265" i="5"/>
  <c r="BH583" i="5" s="1"/>
  <c r="BH251" i="5"/>
  <c r="BH236" i="5"/>
  <c r="BH223" i="5"/>
  <c r="BH541" i="5" s="1"/>
  <c r="BH208" i="5"/>
  <c r="BH526" i="5" s="1"/>
  <c r="BH193" i="5"/>
  <c r="BH180" i="5"/>
  <c r="BH165" i="5"/>
  <c r="BH483" i="5" s="1"/>
  <c r="BH151" i="5"/>
  <c r="BH469" i="5" s="1"/>
  <c r="BH137" i="5"/>
  <c r="BH123" i="5"/>
  <c r="BH108" i="5"/>
  <c r="BH426" i="5" s="1"/>
  <c r="BH95" i="5"/>
  <c r="BH413" i="5" s="1"/>
  <c r="BH80" i="5"/>
  <c r="BH65" i="5"/>
  <c r="BH52" i="5"/>
  <c r="BH370" i="5" s="1"/>
  <c r="BH37" i="5"/>
  <c r="BH355" i="5" s="1"/>
  <c r="BH23" i="5"/>
  <c r="BH341" i="5" s="1"/>
  <c r="BH9" i="5"/>
  <c r="AT270" i="5"/>
  <c r="AT266" i="5"/>
  <c r="AT584" i="5" s="1"/>
  <c r="AT262" i="5"/>
  <c r="AT258" i="5"/>
  <c r="AT254" i="5"/>
  <c r="AT250" i="5"/>
  <c r="AT246" i="5"/>
  <c r="AT564" i="5" s="1"/>
  <c r="AT242" i="5"/>
  <c r="AT238" i="5"/>
  <c r="AT234" i="5"/>
  <c r="AT552" i="5" s="1"/>
  <c r="AT230" i="5"/>
  <c r="AT226" i="5"/>
  <c r="AT222" i="5"/>
  <c r="AT218" i="5"/>
  <c r="AT536" i="5" s="1"/>
  <c r="AT214" i="5"/>
  <c r="AT210" i="5"/>
  <c r="AT206" i="5"/>
  <c r="AT202" i="5"/>
  <c r="AT520" i="5" s="1"/>
  <c r="AT198" i="5"/>
  <c r="AT194" i="5"/>
  <c r="AT190" i="5"/>
  <c r="AT508" i="5" s="1"/>
  <c r="AT186" i="5"/>
  <c r="AT182" i="5"/>
  <c r="AT178" i="5"/>
  <c r="AT174" i="5"/>
  <c r="AT170" i="5"/>
  <c r="AT488" i="5" s="1"/>
  <c r="AT166" i="5"/>
  <c r="AT162" i="5"/>
  <c r="AT158" i="5"/>
  <c r="AT476" i="5" s="1"/>
  <c r="AT154" i="5"/>
  <c r="AT472" i="5" s="1"/>
  <c r="AT150" i="5"/>
  <c r="AT146" i="5"/>
  <c r="AT142" i="5"/>
  <c r="AT460" i="5" s="1"/>
  <c r="AT138" i="5"/>
  <c r="AT456" i="5" s="1"/>
  <c r="AT134" i="5"/>
  <c r="AT130" i="5"/>
  <c r="AT126" i="5"/>
  <c r="AT444" i="5" s="1"/>
  <c r="AT122" i="5"/>
  <c r="AT118" i="5"/>
  <c r="AT114" i="5"/>
  <c r="AT110" i="5"/>
  <c r="AT428" i="5" s="1"/>
  <c r="AT106" i="5"/>
  <c r="AT424" i="5" s="1"/>
  <c r="AT102" i="5"/>
  <c r="AT98" i="5"/>
  <c r="AT94" i="5"/>
  <c r="AT90" i="5"/>
  <c r="AT408" i="5" s="1"/>
  <c r="AT86" i="5"/>
  <c r="AT82" i="5"/>
  <c r="AT78" i="5"/>
  <c r="AT74" i="5"/>
  <c r="AT392" i="5" s="1"/>
  <c r="AT70" i="5"/>
  <c r="AT388" i="5" s="1"/>
  <c r="AT66" i="5"/>
  <c r="AT62" i="5"/>
  <c r="AT58" i="5"/>
  <c r="AT54" i="5"/>
  <c r="AT50" i="5"/>
  <c r="AT46" i="5"/>
  <c r="AT364" i="5" s="1"/>
  <c r="AT42" i="5"/>
  <c r="AT360" i="5" s="1"/>
  <c r="AT38" i="5"/>
  <c r="AT34" i="5"/>
  <c r="AT30" i="5"/>
  <c r="AT348" i="5" s="1"/>
  <c r="AT26" i="5"/>
  <c r="AT344" i="5" s="1"/>
  <c r="AT22" i="5"/>
  <c r="AT18" i="5"/>
  <c r="AT14" i="5"/>
  <c r="AT332" i="5" s="1"/>
  <c r="AT10" i="5"/>
  <c r="AT328" i="5" s="1"/>
  <c r="AT265" i="5"/>
  <c r="AT260" i="5"/>
  <c r="AT255" i="5"/>
  <c r="AT573" i="5" s="1"/>
  <c r="AT249" i="5"/>
  <c r="AT244" i="5"/>
  <c r="AT239" i="5"/>
  <c r="AT233" i="5"/>
  <c r="AT228" i="5"/>
  <c r="AT546" i="5" s="1"/>
  <c r="AT223" i="5"/>
  <c r="AT217" i="5"/>
  <c r="AT212" i="5"/>
  <c r="AT530" i="5" s="1"/>
  <c r="AT207" i="5"/>
  <c r="AT525" i="5" s="1"/>
  <c r="AT201" i="5"/>
  <c r="AT519" i="5" s="1"/>
  <c r="AT196" i="5"/>
  <c r="AT191" i="5"/>
  <c r="AT509" i="5" s="1"/>
  <c r="AT185" i="5"/>
  <c r="AT503" i="5" s="1"/>
  <c r="AT180" i="5"/>
  <c r="AT498" i="5" s="1"/>
  <c r="AT175" i="5"/>
  <c r="AT169" i="5"/>
  <c r="AT164" i="5"/>
  <c r="AT482" i="5" s="1"/>
  <c r="AT159" i="5"/>
  <c r="AT153" i="5"/>
  <c r="AT148" i="5"/>
  <c r="AT143" i="5"/>
  <c r="AT461" i="5" s="1"/>
  <c r="AT137" i="5"/>
  <c r="AT132" i="5"/>
  <c r="AT127" i="5"/>
  <c r="AT445" i="5" s="1"/>
  <c r="AT121" i="5"/>
  <c r="AT439" i="5" s="1"/>
  <c r="AT116" i="5"/>
  <c r="AT111" i="5"/>
  <c r="AT105" i="5"/>
  <c r="AT423" i="5" s="1"/>
  <c r="AT100" i="5"/>
  <c r="AT95" i="5"/>
  <c r="AT89" i="5"/>
  <c r="AT84" i="5"/>
  <c r="AT79" i="5"/>
  <c r="AT397" i="5" s="1"/>
  <c r="AT73" i="5"/>
  <c r="AT68" i="5"/>
  <c r="AT63" i="5"/>
  <c r="AT381" i="5" s="1"/>
  <c r="AT57" i="5"/>
  <c r="AT375" i="5" s="1"/>
  <c r="AT52" i="5"/>
  <c r="AT47" i="5"/>
  <c r="AT41" i="5"/>
  <c r="AT359" i="5" s="1"/>
  <c r="AT36" i="5"/>
  <c r="AT354" i="5" s="1"/>
  <c r="AT31" i="5"/>
  <c r="AT25" i="5"/>
  <c r="AT20" i="5"/>
  <c r="AT338" i="5" s="1"/>
  <c r="AT15" i="5"/>
  <c r="AT333" i="5" s="1"/>
  <c r="AT9" i="5"/>
  <c r="AT327" i="5" s="1"/>
  <c r="AT268" i="5"/>
  <c r="AT261" i="5"/>
  <c r="AT579" i="5" s="1"/>
  <c r="AT253" i="5"/>
  <c r="AT571" i="5" s="1"/>
  <c r="AT247" i="5"/>
  <c r="AT565" i="5" s="1"/>
  <c r="AT240" i="5"/>
  <c r="AT558" i="5" s="1"/>
  <c r="AT232" i="5"/>
  <c r="AT225" i="5"/>
  <c r="AT543" i="5" s="1"/>
  <c r="AT219" i="5"/>
  <c r="AT211" i="5"/>
  <c r="AT529" i="5" s="1"/>
  <c r="AT204" i="5"/>
  <c r="AT197" i="5"/>
  <c r="AT515" i="5" s="1"/>
  <c r="AT189" i="5"/>
  <c r="AT507" i="5" s="1"/>
  <c r="AT183" i="5"/>
  <c r="AT176" i="5"/>
  <c r="AT494" i="5" s="1"/>
  <c r="AT168" i="5"/>
  <c r="AT486" i="5" s="1"/>
  <c r="AT161" i="5"/>
  <c r="AT479" i="5" s="1"/>
  <c r="AT155" i="5"/>
  <c r="AT147" i="5"/>
  <c r="AT465" i="5" s="1"/>
  <c r="AT140" i="5"/>
  <c r="AT458" i="5" s="1"/>
  <c r="AT133" i="5"/>
  <c r="AT451" i="5" s="1"/>
  <c r="AT125" i="5"/>
  <c r="AT119" i="5"/>
  <c r="AT437" i="5" s="1"/>
  <c r="AT112" i="5"/>
  <c r="AT430" i="5" s="1"/>
  <c r="AT104" i="5"/>
  <c r="AT422" i="5" s="1"/>
  <c r="AT97" i="5"/>
  <c r="AT91" i="5"/>
  <c r="AT83" i="5"/>
  <c r="AT401" i="5" s="1"/>
  <c r="AT76" i="5"/>
  <c r="AT394" i="5" s="1"/>
  <c r="AT69" i="5"/>
  <c r="AT387" i="5" s="1"/>
  <c r="AT61" i="5"/>
  <c r="AT55" i="5"/>
  <c r="AT373" i="5" s="1"/>
  <c r="AT48" i="5"/>
  <c r="AT366" i="5" s="1"/>
  <c r="AT40" i="5"/>
  <c r="AT33" i="5"/>
  <c r="AT27" i="5"/>
  <c r="AT345" i="5" s="1"/>
  <c r="AT19" i="5"/>
  <c r="AT337" i="5" s="1"/>
  <c r="AT12" i="5"/>
  <c r="AT267" i="5"/>
  <c r="AT259" i="5"/>
  <c r="AT577" i="5" s="1"/>
  <c r="AT252" i="5"/>
  <c r="AT245" i="5"/>
  <c r="AT237" i="5"/>
  <c r="AT555" i="5" s="1"/>
  <c r="AT231" i="5"/>
  <c r="AT549" i="5" s="1"/>
  <c r="AT224" i="5"/>
  <c r="AT542" i="5" s="1"/>
  <c r="AT216" i="5"/>
  <c r="AT209" i="5"/>
  <c r="AT203" i="5"/>
  <c r="AT521" i="5" s="1"/>
  <c r="AT195" i="5"/>
  <c r="AT513" i="5" s="1"/>
  <c r="AT188" i="5"/>
  <c r="AT181" i="5"/>
  <c r="AT499" i="5" s="1"/>
  <c r="AT173" i="5"/>
  <c r="AT167" i="5"/>
  <c r="AT485" i="5" s="1"/>
  <c r="AT160" i="5"/>
  <c r="AT152" i="5"/>
  <c r="AT145" i="5"/>
  <c r="AT463" i="5" s="1"/>
  <c r="AT139" i="5"/>
  <c r="AT131" i="5"/>
  <c r="AT449" i="5" s="1"/>
  <c r="AT124" i="5"/>
  <c r="AT442" i="5" s="1"/>
  <c r="AT117" i="5"/>
  <c r="AT435" i="5" s="1"/>
  <c r="AT109" i="5"/>
  <c r="AT103" i="5"/>
  <c r="AT96" i="5"/>
  <c r="AT414" i="5" s="1"/>
  <c r="AT88" i="5"/>
  <c r="AT406" i="5" s="1"/>
  <c r="AT81" i="5"/>
  <c r="AT75" i="5"/>
  <c r="AT67" i="5"/>
  <c r="AT385" i="5" s="1"/>
  <c r="AT60" i="5"/>
  <c r="AT53" i="5"/>
  <c r="AT371" i="5" s="1"/>
  <c r="AT45" i="5"/>
  <c r="AT39" i="5"/>
  <c r="AT357" i="5" s="1"/>
  <c r="AT32" i="5"/>
  <c r="AT350" i="5" s="1"/>
  <c r="AT24" i="5"/>
  <c r="AT17" i="5"/>
  <c r="AT11" i="5"/>
  <c r="AT264" i="5"/>
  <c r="AT582" i="5" s="1"/>
  <c r="AT251" i="5"/>
  <c r="AT236" i="5"/>
  <c r="AT221" i="5"/>
  <c r="AT539" i="5" s="1"/>
  <c r="AT208" i="5"/>
  <c r="AT526" i="5" s="1"/>
  <c r="AT193" i="5"/>
  <c r="AT179" i="5"/>
  <c r="AT497" i="5" s="1"/>
  <c r="AT165" i="5"/>
  <c r="AT151" i="5"/>
  <c r="AT469" i="5" s="1"/>
  <c r="AT136" i="5"/>
  <c r="AT123" i="5"/>
  <c r="AT108" i="5"/>
  <c r="AT426" i="5" s="1"/>
  <c r="AT93" i="5"/>
  <c r="AT411" i="5" s="1"/>
  <c r="AT80" i="5"/>
  <c r="AT65" i="5"/>
  <c r="AT51" i="5"/>
  <c r="AT369" i="5" s="1"/>
  <c r="AT37" i="5"/>
  <c r="AT355" i="5" s="1"/>
  <c r="AT23" i="5"/>
  <c r="AT341" i="5" s="1"/>
  <c r="AT8" i="5"/>
  <c r="AT263" i="5"/>
  <c r="AT581" i="5" s="1"/>
  <c r="AT248" i="5"/>
  <c r="AT566" i="5" s="1"/>
  <c r="AT235" i="5"/>
  <c r="AT220" i="5"/>
  <c r="AT205" i="5"/>
  <c r="AT523" i="5" s="1"/>
  <c r="AT192" i="5"/>
  <c r="AT510" i="5" s="1"/>
  <c r="AT177" i="5"/>
  <c r="AT163" i="5"/>
  <c r="AT481" i="5" s="1"/>
  <c r="AT149" i="5"/>
  <c r="AT467" i="5" s="1"/>
  <c r="AT135" i="5"/>
  <c r="AT453" i="5" s="1"/>
  <c r="AT120" i="5"/>
  <c r="AT107" i="5"/>
  <c r="AT92" i="5"/>
  <c r="AT410" i="5" s="1"/>
  <c r="AT77" i="5"/>
  <c r="AT395" i="5" s="1"/>
  <c r="AT64" i="5"/>
  <c r="AT49" i="5"/>
  <c r="AT35" i="5"/>
  <c r="AT353" i="5" s="1"/>
  <c r="AT21" i="5"/>
  <c r="AT339" i="5" s="1"/>
  <c r="AT7" i="5"/>
  <c r="AT257" i="5"/>
  <c r="AT243" i="5"/>
  <c r="AT561" i="5" s="1"/>
  <c r="AT229" i="5"/>
  <c r="AT547" i="5" s="1"/>
  <c r="AT215" i="5"/>
  <c r="AT533" i="5" s="1"/>
  <c r="AT200" i="5"/>
  <c r="AT187" i="5"/>
  <c r="AT172" i="5"/>
  <c r="AT490" i="5" s="1"/>
  <c r="AT157" i="5"/>
  <c r="AT144" i="5"/>
  <c r="AT129" i="5"/>
  <c r="AT447" i="5" s="1"/>
  <c r="AT115" i="5"/>
  <c r="AT433" i="5" s="1"/>
  <c r="AT101" i="5"/>
  <c r="AT87" i="5"/>
  <c r="AT72" i="5"/>
  <c r="AT390" i="5" s="1"/>
  <c r="AT59" i="5"/>
  <c r="AT377" i="5" s="1"/>
  <c r="AT44" i="5"/>
  <c r="AT29" i="5"/>
  <c r="AT16" i="5"/>
  <c r="AT269" i="5"/>
  <c r="AT587" i="5" s="1"/>
  <c r="AT256" i="5"/>
  <c r="AT241" i="5"/>
  <c r="AT559" i="5" s="1"/>
  <c r="AT227" i="5"/>
  <c r="AT545" i="5" s="1"/>
  <c r="AT213" i="5"/>
  <c r="AT531" i="5" s="1"/>
  <c r="AT199" i="5"/>
  <c r="AT517" i="5" s="1"/>
  <c r="AT184" i="5"/>
  <c r="AT502" i="5" s="1"/>
  <c r="AT171" i="5"/>
  <c r="AT156" i="5"/>
  <c r="AT474" i="5" s="1"/>
  <c r="AT141" i="5"/>
  <c r="AT128" i="5"/>
  <c r="AT113" i="5"/>
  <c r="AT99" i="5"/>
  <c r="AT417" i="5" s="1"/>
  <c r="AT85" i="5"/>
  <c r="AT71" i="5"/>
  <c r="AT56" i="5"/>
  <c r="AT43" i="5"/>
  <c r="AT361" i="5" s="1"/>
  <c r="AT28" i="5"/>
  <c r="AT13" i="5"/>
  <c r="AT331" i="5" s="1"/>
  <c r="BC270" i="5"/>
  <c r="BC588" i="5" s="1"/>
  <c r="BC266" i="5"/>
  <c r="BC584" i="5" s="1"/>
  <c r="BC262" i="5"/>
  <c r="BC580" i="5" s="1"/>
  <c r="BC258" i="5"/>
  <c r="BC254" i="5"/>
  <c r="BC250" i="5"/>
  <c r="BC568" i="5" s="1"/>
  <c r="BC246" i="5"/>
  <c r="BC242" i="5"/>
  <c r="BC238" i="5"/>
  <c r="BC234" i="5"/>
  <c r="BC552" i="5" s="1"/>
  <c r="BC230" i="5"/>
  <c r="BC226" i="5"/>
  <c r="BC222" i="5"/>
  <c r="BC218" i="5"/>
  <c r="BC536" i="5" s="1"/>
  <c r="BC214" i="5"/>
  <c r="BC210" i="5"/>
  <c r="BC206" i="5"/>
  <c r="BC202" i="5"/>
  <c r="BC198" i="5"/>
  <c r="BC516" i="5" s="1"/>
  <c r="BC194" i="5"/>
  <c r="BC190" i="5"/>
  <c r="BC508" i="5" s="1"/>
  <c r="BC186" i="5"/>
  <c r="BC504" i="5" s="1"/>
  <c r="BC182" i="5"/>
  <c r="BC178" i="5"/>
  <c r="BC174" i="5"/>
  <c r="BC170" i="5"/>
  <c r="BC488" i="5" s="1"/>
  <c r="BC166" i="5"/>
  <c r="BC162" i="5"/>
  <c r="BC158" i="5"/>
  <c r="BC154" i="5"/>
  <c r="BC472" i="5" s="1"/>
  <c r="BC150" i="5"/>
  <c r="BC146" i="5"/>
  <c r="BC142" i="5"/>
  <c r="BC138" i="5"/>
  <c r="BC456" i="5" s="1"/>
  <c r="BC134" i="5"/>
  <c r="BC452" i="5" s="1"/>
  <c r="BC130" i="5"/>
  <c r="BC126" i="5"/>
  <c r="BC444" i="5" s="1"/>
  <c r="BC122" i="5"/>
  <c r="BC440" i="5" s="1"/>
  <c r="BC118" i="5"/>
  <c r="BC114" i="5"/>
  <c r="BC110" i="5"/>
  <c r="BC428" i="5" s="1"/>
  <c r="BC106" i="5"/>
  <c r="BC424" i="5" s="1"/>
  <c r="BC102" i="5"/>
  <c r="BC98" i="5"/>
  <c r="BC94" i="5"/>
  <c r="BC412" i="5" s="1"/>
  <c r="BC90" i="5"/>
  <c r="BC408" i="5" s="1"/>
  <c r="BC86" i="5"/>
  <c r="BC82" i="5"/>
  <c r="BC78" i="5"/>
  <c r="BC396" i="5" s="1"/>
  <c r="BC74" i="5"/>
  <c r="BC392" i="5" s="1"/>
  <c r="BC70" i="5"/>
  <c r="BC388" i="5" s="1"/>
  <c r="BC66" i="5"/>
  <c r="BC62" i="5"/>
  <c r="BC58" i="5"/>
  <c r="BC376" i="5" s="1"/>
  <c r="BC54" i="5"/>
  <c r="BC50" i="5"/>
  <c r="BC46" i="5"/>
  <c r="BC364" i="5" s="1"/>
  <c r="BC42" i="5"/>
  <c r="BC360" i="5" s="1"/>
  <c r="BC38" i="5"/>
  <c r="BC34" i="5"/>
  <c r="BC30" i="5"/>
  <c r="BC26" i="5"/>
  <c r="BC22" i="5"/>
  <c r="BC18" i="5"/>
  <c r="BC14" i="5"/>
  <c r="BC10" i="5"/>
  <c r="BC328" i="5" s="1"/>
  <c r="BC267" i="5"/>
  <c r="BC261" i="5"/>
  <c r="BC256" i="5"/>
  <c r="BC251" i="5"/>
  <c r="BC569" i="5" s="1"/>
  <c r="BC245" i="5"/>
  <c r="BC563" i="5" s="1"/>
  <c r="BC240" i="5"/>
  <c r="BC235" i="5"/>
  <c r="BC229" i="5"/>
  <c r="BC547" i="5" s="1"/>
  <c r="BC224" i="5"/>
  <c r="BC219" i="5"/>
  <c r="BC213" i="5"/>
  <c r="BC531" i="5" s="1"/>
  <c r="BC208" i="5"/>
  <c r="BC526" i="5" s="1"/>
  <c r="BC203" i="5"/>
  <c r="BC197" i="5"/>
  <c r="BC192" i="5"/>
  <c r="BC510" i="5" s="1"/>
  <c r="BC187" i="5"/>
  <c r="BC505" i="5" s="1"/>
  <c r="BC181" i="5"/>
  <c r="BC176" i="5"/>
  <c r="BC171" i="5"/>
  <c r="BC165" i="5"/>
  <c r="BC160" i="5"/>
  <c r="BC478" i="5" s="1"/>
  <c r="BC155" i="5"/>
  <c r="BC149" i="5"/>
  <c r="BC144" i="5"/>
  <c r="BC139" i="5"/>
  <c r="BC133" i="5"/>
  <c r="BC128" i="5"/>
  <c r="BC123" i="5"/>
  <c r="BC441" i="5" s="1"/>
  <c r="BC117" i="5"/>
  <c r="BC112" i="5"/>
  <c r="BC107" i="5"/>
  <c r="BC101" i="5"/>
  <c r="BC419" i="5" s="1"/>
  <c r="BC96" i="5"/>
  <c r="BC91" i="5"/>
  <c r="BC85" i="5"/>
  <c r="BC80" i="5"/>
  <c r="BC398" i="5" s="1"/>
  <c r="BC75" i="5"/>
  <c r="BC69" i="5"/>
  <c r="BC64" i="5"/>
  <c r="BC382" i="5" s="1"/>
  <c r="BC59" i="5"/>
  <c r="BC377" i="5" s="1"/>
  <c r="BC53" i="5"/>
  <c r="BC48" i="5"/>
  <c r="BC43" i="5"/>
  <c r="BC37" i="5"/>
  <c r="BC355" i="5" s="1"/>
  <c r="BC32" i="5"/>
  <c r="BC27" i="5"/>
  <c r="BC21" i="5"/>
  <c r="BC339" i="5" s="1"/>
  <c r="BC16" i="5"/>
  <c r="BC334" i="5" s="1"/>
  <c r="BC11" i="5"/>
  <c r="BC268" i="5"/>
  <c r="BC260" i="5"/>
  <c r="BC253" i="5"/>
  <c r="BC571" i="5" s="1"/>
  <c r="BC247" i="5"/>
  <c r="BC565" i="5" s="1"/>
  <c r="BC239" i="5"/>
  <c r="BC232" i="5"/>
  <c r="BC225" i="5"/>
  <c r="BC543" i="5" s="1"/>
  <c r="BC217" i="5"/>
  <c r="BC535" i="5" s="1"/>
  <c r="BC211" i="5"/>
  <c r="BC529" i="5" s="1"/>
  <c r="BC204" i="5"/>
  <c r="BC522" i="5" s="1"/>
  <c r="BC196" i="5"/>
  <c r="BC514" i="5" s="1"/>
  <c r="BC189" i="5"/>
  <c r="BC507" i="5" s="1"/>
  <c r="BC183" i="5"/>
  <c r="BC175" i="5"/>
  <c r="BC493" i="5" s="1"/>
  <c r="BC168" i="5"/>
  <c r="BC486" i="5" s="1"/>
  <c r="BC161" i="5"/>
  <c r="BC479" i="5" s="1"/>
  <c r="BC153" i="5"/>
  <c r="BC147" i="5"/>
  <c r="BC465" i="5" s="1"/>
  <c r="BC140" i="5"/>
  <c r="BC458" i="5" s="1"/>
  <c r="BC132" i="5"/>
  <c r="BC450" i="5" s="1"/>
  <c r="BC125" i="5"/>
  <c r="BC119" i="5"/>
  <c r="BC437" i="5" s="1"/>
  <c r="BC111" i="5"/>
  <c r="BC429" i="5" s="1"/>
  <c r="BC104" i="5"/>
  <c r="BC422" i="5" s="1"/>
  <c r="BC97" i="5"/>
  <c r="BC89" i="5"/>
  <c r="BC83" i="5"/>
  <c r="BC401" i="5" s="1"/>
  <c r="BC76" i="5"/>
  <c r="BC394" i="5" s="1"/>
  <c r="BC68" i="5"/>
  <c r="BC61" i="5"/>
  <c r="BC55" i="5"/>
  <c r="BC373" i="5" s="1"/>
  <c r="BC47" i="5"/>
  <c r="BC40" i="5"/>
  <c r="BC33" i="5"/>
  <c r="BC351" i="5" s="1"/>
  <c r="BC25" i="5"/>
  <c r="BC343" i="5" s="1"/>
  <c r="BC19" i="5"/>
  <c r="BC337" i="5" s="1"/>
  <c r="BC12" i="5"/>
  <c r="BC265" i="5"/>
  <c r="BC583" i="5" s="1"/>
  <c r="BC259" i="5"/>
  <c r="BC577" i="5" s="1"/>
  <c r="BC252" i="5"/>
  <c r="BC244" i="5"/>
  <c r="BC237" i="5"/>
  <c r="BC231" i="5"/>
  <c r="BC549" i="5" s="1"/>
  <c r="BC223" i="5"/>
  <c r="BC216" i="5"/>
  <c r="BC209" i="5"/>
  <c r="BC201" i="5"/>
  <c r="BC195" i="5"/>
  <c r="BC513" i="5" s="1"/>
  <c r="BC188" i="5"/>
  <c r="BC180" i="5"/>
  <c r="BC173" i="5"/>
  <c r="BC491" i="5" s="1"/>
  <c r="BC167" i="5"/>
  <c r="BC485" i="5" s="1"/>
  <c r="BC159" i="5"/>
  <c r="BC152" i="5"/>
  <c r="BC470" i="5" s="1"/>
  <c r="BC145" i="5"/>
  <c r="BC463" i="5" s="1"/>
  <c r="BC137" i="5"/>
  <c r="BC455" i="5" s="1"/>
  <c r="BC131" i="5"/>
  <c r="BC449" i="5" s="1"/>
  <c r="BC124" i="5"/>
  <c r="BC116" i="5"/>
  <c r="BC434" i="5" s="1"/>
  <c r="BC109" i="5"/>
  <c r="BC103" i="5"/>
  <c r="BC95" i="5"/>
  <c r="BC413" i="5" s="1"/>
  <c r="BC88" i="5"/>
  <c r="BC81" i="5"/>
  <c r="BC73" i="5"/>
  <c r="BC67" i="5"/>
  <c r="BC385" i="5" s="1"/>
  <c r="BC60" i="5"/>
  <c r="BC378" i="5" s="1"/>
  <c r="BC52" i="5"/>
  <c r="BC45" i="5"/>
  <c r="BC39" i="5"/>
  <c r="BC357" i="5" s="1"/>
  <c r="BC31" i="5"/>
  <c r="BC349" i="5" s="1"/>
  <c r="BC24" i="5"/>
  <c r="BC342" i="5" s="1"/>
  <c r="BC17" i="5"/>
  <c r="BC9" i="5"/>
  <c r="BC257" i="5"/>
  <c r="BC575" i="5" s="1"/>
  <c r="BC243" i="5"/>
  <c r="BC561" i="5" s="1"/>
  <c r="BC228" i="5"/>
  <c r="BC215" i="5"/>
  <c r="BC533" i="5" s="1"/>
  <c r="BC200" i="5"/>
  <c r="BC518" i="5" s="1"/>
  <c r="BC185" i="5"/>
  <c r="BC172" i="5"/>
  <c r="BC157" i="5"/>
  <c r="BC475" i="5" s="1"/>
  <c r="BC143" i="5"/>
  <c r="BC461" i="5" s="1"/>
  <c r="BC129" i="5"/>
  <c r="BC115" i="5"/>
  <c r="BC433" i="5" s="1"/>
  <c r="BC100" i="5"/>
  <c r="BC418" i="5" s="1"/>
  <c r="BC87" i="5"/>
  <c r="BC405" i="5" s="1"/>
  <c r="BC72" i="5"/>
  <c r="BC57" i="5"/>
  <c r="BC44" i="5"/>
  <c r="BC362" i="5" s="1"/>
  <c r="BC29" i="5"/>
  <c r="BC347" i="5" s="1"/>
  <c r="BC15" i="5"/>
  <c r="BC269" i="5"/>
  <c r="BC587" i="5" s="1"/>
  <c r="BC255" i="5"/>
  <c r="BC573" i="5" s="1"/>
  <c r="BC241" i="5"/>
  <c r="BC559" i="5" s="1"/>
  <c r="BC227" i="5"/>
  <c r="BC545" i="5" s="1"/>
  <c r="BC212" i="5"/>
  <c r="BC530" i="5" s="1"/>
  <c r="BC199" i="5"/>
  <c r="BC517" i="5" s="1"/>
  <c r="BC184" i="5"/>
  <c r="BC502" i="5" s="1"/>
  <c r="BC169" i="5"/>
  <c r="BC156" i="5"/>
  <c r="BC474" i="5" s="1"/>
  <c r="BC141" i="5"/>
  <c r="BC127" i="5"/>
  <c r="BC445" i="5" s="1"/>
  <c r="BC113" i="5"/>
  <c r="BC431" i="5" s="1"/>
  <c r="BC99" i="5"/>
  <c r="BC417" i="5" s="1"/>
  <c r="BC84" i="5"/>
  <c r="BC71" i="5"/>
  <c r="BC389" i="5" s="1"/>
  <c r="BC56" i="5"/>
  <c r="BC41" i="5"/>
  <c r="BC359" i="5" s="1"/>
  <c r="BC28" i="5"/>
  <c r="BC346" i="5" s="1"/>
  <c r="BC13" i="5"/>
  <c r="BC331" i="5" s="1"/>
  <c r="BC264" i="5"/>
  <c r="BC249" i="5"/>
  <c r="BC236" i="5"/>
  <c r="BC554" i="5" s="1"/>
  <c r="BC221" i="5"/>
  <c r="BC539" i="5" s="1"/>
  <c r="BC207" i="5"/>
  <c r="BC193" i="5"/>
  <c r="BC179" i="5"/>
  <c r="BC497" i="5" s="1"/>
  <c r="BC164" i="5"/>
  <c r="BC482" i="5" s="1"/>
  <c r="BC151" i="5"/>
  <c r="BC469" i="5" s="1"/>
  <c r="BC136" i="5"/>
  <c r="BC121" i="5"/>
  <c r="BC439" i="5" s="1"/>
  <c r="BC108" i="5"/>
  <c r="BC426" i="5" s="1"/>
  <c r="BC93" i="5"/>
  <c r="BC79" i="5"/>
  <c r="BC65" i="5"/>
  <c r="BC383" i="5" s="1"/>
  <c r="BC51" i="5"/>
  <c r="BC369" i="5" s="1"/>
  <c r="BC36" i="5"/>
  <c r="BC23" i="5"/>
  <c r="BC8" i="5"/>
  <c r="BC326" i="5" s="1"/>
  <c r="BC263" i="5"/>
  <c r="BC581" i="5" s="1"/>
  <c r="BC248" i="5"/>
  <c r="BC566" i="5" s="1"/>
  <c r="BC233" i="5"/>
  <c r="BC220" i="5"/>
  <c r="BC538" i="5" s="1"/>
  <c r="BC205" i="5"/>
  <c r="BC523" i="5" s="1"/>
  <c r="BC191" i="5"/>
  <c r="BC177" i="5"/>
  <c r="BC495" i="5" s="1"/>
  <c r="BC163" i="5"/>
  <c r="BC481" i="5" s="1"/>
  <c r="BC148" i="5"/>
  <c r="BC466" i="5" s="1"/>
  <c r="BC135" i="5"/>
  <c r="BC453" i="5" s="1"/>
  <c r="BC120" i="5"/>
  <c r="BC105" i="5"/>
  <c r="BC423" i="5" s="1"/>
  <c r="BC92" i="5"/>
  <c r="BC410" i="5" s="1"/>
  <c r="BC77" i="5"/>
  <c r="BC395" i="5" s="1"/>
  <c r="BC63" i="5"/>
  <c r="BC49" i="5"/>
  <c r="BC367" i="5" s="1"/>
  <c r="BC35" i="5"/>
  <c r="BC353" i="5" s="1"/>
  <c r="BC20" i="5"/>
  <c r="BC338" i="5" s="1"/>
  <c r="BC7" i="5"/>
  <c r="AL269" i="5"/>
  <c r="AL587" i="5" s="1"/>
  <c r="AL265" i="5"/>
  <c r="AL583" i="5" s="1"/>
  <c r="AL261" i="5"/>
  <c r="AL579" i="5" s="1"/>
  <c r="AL257" i="5"/>
  <c r="AL253" i="5"/>
  <c r="AL571" i="5" s="1"/>
  <c r="AL249" i="5"/>
  <c r="AL245" i="5"/>
  <c r="AL563" i="5" s="1"/>
  <c r="AL241" i="5"/>
  <c r="AL237" i="5"/>
  <c r="AL233" i="5"/>
  <c r="AL551" i="5" s="1"/>
  <c r="AL229" i="5"/>
  <c r="AL547" i="5" s="1"/>
  <c r="AL225" i="5"/>
  <c r="AL221" i="5"/>
  <c r="AL217" i="5"/>
  <c r="AL535" i="5" s="1"/>
  <c r="AL213" i="5"/>
  <c r="AL209" i="5"/>
  <c r="AL205" i="5"/>
  <c r="AL523" i="5" s="1"/>
  <c r="AL201" i="5"/>
  <c r="AL519" i="5" s="1"/>
  <c r="AL197" i="5"/>
  <c r="AL193" i="5"/>
  <c r="AL189" i="5"/>
  <c r="AL507" i="5" s="1"/>
  <c r="AL185" i="5"/>
  <c r="AL181" i="5"/>
  <c r="AL177" i="5"/>
  <c r="AL173" i="5"/>
  <c r="AL169" i="5"/>
  <c r="AL487" i="5" s="1"/>
  <c r="AL165" i="5"/>
  <c r="AL161" i="5"/>
  <c r="AL157" i="5"/>
  <c r="AL153" i="5"/>
  <c r="AL471" i="5" s="1"/>
  <c r="AL149" i="5"/>
  <c r="AL467" i="5" s="1"/>
  <c r="AL145" i="5"/>
  <c r="AL141" i="5"/>
  <c r="AL459" i="5" s="1"/>
  <c r="AL137" i="5"/>
  <c r="AL455" i="5" s="1"/>
  <c r="AL133" i="5"/>
  <c r="AL129" i="5"/>
  <c r="AL125" i="5"/>
  <c r="AL443" i="5" s="1"/>
  <c r="AL121" i="5"/>
  <c r="AL439" i="5" s="1"/>
  <c r="AL117" i="5"/>
  <c r="AL113" i="5"/>
  <c r="AL109" i="5"/>
  <c r="AL105" i="5"/>
  <c r="AL101" i="5"/>
  <c r="AL97" i="5"/>
  <c r="AL93" i="5"/>
  <c r="AL89" i="5"/>
  <c r="AL85" i="5"/>
  <c r="AL81" i="5"/>
  <c r="AL77" i="5"/>
  <c r="AL395" i="5" s="1"/>
  <c r="AL73" i="5"/>
  <c r="AL69" i="5"/>
  <c r="AL65" i="5"/>
  <c r="AL61" i="5"/>
  <c r="AL379" i="5" s="1"/>
  <c r="AL57" i="5"/>
  <c r="AL375" i="5" s="1"/>
  <c r="AL53" i="5"/>
  <c r="AL268" i="5"/>
  <c r="AL263" i="5"/>
  <c r="AL581" i="5" s="1"/>
  <c r="AL258" i="5"/>
  <c r="AL576" i="5" s="1"/>
  <c r="AL252" i="5"/>
  <c r="AL247" i="5"/>
  <c r="AL242" i="5"/>
  <c r="AL560" i="5" s="1"/>
  <c r="AL236" i="5"/>
  <c r="AL554" i="5" s="1"/>
  <c r="AL231" i="5"/>
  <c r="AL226" i="5"/>
  <c r="AL544" i="5" s="1"/>
  <c r="AL220" i="5"/>
  <c r="AL215" i="5"/>
  <c r="AL533" i="5" s="1"/>
  <c r="AL210" i="5"/>
  <c r="AL528" i="5" s="1"/>
  <c r="AL204" i="5"/>
  <c r="AL199" i="5"/>
  <c r="AL517" i="5" s="1"/>
  <c r="AL194" i="5"/>
  <c r="AL512" i="5" s="1"/>
  <c r="AL188" i="5"/>
  <c r="AL506" i="5" s="1"/>
  <c r="AL183" i="5"/>
  <c r="AL178" i="5"/>
  <c r="AL496" i="5" s="1"/>
  <c r="AL172" i="5"/>
  <c r="AL167" i="5"/>
  <c r="AL162" i="5"/>
  <c r="AL480" i="5" s="1"/>
  <c r="AL156" i="5"/>
  <c r="AL151" i="5"/>
  <c r="AL469" i="5" s="1"/>
  <c r="AL146" i="5"/>
  <c r="AL464" i="5" s="1"/>
  <c r="AL140" i="5"/>
  <c r="AL135" i="5"/>
  <c r="AL130" i="5"/>
  <c r="AL448" i="5" s="1"/>
  <c r="AL124" i="5"/>
  <c r="AL119" i="5"/>
  <c r="AL114" i="5"/>
  <c r="AL432" i="5" s="1"/>
  <c r="AL108" i="5"/>
  <c r="AL426" i="5" s="1"/>
  <c r="AL103" i="5"/>
  <c r="AL421" i="5" s="1"/>
  <c r="AL98" i="5"/>
  <c r="AL416" i="5" s="1"/>
  <c r="AL92" i="5"/>
  <c r="AL410" i="5" s="1"/>
  <c r="AL87" i="5"/>
  <c r="AL405" i="5" s="1"/>
  <c r="AL82" i="5"/>
  <c r="AL400" i="5" s="1"/>
  <c r="AL76" i="5"/>
  <c r="AL71" i="5"/>
  <c r="AL389" i="5" s="1"/>
  <c r="AL66" i="5"/>
  <c r="AL384" i="5" s="1"/>
  <c r="AL60" i="5"/>
  <c r="AL55" i="5"/>
  <c r="AL266" i="5"/>
  <c r="AL259" i="5"/>
  <c r="AL577" i="5" s="1"/>
  <c r="AL251" i="5"/>
  <c r="AL569" i="5" s="1"/>
  <c r="AL244" i="5"/>
  <c r="AL238" i="5"/>
  <c r="AL556" i="5" s="1"/>
  <c r="AL230" i="5"/>
  <c r="AL548" i="5" s="1"/>
  <c r="AL223" i="5"/>
  <c r="AL216" i="5"/>
  <c r="AL208" i="5"/>
  <c r="AL526" i="5" s="1"/>
  <c r="AL202" i="5"/>
  <c r="AL520" i="5" s="1"/>
  <c r="AL195" i="5"/>
  <c r="AL187" i="5"/>
  <c r="AL180" i="5"/>
  <c r="AL498" i="5" s="1"/>
  <c r="AL174" i="5"/>
  <c r="AL492" i="5" s="1"/>
  <c r="AL166" i="5"/>
  <c r="AL484" i="5" s="1"/>
  <c r="AL159" i="5"/>
  <c r="AL152" i="5"/>
  <c r="AL144" i="5"/>
  <c r="AL462" i="5" s="1"/>
  <c r="AL138" i="5"/>
  <c r="AL131" i="5"/>
  <c r="AL123" i="5"/>
  <c r="AL116" i="5"/>
  <c r="AL434" i="5" s="1"/>
  <c r="AL110" i="5"/>
  <c r="AL102" i="5"/>
  <c r="AL95" i="5"/>
  <c r="AL88" i="5"/>
  <c r="AL406" i="5" s="1"/>
  <c r="AL80" i="5"/>
  <c r="AL398" i="5" s="1"/>
  <c r="AL74" i="5"/>
  <c r="AL67" i="5"/>
  <c r="AL59" i="5"/>
  <c r="AL52" i="5"/>
  <c r="AL267" i="5"/>
  <c r="AL256" i="5"/>
  <c r="AL248" i="5"/>
  <c r="AL566" i="5" s="1"/>
  <c r="AL239" i="5"/>
  <c r="AL228" i="5"/>
  <c r="AL219" i="5"/>
  <c r="AL211" i="5"/>
  <c r="AL529" i="5" s="1"/>
  <c r="AL200" i="5"/>
  <c r="AL191" i="5"/>
  <c r="AL182" i="5"/>
  <c r="AL500" i="5" s="1"/>
  <c r="AL171" i="5"/>
  <c r="AL489" i="5" s="1"/>
  <c r="AL163" i="5"/>
  <c r="AL481" i="5" s="1"/>
  <c r="AL154" i="5"/>
  <c r="AL143" i="5"/>
  <c r="AL461" i="5" s="1"/>
  <c r="AL134" i="5"/>
  <c r="AL452" i="5" s="1"/>
  <c r="AL126" i="5"/>
  <c r="AL115" i="5"/>
  <c r="AL106" i="5"/>
  <c r="AL96" i="5"/>
  <c r="AL414" i="5" s="1"/>
  <c r="AL86" i="5"/>
  <c r="AL404" i="5" s="1"/>
  <c r="AL78" i="5"/>
  <c r="AL68" i="5"/>
  <c r="AL386" i="5" s="1"/>
  <c r="AL58" i="5"/>
  <c r="AL376" i="5" s="1"/>
  <c r="AL262" i="5"/>
  <c r="AL580" i="5" s="1"/>
  <c r="AL250" i="5"/>
  <c r="AL235" i="5"/>
  <c r="AL224" i="5"/>
  <c r="AL542" i="5" s="1"/>
  <c r="AL212" i="5"/>
  <c r="AL198" i="5"/>
  <c r="AL186" i="5"/>
  <c r="AL175" i="5"/>
  <c r="AL493" i="5" s="1"/>
  <c r="AL160" i="5"/>
  <c r="AL478" i="5" s="1"/>
  <c r="AL148" i="5"/>
  <c r="AL136" i="5"/>
  <c r="AL454" i="5" s="1"/>
  <c r="AL122" i="5"/>
  <c r="AL440" i="5" s="1"/>
  <c r="AL111" i="5"/>
  <c r="AL429" i="5" s="1"/>
  <c r="AL99" i="5"/>
  <c r="AL417" i="5" s="1"/>
  <c r="AL84" i="5"/>
  <c r="AL72" i="5"/>
  <c r="AL390" i="5" s="1"/>
  <c r="AL62" i="5"/>
  <c r="AL260" i="5"/>
  <c r="AL246" i="5"/>
  <c r="AL564" i="5" s="1"/>
  <c r="AL234" i="5"/>
  <c r="AL552" i="5" s="1"/>
  <c r="AL222" i="5"/>
  <c r="AL207" i="5"/>
  <c r="AL196" i="5"/>
  <c r="AL514" i="5" s="1"/>
  <c r="AL184" i="5"/>
  <c r="AL502" i="5" s="1"/>
  <c r="AL170" i="5"/>
  <c r="AL158" i="5"/>
  <c r="AL147" i="5"/>
  <c r="AL465" i="5" s="1"/>
  <c r="AL132" i="5"/>
  <c r="AL450" i="5" s="1"/>
  <c r="AL120" i="5"/>
  <c r="AL438" i="5" s="1"/>
  <c r="AL107" i="5"/>
  <c r="AL94" i="5"/>
  <c r="AL412" i="5" s="1"/>
  <c r="AL83" i="5"/>
  <c r="AL401" i="5" s="1"/>
  <c r="AL70" i="5"/>
  <c r="AL388" i="5" s="1"/>
  <c r="AL56" i="5"/>
  <c r="AL374" i="5" s="1"/>
  <c r="AL270" i="5"/>
  <c r="AL588" i="5" s="1"/>
  <c r="AL255" i="5"/>
  <c r="AL573" i="5" s="1"/>
  <c r="AL243" i="5"/>
  <c r="AL232" i="5"/>
  <c r="AL218" i="5"/>
  <c r="AL206" i="5"/>
  <c r="AL524" i="5" s="1"/>
  <c r="AL192" i="5"/>
  <c r="AL510" i="5" s="1"/>
  <c r="AL179" i="5"/>
  <c r="AL168" i="5"/>
  <c r="AL486" i="5" s="1"/>
  <c r="AL155" i="5"/>
  <c r="AL473" i="5" s="1"/>
  <c r="AL142" i="5"/>
  <c r="AL128" i="5"/>
  <c r="AL118" i="5"/>
  <c r="AL436" i="5" s="1"/>
  <c r="AL104" i="5"/>
  <c r="AL422" i="5" s="1"/>
  <c r="AL91" i="5"/>
  <c r="AL79" i="5"/>
  <c r="AL397" i="5" s="1"/>
  <c r="AL64" i="5"/>
  <c r="AL382" i="5" s="1"/>
  <c r="AL54" i="5"/>
  <c r="AL372" i="5" s="1"/>
  <c r="AL254" i="5"/>
  <c r="AL203" i="5"/>
  <c r="AL150" i="5"/>
  <c r="AL468" i="5" s="1"/>
  <c r="AL100" i="5"/>
  <c r="AL418" i="5" s="1"/>
  <c r="AL51" i="5"/>
  <c r="AL240" i="5"/>
  <c r="AL190" i="5"/>
  <c r="AL508" i="5" s="1"/>
  <c r="AL139" i="5"/>
  <c r="AL457" i="5" s="1"/>
  <c r="AL90" i="5"/>
  <c r="AL227" i="5"/>
  <c r="AL545" i="5" s="1"/>
  <c r="AL176" i="5"/>
  <c r="AL127" i="5"/>
  <c r="AL445" i="5" s="1"/>
  <c r="AL75" i="5"/>
  <c r="AL393" i="5" s="1"/>
  <c r="AL264" i="5"/>
  <c r="AL214" i="5"/>
  <c r="AL532" i="5" s="1"/>
  <c r="AL164" i="5"/>
  <c r="AL482" i="5" s="1"/>
  <c r="AL112" i="5"/>
  <c r="AL430" i="5" s="1"/>
  <c r="AL63" i="5"/>
  <c r="BF269" i="5"/>
  <c r="BF587" i="5" s="1"/>
  <c r="BF265" i="5"/>
  <c r="BF583" i="5" s="1"/>
  <c r="BF261" i="5"/>
  <c r="BF579" i="5" s="1"/>
  <c r="BF257" i="5"/>
  <c r="BF253" i="5"/>
  <c r="BF249" i="5"/>
  <c r="BF567" i="5" s="1"/>
  <c r="BF245" i="5"/>
  <c r="BF241" i="5"/>
  <c r="BF237" i="5"/>
  <c r="BF555" i="5" s="1"/>
  <c r="BF233" i="5"/>
  <c r="BF229" i="5"/>
  <c r="BF225" i="5"/>
  <c r="BF221" i="5"/>
  <c r="BF539" i="5" s="1"/>
  <c r="BF217" i="5"/>
  <c r="BF213" i="5"/>
  <c r="BF209" i="5"/>
  <c r="BF205" i="5"/>
  <c r="BF523" i="5" s="1"/>
  <c r="BF201" i="5"/>
  <c r="BF197" i="5"/>
  <c r="BF193" i="5"/>
  <c r="BF189" i="5"/>
  <c r="BF185" i="5"/>
  <c r="BF503" i="5" s="1"/>
  <c r="BF181" i="5"/>
  <c r="BF177" i="5"/>
  <c r="BF173" i="5"/>
  <c r="BF267" i="5"/>
  <c r="BF585" i="5" s="1"/>
  <c r="BF262" i="5"/>
  <c r="BF580" i="5" s="1"/>
  <c r="BF256" i="5"/>
  <c r="BF251" i="5"/>
  <c r="BF569" i="5" s="1"/>
  <c r="BF246" i="5"/>
  <c r="BF564" i="5" s="1"/>
  <c r="BF240" i="5"/>
  <c r="BF235" i="5"/>
  <c r="BF230" i="5"/>
  <c r="BF548" i="5" s="1"/>
  <c r="BF224" i="5"/>
  <c r="BF542" i="5" s="1"/>
  <c r="BF219" i="5"/>
  <c r="BF214" i="5"/>
  <c r="BF208" i="5"/>
  <c r="BF526" i="5" s="1"/>
  <c r="BF203" i="5"/>
  <c r="BF521" i="5" s="1"/>
  <c r="BF198" i="5"/>
  <c r="BF516" i="5" s="1"/>
  <c r="BF192" i="5"/>
  <c r="BF187" i="5"/>
  <c r="BF505" i="5" s="1"/>
  <c r="BF182" i="5"/>
  <c r="BF500" i="5" s="1"/>
  <c r="BF176" i="5"/>
  <c r="BF171" i="5"/>
  <c r="BF167" i="5"/>
  <c r="BF485" i="5" s="1"/>
  <c r="BF163" i="5"/>
  <c r="BF159" i="5"/>
  <c r="BF155" i="5"/>
  <c r="BF151" i="5"/>
  <c r="BF469" i="5" s="1"/>
  <c r="BF147" i="5"/>
  <c r="BF465" i="5" s="1"/>
  <c r="BF143" i="5"/>
  <c r="BF139" i="5"/>
  <c r="BF135" i="5"/>
  <c r="BF453" i="5" s="1"/>
  <c r="BF131" i="5"/>
  <c r="BF449" i="5" s="1"/>
  <c r="BF127" i="5"/>
  <c r="BF123" i="5"/>
  <c r="BF119" i="5"/>
  <c r="BF437" i="5" s="1"/>
  <c r="BF115" i="5"/>
  <c r="BF433" i="5" s="1"/>
  <c r="BF111" i="5"/>
  <c r="BF107" i="5"/>
  <c r="BF103" i="5"/>
  <c r="BF421" i="5" s="1"/>
  <c r="BF99" i="5"/>
  <c r="BF95" i="5"/>
  <c r="BF413" i="5" s="1"/>
  <c r="BF91" i="5"/>
  <c r="BF87" i="5"/>
  <c r="BF83" i="5"/>
  <c r="BF401" i="5" s="1"/>
  <c r="BF79" i="5"/>
  <c r="BF75" i="5"/>
  <c r="BF71" i="5"/>
  <c r="BF67" i="5"/>
  <c r="BF385" i="5" s="1"/>
  <c r="BF63" i="5"/>
  <c r="BF59" i="5"/>
  <c r="BF55" i="5"/>
  <c r="BF51" i="5"/>
  <c r="BF266" i="5"/>
  <c r="BF259" i="5"/>
  <c r="BF252" i="5"/>
  <c r="BF570" i="5" s="1"/>
  <c r="BF244" i="5"/>
  <c r="BF562" i="5" s="1"/>
  <c r="BF238" i="5"/>
  <c r="BF231" i="5"/>
  <c r="BF223" i="5"/>
  <c r="BF216" i="5"/>
  <c r="BF534" i="5" s="1"/>
  <c r="BF210" i="5"/>
  <c r="BF528" i="5" s="1"/>
  <c r="BF202" i="5"/>
  <c r="BF195" i="5"/>
  <c r="BF513" i="5" s="1"/>
  <c r="BF188" i="5"/>
  <c r="BF506" i="5" s="1"/>
  <c r="BF180" i="5"/>
  <c r="BF174" i="5"/>
  <c r="BF168" i="5"/>
  <c r="BF486" i="5" s="1"/>
  <c r="BF162" i="5"/>
  <c r="BF157" i="5"/>
  <c r="BF475" i="5" s="1"/>
  <c r="BF152" i="5"/>
  <c r="BF146" i="5"/>
  <c r="BF141" i="5"/>
  <c r="BF459" i="5" s="1"/>
  <c r="BF136" i="5"/>
  <c r="BF130" i="5"/>
  <c r="BF125" i="5"/>
  <c r="BF120" i="5"/>
  <c r="BF438" i="5" s="1"/>
  <c r="BF114" i="5"/>
  <c r="BF432" i="5" s="1"/>
  <c r="BF109" i="5"/>
  <c r="BF104" i="5"/>
  <c r="BF422" i="5" s="1"/>
  <c r="BF98" i="5"/>
  <c r="BF416" i="5" s="1"/>
  <c r="BF93" i="5"/>
  <c r="BF88" i="5"/>
  <c r="BF82" i="5"/>
  <c r="BF400" i="5" s="1"/>
  <c r="BF77" i="5"/>
  <c r="BF395" i="5" s="1"/>
  <c r="BF72" i="5"/>
  <c r="BF66" i="5"/>
  <c r="BF61" i="5"/>
  <c r="BF56" i="5"/>
  <c r="BF374" i="5" s="1"/>
  <c r="BF268" i="5"/>
  <c r="BF258" i="5"/>
  <c r="BF576" i="5" s="1"/>
  <c r="BF248" i="5"/>
  <c r="BF239" i="5"/>
  <c r="BF557" i="5" s="1"/>
  <c r="BF228" i="5"/>
  <c r="BF220" i="5"/>
  <c r="BF211" i="5"/>
  <c r="BF529" i="5" s="1"/>
  <c r="BF200" i="5"/>
  <c r="BF191" i="5"/>
  <c r="BF183" i="5"/>
  <c r="BF172" i="5"/>
  <c r="BF490" i="5" s="1"/>
  <c r="BF165" i="5"/>
  <c r="BF483" i="5" s="1"/>
  <c r="BF158" i="5"/>
  <c r="BF476" i="5" s="1"/>
  <c r="BF150" i="5"/>
  <c r="BF144" i="5"/>
  <c r="BF462" i="5" s="1"/>
  <c r="BF137" i="5"/>
  <c r="BF455" i="5" s="1"/>
  <c r="BF129" i="5"/>
  <c r="BF122" i="5"/>
  <c r="BF116" i="5"/>
  <c r="BF108" i="5"/>
  <c r="BF426" i="5" s="1"/>
  <c r="BF101" i="5"/>
  <c r="BF94" i="5"/>
  <c r="BF86" i="5"/>
  <c r="BF404" i="5" s="1"/>
  <c r="BF80" i="5"/>
  <c r="BF398" i="5" s="1"/>
  <c r="BF73" i="5"/>
  <c r="BF391" i="5" s="1"/>
  <c r="BF65" i="5"/>
  <c r="BF58" i="5"/>
  <c r="BF52" i="5"/>
  <c r="BF370" i="5" s="1"/>
  <c r="BF264" i="5"/>
  <c r="BF254" i="5"/>
  <c r="BF242" i="5"/>
  <c r="BF560" i="5" s="1"/>
  <c r="BF227" i="5"/>
  <c r="BF215" i="5"/>
  <c r="BF533" i="5" s="1"/>
  <c r="BF204" i="5"/>
  <c r="BF190" i="5"/>
  <c r="BF508" i="5" s="1"/>
  <c r="BF178" i="5"/>
  <c r="BF496" i="5" s="1"/>
  <c r="BF166" i="5"/>
  <c r="BF156" i="5"/>
  <c r="BF474" i="5" s="1"/>
  <c r="BF148" i="5"/>
  <c r="BF138" i="5"/>
  <c r="BF456" i="5" s="1"/>
  <c r="BF128" i="5"/>
  <c r="BF446" i="5" s="1"/>
  <c r="BF118" i="5"/>
  <c r="BF110" i="5"/>
  <c r="BF428" i="5" s="1"/>
  <c r="BF100" i="5"/>
  <c r="BF418" i="5" s="1"/>
  <c r="BF90" i="5"/>
  <c r="BF408" i="5" s="1"/>
  <c r="BF81" i="5"/>
  <c r="BF70" i="5"/>
  <c r="BF388" i="5" s="1"/>
  <c r="BF62" i="5"/>
  <c r="BF380" i="5" s="1"/>
  <c r="BF53" i="5"/>
  <c r="BF260" i="5"/>
  <c r="BF578" i="5" s="1"/>
  <c r="BF243" i="5"/>
  <c r="BF561" i="5" s="1"/>
  <c r="BF226" i="5"/>
  <c r="BF544" i="5" s="1"/>
  <c r="BF207" i="5"/>
  <c r="BF194" i="5"/>
  <c r="BF512" i="5" s="1"/>
  <c r="BF175" i="5"/>
  <c r="BF493" i="5" s="1"/>
  <c r="BF161" i="5"/>
  <c r="BF479" i="5" s="1"/>
  <c r="BF149" i="5"/>
  <c r="BF134" i="5"/>
  <c r="BF124" i="5"/>
  <c r="BF442" i="5" s="1"/>
  <c r="BF112" i="5"/>
  <c r="BF430" i="5" s="1"/>
  <c r="BF97" i="5"/>
  <c r="BF85" i="5"/>
  <c r="BF74" i="5"/>
  <c r="BF392" i="5" s="1"/>
  <c r="BF60" i="5"/>
  <c r="BF378" i="5" s="1"/>
  <c r="BF255" i="5"/>
  <c r="BF573" i="5" s="1"/>
  <c r="BF236" i="5"/>
  <c r="BF554" i="5" s="1"/>
  <c r="BF222" i="5"/>
  <c r="BF540" i="5" s="1"/>
  <c r="BF206" i="5"/>
  <c r="BF524" i="5" s="1"/>
  <c r="BF186" i="5"/>
  <c r="BF170" i="5"/>
  <c r="BF160" i="5"/>
  <c r="BF478" i="5" s="1"/>
  <c r="BF145" i="5"/>
  <c r="BF463" i="5" s="1"/>
  <c r="BF133" i="5"/>
  <c r="BF121" i="5"/>
  <c r="BF106" i="5"/>
  <c r="BF96" i="5"/>
  <c r="BF414" i="5" s="1"/>
  <c r="BF84" i="5"/>
  <c r="BF69" i="5"/>
  <c r="BF57" i="5"/>
  <c r="BF270" i="5"/>
  <c r="BF588" i="5" s="1"/>
  <c r="BF250" i="5"/>
  <c r="BF234" i="5"/>
  <c r="BF218" i="5"/>
  <c r="BF199" i="5"/>
  <c r="BF517" i="5" s="1"/>
  <c r="BF184" i="5"/>
  <c r="BF502" i="5" s="1"/>
  <c r="BF169" i="5"/>
  <c r="BF154" i="5"/>
  <c r="BF472" i="5" s="1"/>
  <c r="BF142" i="5"/>
  <c r="BF460" i="5" s="1"/>
  <c r="BF132" i="5"/>
  <c r="BF117" i="5"/>
  <c r="BF105" i="5"/>
  <c r="BF423" i="5" s="1"/>
  <c r="BF92" i="5"/>
  <c r="BF410" i="5" s="1"/>
  <c r="BF78" i="5"/>
  <c r="BF68" i="5"/>
  <c r="BF54" i="5"/>
  <c r="BF372" i="5" s="1"/>
  <c r="BF232" i="5"/>
  <c r="BF550" i="5" s="1"/>
  <c r="BF164" i="5"/>
  <c r="BF113" i="5"/>
  <c r="BF64" i="5"/>
  <c r="BF382" i="5" s="1"/>
  <c r="BF212" i="5"/>
  <c r="BF530" i="5" s="1"/>
  <c r="BF153" i="5"/>
  <c r="BF471" i="5" s="1"/>
  <c r="BF102" i="5"/>
  <c r="BF263" i="5"/>
  <c r="BF581" i="5" s="1"/>
  <c r="BF196" i="5"/>
  <c r="BF514" i="5" s="1"/>
  <c r="BF140" i="5"/>
  <c r="BF458" i="5" s="1"/>
  <c r="BF89" i="5"/>
  <c r="BF407" i="5" s="1"/>
  <c r="BF247" i="5"/>
  <c r="BF179" i="5"/>
  <c r="BF497" i="5" s="1"/>
  <c r="BF126" i="5"/>
  <c r="BF76" i="5"/>
  <c r="BF394" i="5" s="1"/>
  <c r="K268" i="5"/>
  <c r="K264" i="5"/>
  <c r="K582" i="5" s="1"/>
  <c r="K260" i="5"/>
  <c r="K256" i="5"/>
  <c r="K252" i="5"/>
  <c r="K248" i="5"/>
  <c r="K244" i="5"/>
  <c r="K240" i="5"/>
  <c r="K236" i="5"/>
  <c r="K554" i="5" s="1"/>
  <c r="K232" i="5"/>
  <c r="K550" i="5" s="1"/>
  <c r="K228" i="5"/>
  <c r="K224" i="5"/>
  <c r="K220" i="5"/>
  <c r="K216" i="5"/>
  <c r="K534" i="5" s="1"/>
  <c r="K212" i="5"/>
  <c r="K266" i="5"/>
  <c r="K261" i="5"/>
  <c r="K579" i="5" s="1"/>
  <c r="K255" i="5"/>
  <c r="K573" i="5" s="1"/>
  <c r="K250" i="5"/>
  <c r="K568" i="5" s="1"/>
  <c r="K245" i="5"/>
  <c r="K239" i="5"/>
  <c r="K234" i="5"/>
  <c r="K552" i="5" s="1"/>
  <c r="K229" i="5"/>
  <c r="K547" i="5" s="1"/>
  <c r="K223" i="5"/>
  <c r="K218" i="5"/>
  <c r="K213" i="5"/>
  <c r="K531" i="5" s="1"/>
  <c r="K269" i="5"/>
  <c r="K262" i="5"/>
  <c r="K254" i="5"/>
  <c r="K247" i="5"/>
  <c r="K565" i="5" s="1"/>
  <c r="K241" i="5"/>
  <c r="K559" i="5" s="1"/>
  <c r="K233" i="5"/>
  <c r="K226" i="5"/>
  <c r="K544" i="5" s="1"/>
  <c r="K219" i="5"/>
  <c r="K537" i="5" s="1"/>
  <c r="K211" i="5"/>
  <c r="K263" i="5"/>
  <c r="K581" i="5" s="1"/>
  <c r="K253" i="5"/>
  <c r="K571" i="5" s="1"/>
  <c r="K243" i="5"/>
  <c r="K561" i="5" s="1"/>
  <c r="K235" i="5"/>
  <c r="K225" i="5"/>
  <c r="K543" i="5" s="1"/>
  <c r="K215" i="5"/>
  <c r="K267" i="5"/>
  <c r="K585" i="5" s="1"/>
  <c r="K257" i="5"/>
  <c r="K575" i="5" s="1"/>
  <c r="K242" i="5"/>
  <c r="K230" i="5"/>
  <c r="K548" i="5" s="1"/>
  <c r="K217" i="5"/>
  <c r="K535" i="5" s="1"/>
  <c r="K259" i="5"/>
  <c r="K577" i="5" s="1"/>
  <c r="K246" i="5"/>
  <c r="K564" i="5" s="1"/>
  <c r="K227" i="5"/>
  <c r="K545" i="5" s="1"/>
  <c r="K251" i="5"/>
  <c r="K569" i="5" s="1"/>
  <c r="K231" i="5"/>
  <c r="K258" i="5"/>
  <c r="K222" i="5"/>
  <c r="K540" i="5" s="1"/>
  <c r="K265" i="5"/>
  <c r="K583" i="5" s="1"/>
  <c r="K221" i="5"/>
  <c r="K249" i="5"/>
  <c r="K214" i="5"/>
  <c r="K238" i="5"/>
  <c r="K556" i="5" s="1"/>
  <c r="K270" i="5"/>
  <c r="K588" i="5" s="1"/>
  <c r="K237" i="5"/>
  <c r="T268" i="5"/>
  <c r="T264" i="5"/>
  <c r="T582" i="5" s="1"/>
  <c r="T260" i="5"/>
  <c r="T578" i="5" s="1"/>
  <c r="T256" i="5"/>
  <c r="T252" i="5"/>
  <c r="T570" i="5" s="1"/>
  <c r="T248" i="5"/>
  <c r="T244" i="5"/>
  <c r="T240" i="5"/>
  <c r="T236" i="5"/>
  <c r="T554" i="5" s="1"/>
  <c r="T232" i="5"/>
  <c r="T550" i="5" s="1"/>
  <c r="T228" i="5"/>
  <c r="T224" i="5"/>
  <c r="T220" i="5"/>
  <c r="T216" i="5"/>
  <c r="T534" i="5" s="1"/>
  <c r="T212" i="5"/>
  <c r="T266" i="5"/>
  <c r="T261" i="5"/>
  <c r="T579" i="5" s="1"/>
  <c r="T255" i="5"/>
  <c r="T573" i="5" s="1"/>
  <c r="T250" i="5"/>
  <c r="T245" i="5"/>
  <c r="T239" i="5"/>
  <c r="T557" i="5" s="1"/>
  <c r="T234" i="5"/>
  <c r="T552" i="5" s="1"/>
  <c r="T229" i="5"/>
  <c r="T547" i="5" s="1"/>
  <c r="T223" i="5"/>
  <c r="T218" i="5"/>
  <c r="T213" i="5"/>
  <c r="T531" i="5" s="1"/>
  <c r="T269" i="5"/>
  <c r="T262" i="5"/>
  <c r="T254" i="5"/>
  <c r="T247" i="5"/>
  <c r="T565" i="5" s="1"/>
  <c r="T241" i="5"/>
  <c r="T559" i="5" s="1"/>
  <c r="T233" i="5"/>
  <c r="T226" i="5"/>
  <c r="T544" i="5" s="1"/>
  <c r="T219" i="5"/>
  <c r="T537" i="5" s="1"/>
  <c r="T211" i="5"/>
  <c r="T263" i="5"/>
  <c r="T581" i="5" s="1"/>
  <c r="T253" i="5"/>
  <c r="T571" i="5" s="1"/>
  <c r="T243" i="5"/>
  <c r="T561" i="5" s="1"/>
  <c r="T235" i="5"/>
  <c r="T225" i="5"/>
  <c r="T543" i="5" s="1"/>
  <c r="T215" i="5"/>
  <c r="T265" i="5"/>
  <c r="T583" i="5" s="1"/>
  <c r="T251" i="5"/>
  <c r="T569" i="5" s="1"/>
  <c r="T238" i="5"/>
  <c r="T227" i="5"/>
  <c r="T545" i="5" s="1"/>
  <c r="T214" i="5"/>
  <c r="T532" i="5" s="1"/>
  <c r="T258" i="5"/>
  <c r="T242" i="5"/>
  <c r="T222" i="5"/>
  <c r="T540" i="5" s="1"/>
  <c r="T267" i="5"/>
  <c r="T585" i="5" s="1"/>
  <c r="T246" i="5"/>
  <c r="T564" i="5" s="1"/>
  <c r="T221" i="5"/>
  <c r="T270" i="5"/>
  <c r="T588" i="5" s="1"/>
  <c r="T237" i="5"/>
  <c r="T555" i="5" s="1"/>
  <c r="T249" i="5"/>
  <c r="T259" i="5"/>
  <c r="T217" i="5"/>
  <c r="T230" i="5"/>
  <c r="T548" i="5" s="1"/>
  <c r="T257" i="5"/>
  <c r="T575" i="5" s="1"/>
  <c r="T231" i="5"/>
  <c r="AH270" i="5"/>
  <c r="AH588" i="5" s="1"/>
  <c r="AH266" i="5"/>
  <c r="AH262" i="5"/>
  <c r="AH258" i="5"/>
  <c r="AH254" i="5"/>
  <c r="AH572" i="5" s="1"/>
  <c r="AH250" i="5"/>
  <c r="AH568" i="5" s="1"/>
  <c r="AH246" i="5"/>
  <c r="AH242" i="5"/>
  <c r="AH238" i="5"/>
  <c r="AH556" i="5" s="1"/>
  <c r="AH234" i="5"/>
  <c r="AH552" i="5" s="1"/>
  <c r="AH230" i="5"/>
  <c r="AH548" i="5" s="1"/>
  <c r="AH226" i="5"/>
  <c r="AH222" i="5"/>
  <c r="AH218" i="5"/>
  <c r="AH536" i="5" s="1"/>
  <c r="AH214" i="5"/>
  <c r="AH210" i="5"/>
  <c r="AH206" i="5"/>
  <c r="AH202" i="5"/>
  <c r="AH198" i="5"/>
  <c r="AH194" i="5"/>
  <c r="AH190" i="5"/>
  <c r="AH186" i="5"/>
  <c r="AH504" i="5" s="1"/>
  <c r="AH182" i="5"/>
  <c r="AH500" i="5" s="1"/>
  <c r="AH178" i="5"/>
  <c r="AH174" i="5"/>
  <c r="AH170" i="5"/>
  <c r="AH488" i="5" s="1"/>
  <c r="AH166" i="5"/>
  <c r="AH162" i="5"/>
  <c r="AH158" i="5"/>
  <c r="AH154" i="5"/>
  <c r="AH472" i="5" s="1"/>
  <c r="AH150" i="5"/>
  <c r="AH146" i="5"/>
  <c r="AH142" i="5"/>
  <c r="AH460" i="5" s="1"/>
  <c r="AH138" i="5"/>
  <c r="AH134" i="5"/>
  <c r="AH130" i="5"/>
  <c r="AH126" i="5"/>
  <c r="AH122" i="5"/>
  <c r="AH440" i="5" s="1"/>
  <c r="AH118" i="5"/>
  <c r="AH114" i="5"/>
  <c r="AH110" i="5"/>
  <c r="AH106" i="5"/>
  <c r="AH424" i="5" s="1"/>
  <c r="AH102" i="5"/>
  <c r="AH420" i="5" s="1"/>
  <c r="AH98" i="5"/>
  <c r="AH94" i="5"/>
  <c r="AH412" i="5" s="1"/>
  <c r="AH90" i="5"/>
  <c r="AH408" i="5" s="1"/>
  <c r="AH86" i="5"/>
  <c r="AH82" i="5"/>
  <c r="AH78" i="5"/>
  <c r="AH396" i="5" s="1"/>
  <c r="AH74" i="5"/>
  <c r="AH70" i="5"/>
  <c r="AH66" i="5"/>
  <c r="AH62" i="5"/>
  <c r="AH58" i="5"/>
  <c r="AH376" i="5" s="1"/>
  <c r="AH54" i="5"/>
  <c r="AH50" i="5"/>
  <c r="AH46" i="5"/>
  <c r="AH364" i="5" s="1"/>
  <c r="AH265" i="5"/>
  <c r="AH583" i="5" s="1"/>
  <c r="AH260" i="5"/>
  <c r="AH255" i="5"/>
  <c r="AH249" i="5"/>
  <c r="AH244" i="5"/>
  <c r="AH562" i="5" s="1"/>
  <c r="AH239" i="5"/>
  <c r="AH233" i="5"/>
  <c r="AH228" i="5"/>
  <c r="AH223" i="5"/>
  <c r="AH541" i="5" s="1"/>
  <c r="AH217" i="5"/>
  <c r="AH212" i="5"/>
  <c r="AH207" i="5"/>
  <c r="AH525" i="5" s="1"/>
  <c r="AH201" i="5"/>
  <c r="AH519" i="5" s="1"/>
  <c r="AH196" i="5"/>
  <c r="AH191" i="5"/>
  <c r="AH185" i="5"/>
  <c r="AH180" i="5"/>
  <c r="AH498" i="5" s="1"/>
  <c r="AH175" i="5"/>
  <c r="AH169" i="5"/>
  <c r="AH164" i="5"/>
  <c r="AH482" i="5" s="1"/>
  <c r="AH159" i="5"/>
  <c r="AH477" i="5" s="1"/>
  <c r="AH153" i="5"/>
  <c r="AH471" i="5" s="1"/>
  <c r="AH148" i="5"/>
  <c r="AH143" i="5"/>
  <c r="AH461" i="5" s="1"/>
  <c r="AH137" i="5"/>
  <c r="AH132" i="5"/>
  <c r="AH127" i="5"/>
  <c r="AH121" i="5"/>
  <c r="AH116" i="5"/>
  <c r="AH434" i="5" s="1"/>
  <c r="AH111" i="5"/>
  <c r="AH105" i="5"/>
  <c r="AH100" i="5"/>
  <c r="AH95" i="5"/>
  <c r="AH413" i="5" s="1"/>
  <c r="AH89" i="5"/>
  <c r="AH84" i="5"/>
  <c r="AH79" i="5"/>
  <c r="AH397" i="5" s="1"/>
  <c r="AH73" i="5"/>
  <c r="AH391" i="5" s="1"/>
  <c r="AH68" i="5"/>
  <c r="AH386" i="5" s="1"/>
  <c r="AH63" i="5"/>
  <c r="AH57" i="5"/>
  <c r="AH375" i="5" s="1"/>
  <c r="AH52" i="5"/>
  <c r="AH370" i="5" s="1"/>
  <c r="AH47" i="5"/>
  <c r="AH267" i="5"/>
  <c r="AH259" i="5"/>
  <c r="AH577" i="5" s="1"/>
  <c r="AH252" i="5"/>
  <c r="AH245" i="5"/>
  <c r="AH237" i="5"/>
  <c r="AH231" i="5"/>
  <c r="AH549" i="5" s="1"/>
  <c r="AH224" i="5"/>
  <c r="AH542" i="5" s="1"/>
  <c r="AH216" i="5"/>
  <c r="AH209" i="5"/>
  <c r="AH203" i="5"/>
  <c r="AH195" i="5"/>
  <c r="AH513" i="5" s="1"/>
  <c r="AH188" i="5"/>
  <c r="AH181" i="5"/>
  <c r="AH173" i="5"/>
  <c r="AH491" i="5" s="1"/>
  <c r="AH167" i="5"/>
  <c r="AH485" i="5" s="1"/>
  <c r="AH160" i="5"/>
  <c r="AH152" i="5"/>
  <c r="AH145" i="5"/>
  <c r="AH139" i="5"/>
  <c r="AH457" i="5" s="1"/>
  <c r="AH131" i="5"/>
  <c r="AH449" i="5" s="1"/>
  <c r="AH124" i="5"/>
  <c r="AH117" i="5"/>
  <c r="AH109" i="5"/>
  <c r="AH427" i="5" s="1"/>
  <c r="AH103" i="5"/>
  <c r="AH421" i="5" s="1"/>
  <c r="AH96" i="5"/>
  <c r="AH88" i="5"/>
  <c r="AH81" i="5"/>
  <c r="AH399" i="5" s="1"/>
  <c r="AH75" i="5"/>
  <c r="AH67" i="5"/>
  <c r="AH385" i="5" s="1"/>
  <c r="AH60" i="5"/>
  <c r="AH53" i="5"/>
  <c r="AH371" i="5" s="1"/>
  <c r="AH45" i="5"/>
  <c r="AH363" i="5" s="1"/>
  <c r="AH269" i="5"/>
  <c r="AH261" i="5"/>
  <c r="AH579" i="5" s="1"/>
  <c r="AH251" i="5"/>
  <c r="AH569" i="5" s="1"/>
  <c r="AH241" i="5"/>
  <c r="AH232" i="5"/>
  <c r="AH221" i="5"/>
  <c r="AH539" i="5" s="1"/>
  <c r="AH213" i="5"/>
  <c r="AH531" i="5" s="1"/>
  <c r="AH204" i="5"/>
  <c r="AH193" i="5"/>
  <c r="AH184" i="5"/>
  <c r="AH176" i="5"/>
  <c r="AH494" i="5" s="1"/>
  <c r="AH165" i="5"/>
  <c r="AH156" i="5"/>
  <c r="AH147" i="5"/>
  <c r="AH465" i="5" s="1"/>
  <c r="AH136" i="5"/>
  <c r="AH454" i="5" s="1"/>
  <c r="AH128" i="5"/>
  <c r="AH446" i="5" s="1"/>
  <c r="AH119" i="5"/>
  <c r="AH108" i="5"/>
  <c r="AH99" i="5"/>
  <c r="AH417" i="5" s="1"/>
  <c r="AH91" i="5"/>
  <c r="AH80" i="5"/>
  <c r="AH71" i="5"/>
  <c r="AH389" i="5" s="1"/>
  <c r="AH61" i="5"/>
  <c r="AH379" i="5" s="1"/>
  <c r="AH51" i="5"/>
  <c r="AH369" i="5" s="1"/>
  <c r="AH43" i="5"/>
  <c r="AH268" i="5"/>
  <c r="AH586" i="5" s="1"/>
  <c r="AH256" i="5"/>
  <c r="AH574" i="5" s="1"/>
  <c r="AH243" i="5"/>
  <c r="AH561" i="5" s="1"/>
  <c r="AH229" i="5"/>
  <c r="AH219" i="5"/>
  <c r="AH205" i="5"/>
  <c r="AH523" i="5" s="1"/>
  <c r="AH192" i="5"/>
  <c r="AH510" i="5" s="1"/>
  <c r="AH179" i="5"/>
  <c r="AH497" i="5" s="1"/>
  <c r="AH168" i="5"/>
  <c r="AH155" i="5"/>
  <c r="AH473" i="5" s="1"/>
  <c r="AH141" i="5"/>
  <c r="AH129" i="5"/>
  <c r="AH115" i="5"/>
  <c r="AH433" i="5" s="1"/>
  <c r="AH104" i="5"/>
  <c r="AH422" i="5" s="1"/>
  <c r="AH92" i="5"/>
  <c r="AH410" i="5" s="1"/>
  <c r="AH77" i="5"/>
  <c r="AH65" i="5"/>
  <c r="AH383" i="5" s="1"/>
  <c r="AH55" i="5"/>
  <c r="AH373" i="5" s="1"/>
  <c r="AH264" i="5"/>
  <c r="AH253" i="5"/>
  <c r="AH240" i="5"/>
  <c r="AH558" i="5" s="1"/>
  <c r="AH227" i="5"/>
  <c r="AH545" i="5" s="1"/>
  <c r="AH215" i="5"/>
  <c r="AH533" i="5" s="1"/>
  <c r="AH200" i="5"/>
  <c r="AH189" i="5"/>
  <c r="AH507" i="5" s="1"/>
  <c r="AH177" i="5"/>
  <c r="AH495" i="5" s="1"/>
  <c r="AH163" i="5"/>
  <c r="AH481" i="5" s="1"/>
  <c r="AH151" i="5"/>
  <c r="AH140" i="5"/>
  <c r="AH125" i="5"/>
  <c r="AH443" i="5" s="1"/>
  <c r="AH113" i="5"/>
  <c r="AH101" i="5"/>
  <c r="AH87" i="5"/>
  <c r="AH405" i="5" s="1"/>
  <c r="AH76" i="5"/>
  <c r="AH394" i="5" s="1"/>
  <c r="AH64" i="5"/>
  <c r="AH382" i="5" s="1"/>
  <c r="AH49" i="5"/>
  <c r="AH263" i="5"/>
  <c r="AH581" i="5" s="1"/>
  <c r="AH248" i="5"/>
  <c r="AH566" i="5" s="1"/>
  <c r="AH236" i="5"/>
  <c r="AH225" i="5"/>
  <c r="AH211" i="5"/>
  <c r="AH529" i="5" s="1"/>
  <c r="AH199" i="5"/>
  <c r="AH517" i="5" s="1"/>
  <c r="AH187" i="5"/>
  <c r="AH172" i="5"/>
  <c r="AH161" i="5"/>
  <c r="AH479" i="5" s="1"/>
  <c r="AH149" i="5"/>
  <c r="AH467" i="5" s="1"/>
  <c r="AH135" i="5"/>
  <c r="AH453" i="5" s="1"/>
  <c r="AH123" i="5"/>
  <c r="AH112" i="5"/>
  <c r="AH430" i="5" s="1"/>
  <c r="AH97" i="5"/>
  <c r="AH415" i="5" s="1"/>
  <c r="AH85" i="5"/>
  <c r="AH403" i="5" s="1"/>
  <c r="AH72" i="5"/>
  <c r="AH59" i="5"/>
  <c r="AH48" i="5"/>
  <c r="AH366" i="5" s="1"/>
  <c r="AH220" i="5"/>
  <c r="AH171" i="5"/>
  <c r="AH120" i="5"/>
  <c r="AH438" i="5" s="1"/>
  <c r="AH69" i="5"/>
  <c r="AH387" i="5" s="1"/>
  <c r="AH257" i="5"/>
  <c r="AH208" i="5"/>
  <c r="AH157" i="5"/>
  <c r="AH475" i="5" s="1"/>
  <c r="AH107" i="5"/>
  <c r="AH425" i="5" s="1"/>
  <c r="AH56" i="5"/>
  <c r="AH247" i="5"/>
  <c r="AH197" i="5"/>
  <c r="AH515" i="5" s="1"/>
  <c r="AH144" i="5"/>
  <c r="AH462" i="5" s="1"/>
  <c r="AH93" i="5"/>
  <c r="AH411" i="5" s="1"/>
  <c r="AH44" i="5"/>
  <c r="AH362" i="5" s="1"/>
  <c r="AH235" i="5"/>
  <c r="AH183" i="5"/>
  <c r="AH501" i="5" s="1"/>
  <c r="AH133" i="5"/>
  <c r="AH451" i="5" s="1"/>
  <c r="AH83" i="5"/>
  <c r="AH401" i="5" s="1"/>
  <c r="BN268" i="5"/>
  <c r="BN264" i="5"/>
  <c r="BN582" i="5" s="1"/>
  <c r="BN260" i="5"/>
  <c r="BN578" i="5" s="1"/>
  <c r="BN256" i="5"/>
  <c r="BN252" i="5"/>
  <c r="BN248" i="5"/>
  <c r="BN566" i="5" s="1"/>
  <c r="BN244" i="5"/>
  <c r="BN240" i="5"/>
  <c r="BN236" i="5"/>
  <c r="BN554" i="5" s="1"/>
  <c r="BN232" i="5"/>
  <c r="BN550" i="5" s="1"/>
  <c r="BN228" i="5"/>
  <c r="BN224" i="5"/>
  <c r="BN220" i="5"/>
  <c r="BN538" i="5" s="1"/>
  <c r="BN216" i="5"/>
  <c r="BN534" i="5" s="1"/>
  <c r="BN212" i="5"/>
  <c r="BN530" i="5" s="1"/>
  <c r="BN208" i="5"/>
  <c r="BN204" i="5"/>
  <c r="BN200" i="5"/>
  <c r="BN518" i="5" s="1"/>
  <c r="BN196" i="5"/>
  <c r="BN192" i="5"/>
  <c r="BN188" i="5"/>
  <c r="BN184" i="5"/>
  <c r="BN502" i="5" s="1"/>
  <c r="BN180" i="5"/>
  <c r="BN176" i="5"/>
  <c r="BN172" i="5"/>
  <c r="BN490" i="5" s="1"/>
  <c r="BN168" i="5"/>
  <c r="BN486" i="5" s="1"/>
  <c r="BN164" i="5"/>
  <c r="BN160" i="5"/>
  <c r="BN156" i="5"/>
  <c r="BN474" i="5" s="1"/>
  <c r="BN152" i="5"/>
  <c r="BN148" i="5"/>
  <c r="BN144" i="5"/>
  <c r="BN140" i="5"/>
  <c r="BN136" i="5"/>
  <c r="BN132" i="5"/>
  <c r="BN128" i="5"/>
  <c r="BN124" i="5"/>
  <c r="BN120" i="5"/>
  <c r="BN438" i="5" s="1"/>
  <c r="BN116" i="5"/>
  <c r="BN434" i="5" s="1"/>
  <c r="BN112" i="5"/>
  <c r="BN108" i="5"/>
  <c r="BN426" i="5" s="1"/>
  <c r="BN104" i="5"/>
  <c r="BN100" i="5"/>
  <c r="BN96" i="5"/>
  <c r="BN92" i="5"/>
  <c r="BN410" i="5" s="1"/>
  <c r="BN267" i="5"/>
  <c r="BN585" i="5" s="1"/>
  <c r="BN262" i="5"/>
  <c r="BN257" i="5"/>
  <c r="BN575" i="5" s="1"/>
  <c r="BN251" i="5"/>
  <c r="BN569" i="5" s="1"/>
  <c r="BN246" i="5"/>
  <c r="BN241" i="5"/>
  <c r="BN559" i="5" s="1"/>
  <c r="BN235" i="5"/>
  <c r="BN230" i="5"/>
  <c r="BN548" i="5" s="1"/>
  <c r="BN225" i="5"/>
  <c r="BN543" i="5" s="1"/>
  <c r="BN219" i="5"/>
  <c r="BN214" i="5"/>
  <c r="BN209" i="5"/>
  <c r="BN527" i="5" s="1"/>
  <c r="BN203" i="5"/>
  <c r="BN521" i="5" s="1"/>
  <c r="BN198" i="5"/>
  <c r="BN516" i="5" s="1"/>
  <c r="BN193" i="5"/>
  <c r="BN511" i="5" s="1"/>
  <c r="BN187" i="5"/>
  <c r="BN182" i="5"/>
  <c r="BN500" i="5" s="1"/>
  <c r="BN177" i="5"/>
  <c r="BN495" i="5" s="1"/>
  <c r="BN171" i="5"/>
  <c r="BN166" i="5"/>
  <c r="BN484" i="5" s="1"/>
  <c r="BN161" i="5"/>
  <c r="BN479" i="5" s="1"/>
  <c r="BN155" i="5"/>
  <c r="BN150" i="5"/>
  <c r="BN145" i="5"/>
  <c r="BN463" i="5" s="1"/>
  <c r="BN139" i="5"/>
  <c r="BN457" i="5" s="1"/>
  <c r="BN134" i="5"/>
  <c r="BN129" i="5"/>
  <c r="BN447" i="5" s="1"/>
  <c r="BN123" i="5"/>
  <c r="BN441" i="5" s="1"/>
  <c r="BN118" i="5"/>
  <c r="BN436" i="5" s="1"/>
  <c r="BN113" i="5"/>
  <c r="BN431" i="5" s="1"/>
  <c r="BN107" i="5"/>
  <c r="BN102" i="5"/>
  <c r="BN420" i="5" s="1"/>
  <c r="BN97" i="5"/>
  <c r="BN415" i="5" s="1"/>
  <c r="BN91" i="5"/>
  <c r="BN409" i="5" s="1"/>
  <c r="BN87" i="5"/>
  <c r="BN83" i="5"/>
  <c r="BN79" i="5"/>
  <c r="BN75" i="5"/>
  <c r="BN393" i="5" s="1"/>
  <c r="BN71" i="5"/>
  <c r="BN67" i="5"/>
  <c r="BN385" i="5" s="1"/>
  <c r="BN63" i="5"/>
  <c r="BN266" i="5"/>
  <c r="BN259" i="5"/>
  <c r="BN253" i="5"/>
  <c r="BN571" i="5" s="1"/>
  <c r="BN245" i="5"/>
  <c r="BN563" i="5" s="1"/>
  <c r="BN238" i="5"/>
  <c r="BN231" i="5"/>
  <c r="BN223" i="5"/>
  <c r="BN217" i="5"/>
  <c r="BN535" i="5" s="1"/>
  <c r="BN210" i="5"/>
  <c r="BN202" i="5"/>
  <c r="BN195" i="5"/>
  <c r="BN189" i="5"/>
  <c r="BN507" i="5" s="1"/>
  <c r="BN181" i="5"/>
  <c r="BN499" i="5" s="1"/>
  <c r="BN174" i="5"/>
  <c r="BN167" i="5"/>
  <c r="BN485" i="5" s="1"/>
  <c r="BN159" i="5"/>
  <c r="BN477" i="5" s="1"/>
  <c r="BN153" i="5"/>
  <c r="BN146" i="5"/>
  <c r="BN138" i="5"/>
  <c r="BN456" i="5" s="1"/>
  <c r="BN131" i="5"/>
  <c r="BN449" i="5" s="1"/>
  <c r="BN125" i="5"/>
  <c r="BN117" i="5"/>
  <c r="BN110" i="5"/>
  <c r="BN103" i="5"/>
  <c r="BN421" i="5" s="1"/>
  <c r="BN95" i="5"/>
  <c r="BN89" i="5"/>
  <c r="BN84" i="5"/>
  <c r="BN402" i="5" s="1"/>
  <c r="BN78" i="5"/>
  <c r="BN396" i="5" s="1"/>
  <c r="BN73" i="5"/>
  <c r="BN391" i="5" s="1"/>
  <c r="BN68" i="5"/>
  <c r="BN270" i="5"/>
  <c r="BN588" i="5" s="1"/>
  <c r="BN261" i="5"/>
  <c r="BN579" i="5" s="1"/>
  <c r="BN250" i="5"/>
  <c r="BN242" i="5"/>
  <c r="BN233" i="5"/>
  <c r="BN222" i="5"/>
  <c r="BN540" i="5" s="1"/>
  <c r="BN213" i="5"/>
  <c r="BN531" i="5" s="1"/>
  <c r="BN205" i="5"/>
  <c r="BN194" i="5"/>
  <c r="BN512" i="5" s="1"/>
  <c r="BN185" i="5"/>
  <c r="BN503" i="5" s="1"/>
  <c r="BN175" i="5"/>
  <c r="BN493" i="5" s="1"/>
  <c r="BN165" i="5"/>
  <c r="BN157" i="5"/>
  <c r="BN475" i="5" s="1"/>
  <c r="BN147" i="5"/>
  <c r="BN465" i="5" s="1"/>
  <c r="BN137" i="5"/>
  <c r="BN127" i="5"/>
  <c r="BN119" i="5"/>
  <c r="BN109" i="5"/>
  <c r="BN427" i="5" s="1"/>
  <c r="BN99" i="5"/>
  <c r="BN90" i="5"/>
  <c r="BN408" i="5" s="1"/>
  <c r="BN82" i="5"/>
  <c r="BN76" i="5"/>
  <c r="BN394" i="5" s="1"/>
  <c r="BN69" i="5"/>
  <c r="BN387" i="5" s="1"/>
  <c r="BN263" i="5"/>
  <c r="BN249" i="5"/>
  <c r="BN237" i="5"/>
  <c r="BN555" i="5" s="1"/>
  <c r="BN226" i="5"/>
  <c r="BN211" i="5"/>
  <c r="BN199" i="5"/>
  <c r="BN517" i="5" s="1"/>
  <c r="BN186" i="5"/>
  <c r="BN504" i="5" s="1"/>
  <c r="BN173" i="5"/>
  <c r="BN162" i="5"/>
  <c r="BN149" i="5"/>
  <c r="BN467" i="5" s="1"/>
  <c r="BN135" i="5"/>
  <c r="BN453" i="5" s="1"/>
  <c r="BN122" i="5"/>
  <c r="BN111" i="5"/>
  <c r="BN98" i="5"/>
  <c r="BN86" i="5"/>
  <c r="BN404" i="5" s="1"/>
  <c r="BN77" i="5"/>
  <c r="BN66" i="5"/>
  <c r="BN255" i="5"/>
  <c r="BN239" i="5"/>
  <c r="BN557" i="5" s="1"/>
  <c r="BN221" i="5"/>
  <c r="BN206" i="5"/>
  <c r="BN524" i="5" s="1"/>
  <c r="BN190" i="5"/>
  <c r="BN170" i="5"/>
  <c r="BN488" i="5" s="1"/>
  <c r="BN154" i="5"/>
  <c r="BN472" i="5" s="1"/>
  <c r="BN141" i="5"/>
  <c r="BN121" i="5"/>
  <c r="BN105" i="5"/>
  <c r="BN423" i="5" s="1"/>
  <c r="BN88" i="5"/>
  <c r="BN406" i="5" s="1"/>
  <c r="BN74" i="5"/>
  <c r="BN64" i="5"/>
  <c r="BN254" i="5"/>
  <c r="BN572" i="5" s="1"/>
  <c r="BN229" i="5"/>
  <c r="BN547" i="5" s="1"/>
  <c r="BN207" i="5"/>
  <c r="BN525" i="5" s="1"/>
  <c r="BN183" i="5"/>
  <c r="BN163" i="5"/>
  <c r="BN481" i="5" s="1"/>
  <c r="BN142" i="5"/>
  <c r="BN460" i="5" s="1"/>
  <c r="BN115" i="5"/>
  <c r="BN94" i="5"/>
  <c r="BN412" i="5" s="1"/>
  <c r="BN80" i="5"/>
  <c r="BN398" i="5" s="1"/>
  <c r="BN269" i="5"/>
  <c r="BN247" i="5"/>
  <c r="BN227" i="5"/>
  <c r="BN545" i="5" s="1"/>
  <c r="BN201" i="5"/>
  <c r="BN519" i="5" s="1"/>
  <c r="BN179" i="5"/>
  <c r="BN158" i="5"/>
  <c r="BN133" i="5"/>
  <c r="BN451" i="5" s="1"/>
  <c r="BN114" i="5"/>
  <c r="BN432" i="5" s="1"/>
  <c r="BN93" i="5"/>
  <c r="BN72" i="5"/>
  <c r="BN390" i="5" s="1"/>
  <c r="BN265" i="5"/>
  <c r="BN243" i="5"/>
  <c r="BN561" i="5" s="1"/>
  <c r="BN218" i="5"/>
  <c r="BN197" i="5"/>
  <c r="BN178" i="5"/>
  <c r="BN496" i="5" s="1"/>
  <c r="BN151" i="5"/>
  <c r="BN469" i="5" s="1"/>
  <c r="BN130" i="5"/>
  <c r="BN448" i="5" s="1"/>
  <c r="BN106" i="5"/>
  <c r="BN85" i="5"/>
  <c r="BN403" i="5" s="1"/>
  <c r="BN70" i="5"/>
  <c r="BN388" i="5" s="1"/>
  <c r="BN258" i="5"/>
  <c r="BN576" i="5" s="1"/>
  <c r="BN169" i="5"/>
  <c r="BN81" i="5"/>
  <c r="BN234" i="5"/>
  <c r="BN552" i="5" s="1"/>
  <c r="BN143" i="5"/>
  <c r="BN461" i="5" s="1"/>
  <c r="BN65" i="5"/>
  <c r="BN215" i="5"/>
  <c r="BN533" i="5" s="1"/>
  <c r="BN126" i="5"/>
  <c r="BN444" i="5" s="1"/>
  <c r="BN191" i="5"/>
  <c r="BN101" i="5"/>
  <c r="AW267" i="5"/>
  <c r="AW585" i="5" s="1"/>
  <c r="AW263" i="5"/>
  <c r="AW259" i="5"/>
  <c r="AW255" i="5"/>
  <c r="AW251" i="5"/>
  <c r="AW569" i="5" s="1"/>
  <c r="AW247" i="5"/>
  <c r="AW565" i="5" s="1"/>
  <c r="AW243" i="5"/>
  <c r="AW561" i="5" s="1"/>
  <c r="AW239" i="5"/>
  <c r="AW235" i="5"/>
  <c r="AW231" i="5"/>
  <c r="AW549" i="5" s="1"/>
  <c r="AW227" i="5"/>
  <c r="AW223" i="5"/>
  <c r="AW219" i="5"/>
  <c r="AW537" i="5" s="1"/>
  <c r="AW215" i="5"/>
  <c r="AW533" i="5" s="1"/>
  <c r="AW211" i="5"/>
  <c r="AW529" i="5" s="1"/>
  <c r="AW207" i="5"/>
  <c r="AW203" i="5"/>
  <c r="AW199" i="5"/>
  <c r="AW517" i="5" s="1"/>
  <c r="AW195" i="5"/>
  <c r="AW191" i="5"/>
  <c r="AW187" i="5"/>
  <c r="AW183" i="5"/>
  <c r="AW501" i="5" s="1"/>
  <c r="AW179" i="5"/>
  <c r="AW175" i="5"/>
  <c r="AW171" i="5"/>
  <c r="AW167" i="5"/>
  <c r="AW485" i="5" s="1"/>
  <c r="AW163" i="5"/>
  <c r="AW159" i="5"/>
  <c r="AW155" i="5"/>
  <c r="AW473" i="5" s="1"/>
  <c r="AW151" i="5"/>
  <c r="AW469" i="5" s="1"/>
  <c r="AW147" i="5"/>
  <c r="AW143" i="5"/>
  <c r="AW139" i="5"/>
  <c r="AW457" i="5" s="1"/>
  <c r="AW135" i="5"/>
  <c r="AW453" i="5" s="1"/>
  <c r="AW131" i="5"/>
  <c r="AW449" i="5" s="1"/>
  <c r="AW127" i="5"/>
  <c r="AW123" i="5"/>
  <c r="AW119" i="5"/>
  <c r="AW437" i="5" s="1"/>
  <c r="AW115" i="5"/>
  <c r="AW111" i="5"/>
  <c r="AW107" i="5"/>
  <c r="AW103" i="5"/>
  <c r="AW99" i="5"/>
  <c r="AW95" i="5"/>
  <c r="AW91" i="5"/>
  <c r="AW87" i="5"/>
  <c r="AW83" i="5"/>
  <c r="AW270" i="5"/>
  <c r="AW265" i="5"/>
  <c r="AW583" i="5" s="1"/>
  <c r="AW260" i="5"/>
  <c r="AW578" i="5" s="1"/>
  <c r="AW254" i="5"/>
  <c r="AW249" i="5"/>
  <c r="AW244" i="5"/>
  <c r="AW562" i="5" s="1"/>
  <c r="AW238" i="5"/>
  <c r="AW556" i="5" s="1"/>
  <c r="AW233" i="5"/>
  <c r="AW228" i="5"/>
  <c r="AW222" i="5"/>
  <c r="AW540" i="5" s="1"/>
  <c r="AW217" i="5"/>
  <c r="AW535" i="5" s="1"/>
  <c r="AW212" i="5"/>
  <c r="AW530" i="5" s="1"/>
  <c r="AW206" i="5"/>
  <c r="AW201" i="5"/>
  <c r="AW196" i="5"/>
  <c r="AW514" i="5" s="1"/>
  <c r="AW190" i="5"/>
  <c r="AW185" i="5"/>
  <c r="AW180" i="5"/>
  <c r="AW498" i="5" s="1"/>
  <c r="AW174" i="5"/>
  <c r="AW492" i="5" s="1"/>
  <c r="AW169" i="5"/>
  <c r="AW164" i="5"/>
  <c r="AW158" i="5"/>
  <c r="AW153" i="5"/>
  <c r="AW471" i="5" s="1"/>
  <c r="AW148" i="5"/>
  <c r="AW466" i="5" s="1"/>
  <c r="AW142" i="5"/>
  <c r="AW137" i="5"/>
  <c r="AW132" i="5"/>
  <c r="AW450" i="5" s="1"/>
  <c r="AW126" i="5"/>
  <c r="AW444" i="5" s="1"/>
  <c r="AW121" i="5"/>
  <c r="AW116" i="5"/>
  <c r="AW434" i="5" s="1"/>
  <c r="AW110" i="5"/>
  <c r="AW105" i="5"/>
  <c r="AW100" i="5"/>
  <c r="AW94" i="5"/>
  <c r="AW412" i="5" s="1"/>
  <c r="AW89" i="5"/>
  <c r="AW407" i="5" s="1"/>
  <c r="AW84" i="5"/>
  <c r="AW402" i="5" s="1"/>
  <c r="AW268" i="5"/>
  <c r="AW261" i="5"/>
  <c r="AW253" i="5"/>
  <c r="AW571" i="5" s="1"/>
  <c r="AW246" i="5"/>
  <c r="AW240" i="5"/>
  <c r="AW558" i="5" s="1"/>
  <c r="AW232" i="5"/>
  <c r="AW225" i="5"/>
  <c r="AW218" i="5"/>
  <c r="AW210" i="5"/>
  <c r="AW204" i="5"/>
  <c r="AW522" i="5" s="1"/>
  <c r="AW197" i="5"/>
  <c r="AW515" i="5" s="1"/>
  <c r="AW189" i="5"/>
  <c r="AW182" i="5"/>
  <c r="AW176" i="5"/>
  <c r="AW494" i="5" s="1"/>
  <c r="AW168" i="5"/>
  <c r="AW486" i="5" s="1"/>
  <c r="AW161" i="5"/>
  <c r="AW479" i="5" s="1"/>
  <c r="AW154" i="5"/>
  <c r="AW146" i="5"/>
  <c r="AW464" i="5" s="1"/>
  <c r="AW140" i="5"/>
  <c r="AW458" i="5" s="1"/>
  <c r="AW133" i="5"/>
  <c r="AW125" i="5"/>
  <c r="AW118" i="5"/>
  <c r="AW112" i="5"/>
  <c r="AW430" i="5" s="1"/>
  <c r="AW104" i="5"/>
  <c r="AW97" i="5"/>
  <c r="AW90" i="5"/>
  <c r="AW262" i="5"/>
  <c r="AW580" i="5" s="1"/>
  <c r="AW252" i="5"/>
  <c r="AW242" i="5"/>
  <c r="AW234" i="5"/>
  <c r="AW552" i="5" s="1"/>
  <c r="AW224" i="5"/>
  <c r="AW542" i="5" s="1"/>
  <c r="AW214" i="5"/>
  <c r="AW205" i="5"/>
  <c r="AW194" i="5"/>
  <c r="AW512" i="5" s="1"/>
  <c r="AW186" i="5"/>
  <c r="AW504" i="5" s="1"/>
  <c r="AW177" i="5"/>
  <c r="AW166" i="5"/>
  <c r="AW157" i="5"/>
  <c r="AW149" i="5"/>
  <c r="AW467" i="5" s="1"/>
  <c r="AW138" i="5"/>
  <c r="AW129" i="5"/>
  <c r="AW120" i="5"/>
  <c r="AW109" i="5"/>
  <c r="AW427" i="5" s="1"/>
  <c r="AW101" i="5"/>
  <c r="AW419" i="5" s="1"/>
  <c r="AW92" i="5"/>
  <c r="AW269" i="5"/>
  <c r="AW587" i="5" s="1"/>
  <c r="AW257" i="5"/>
  <c r="AW575" i="5" s="1"/>
  <c r="AW245" i="5"/>
  <c r="AW230" i="5"/>
  <c r="AW220" i="5"/>
  <c r="AW538" i="5" s="1"/>
  <c r="AW208" i="5"/>
  <c r="AW526" i="5" s="1"/>
  <c r="AW193" i="5"/>
  <c r="AW181" i="5"/>
  <c r="AW170" i="5"/>
  <c r="AW488" i="5" s="1"/>
  <c r="AW156" i="5"/>
  <c r="AW474" i="5" s="1"/>
  <c r="AW144" i="5"/>
  <c r="AW462" i="5" s="1"/>
  <c r="AW130" i="5"/>
  <c r="AW448" i="5" s="1"/>
  <c r="AW117" i="5"/>
  <c r="AW435" i="5" s="1"/>
  <c r="AW106" i="5"/>
  <c r="AW424" i="5" s="1"/>
  <c r="AW93" i="5"/>
  <c r="AW411" i="5" s="1"/>
  <c r="AW264" i="5"/>
  <c r="AW248" i="5"/>
  <c r="AW229" i="5"/>
  <c r="AW547" i="5" s="1"/>
  <c r="AW213" i="5"/>
  <c r="AW531" i="5" s="1"/>
  <c r="AW198" i="5"/>
  <c r="AW178" i="5"/>
  <c r="AW496" i="5" s="1"/>
  <c r="AW162" i="5"/>
  <c r="AW480" i="5" s="1"/>
  <c r="AW145" i="5"/>
  <c r="AW463" i="5" s="1"/>
  <c r="AW128" i="5"/>
  <c r="AW446" i="5" s="1"/>
  <c r="AW113" i="5"/>
  <c r="AW96" i="5"/>
  <c r="AW414" i="5" s="1"/>
  <c r="AW258" i="5"/>
  <c r="AW237" i="5"/>
  <c r="AW216" i="5"/>
  <c r="AW192" i="5"/>
  <c r="AW510" i="5" s="1"/>
  <c r="AW172" i="5"/>
  <c r="AW150" i="5"/>
  <c r="AW124" i="5"/>
  <c r="AW442" i="5" s="1"/>
  <c r="AW102" i="5"/>
  <c r="AW420" i="5" s="1"/>
  <c r="AW85" i="5"/>
  <c r="AW403" i="5" s="1"/>
  <c r="AW256" i="5"/>
  <c r="AW574" i="5" s="1"/>
  <c r="AW236" i="5"/>
  <c r="AW554" i="5" s="1"/>
  <c r="AW209" i="5"/>
  <c r="AW527" i="5" s="1"/>
  <c r="AW188" i="5"/>
  <c r="AW165" i="5"/>
  <c r="AW483" i="5" s="1"/>
  <c r="AW141" i="5"/>
  <c r="AW122" i="5"/>
  <c r="AW440" i="5" s="1"/>
  <c r="AW98" i="5"/>
  <c r="AW416" i="5" s="1"/>
  <c r="AW250" i="5"/>
  <c r="AW568" i="5" s="1"/>
  <c r="AW226" i="5"/>
  <c r="AW202" i="5"/>
  <c r="AW520" i="5" s="1"/>
  <c r="AW184" i="5"/>
  <c r="AW160" i="5"/>
  <c r="AW478" i="5" s="1"/>
  <c r="AW136" i="5"/>
  <c r="AW114" i="5"/>
  <c r="AW432" i="5" s="1"/>
  <c r="AW88" i="5"/>
  <c r="AW221" i="5"/>
  <c r="AW134" i="5"/>
  <c r="AW452" i="5" s="1"/>
  <c r="AW200" i="5"/>
  <c r="AW518" i="5" s="1"/>
  <c r="AW108" i="5"/>
  <c r="AW266" i="5"/>
  <c r="AW173" i="5"/>
  <c r="AW491" i="5" s="1"/>
  <c r="AW86" i="5"/>
  <c r="AW404" i="5" s="1"/>
  <c r="AW241" i="5"/>
  <c r="AW559" i="5" s="1"/>
  <c r="AW152" i="5"/>
  <c r="BG270" i="5"/>
  <c r="BG588" i="5" s="1"/>
  <c r="BG266" i="5"/>
  <c r="BG584" i="5" s="1"/>
  <c r="BG262" i="5"/>
  <c r="BG580" i="5" s="1"/>
  <c r="BG258" i="5"/>
  <c r="BG254" i="5"/>
  <c r="BG572" i="5" s="1"/>
  <c r="BG250" i="5"/>
  <c r="BG568" i="5" s="1"/>
  <c r="BG246" i="5"/>
  <c r="BG242" i="5"/>
  <c r="BG238" i="5"/>
  <c r="BG234" i="5"/>
  <c r="BG552" i="5" s="1"/>
  <c r="BG230" i="5"/>
  <c r="BG226" i="5"/>
  <c r="BG222" i="5"/>
  <c r="BG218" i="5"/>
  <c r="BG536" i="5" s="1"/>
  <c r="BG214" i="5"/>
  <c r="BG210" i="5"/>
  <c r="BG206" i="5"/>
  <c r="BG202" i="5"/>
  <c r="BG198" i="5"/>
  <c r="BG194" i="5"/>
  <c r="BG268" i="5"/>
  <c r="BG586" i="5" s="1"/>
  <c r="BG263" i="5"/>
  <c r="BG581" i="5" s="1"/>
  <c r="BG257" i="5"/>
  <c r="BG252" i="5"/>
  <c r="BG247" i="5"/>
  <c r="BG565" i="5" s="1"/>
  <c r="BG241" i="5"/>
  <c r="BG559" i="5" s="1"/>
  <c r="BG236" i="5"/>
  <c r="BG231" i="5"/>
  <c r="BG225" i="5"/>
  <c r="BG543" i="5" s="1"/>
  <c r="BG220" i="5"/>
  <c r="BG538" i="5" s="1"/>
  <c r="BG215" i="5"/>
  <c r="BG533" i="5" s="1"/>
  <c r="BG209" i="5"/>
  <c r="BG204" i="5"/>
  <c r="BG199" i="5"/>
  <c r="BG517" i="5" s="1"/>
  <c r="BG193" i="5"/>
  <c r="BG189" i="5"/>
  <c r="BG185" i="5"/>
  <c r="BG181" i="5"/>
  <c r="BG499" i="5" s="1"/>
  <c r="BG177" i="5"/>
  <c r="BG173" i="5"/>
  <c r="BG169" i="5"/>
  <c r="BG165" i="5"/>
  <c r="BG483" i="5" s="1"/>
  <c r="BG161" i="5"/>
  <c r="BG479" i="5" s="1"/>
  <c r="BG157" i="5"/>
  <c r="BG153" i="5"/>
  <c r="BG471" i="5" s="1"/>
  <c r="BG149" i="5"/>
  <c r="BG145" i="5"/>
  <c r="BG141" i="5"/>
  <c r="BG137" i="5"/>
  <c r="BG455" i="5" s="1"/>
  <c r="BG133" i="5"/>
  <c r="BG451" i="5" s="1"/>
  <c r="BG129" i="5"/>
  <c r="BG125" i="5"/>
  <c r="BG121" i="5"/>
  <c r="BG117" i="5"/>
  <c r="BG113" i="5"/>
  <c r="BG109" i="5"/>
  <c r="BG265" i="5"/>
  <c r="BG583" i="5" s="1"/>
  <c r="BG259" i="5"/>
  <c r="BG577" i="5" s="1"/>
  <c r="BG251" i="5"/>
  <c r="BG244" i="5"/>
  <c r="BG237" i="5"/>
  <c r="BG555" i="5" s="1"/>
  <c r="BG229" i="5"/>
  <c r="BG547" i="5" s="1"/>
  <c r="BG223" i="5"/>
  <c r="BG216" i="5"/>
  <c r="BG208" i="5"/>
  <c r="BG201" i="5"/>
  <c r="BG519" i="5" s="1"/>
  <c r="BG195" i="5"/>
  <c r="BG513" i="5" s="1"/>
  <c r="BG188" i="5"/>
  <c r="BG183" i="5"/>
  <c r="BG501" i="5" s="1"/>
  <c r="BG178" i="5"/>
  <c r="BG496" i="5" s="1"/>
  <c r="BG172" i="5"/>
  <c r="BG167" i="5"/>
  <c r="BG162" i="5"/>
  <c r="BG480" i="5" s="1"/>
  <c r="BG156" i="5"/>
  <c r="BG474" i="5" s="1"/>
  <c r="BG151" i="5"/>
  <c r="BG146" i="5"/>
  <c r="BG140" i="5"/>
  <c r="BG135" i="5"/>
  <c r="BG453" i="5" s="1"/>
  <c r="BG130" i="5"/>
  <c r="BG448" i="5" s="1"/>
  <c r="BG124" i="5"/>
  <c r="BG119" i="5"/>
  <c r="BG114" i="5"/>
  <c r="BG432" i="5" s="1"/>
  <c r="BG108" i="5"/>
  <c r="BG267" i="5"/>
  <c r="BG256" i="5"/>
  <c r="BG248" i="5"/>
  <c r="BG566" i="5" s="1"/>
  <c r="BG239" i="5"/>
  <c r="BG228" i="5"/>
  <c r="BG219" i="5"/>
  <c r="BG211" i="5"/>
  <c r="BG529" i="5" s="1"/>
  <c r="BG200" i="5"/>
  <c r="BG191" i="5"/>
  <c r="BG184" i="5"/>
  <c r="BG502" i="5" s="1"/>
  <c r="BG176" i="5"/>
  <c r="BG494" i="5" s="1"/>
  <c r="BG170" i="5"/>
  <c r="BG163" i="5"/>
  <c r="BG155" i="5"/>
  <c r="BG148" i="5"/>
  <c r="BG466" i="5" s="1"/>
  <c r="BG142" i="5"/>
  <c r="BG460" i="5" s="1"/>
  <c r="BG134" i="5"/>
  <c r="BG127" i="5"/>
  <c r="BG120" i="5"/>
  <c r="BG438" i="5" s="1"/>
  <c r="BG112" i="5"/>
  <c r="BG269" i="5"/>
  <c r="BG255" i="5"/>
  <c r="BG573" i="5" s="1"/>
  <c r="BG243" i="5"/>
  <c r="BG561" i="5" s="1"/>
  <c r="BG232" i="5"/>
  <c r="BG550" i="5" s="1"/>
  <c r="BG217" i="5"/>
  <c r="BG535" i="5" s="1"/>
  <c r="BG205" i="5"/>
  <c r="BG523" i="5" s="1"/>
  <c r="BG192" i="5"/>
  <c r="BG510" i="5" s="1"/>
  <c r="BG182" i="5"/>
  <c r="BG174" i="5"/>
  <c r="BG492" i="5" s="1"/>
  <c r="BG164" i="5"/>
  <c r="BG482" i="5" s="1"/>
  <c r="BG154" i="5"/>
  <c r="BG472" i="5" s="1"/>
  <c r="BG144" i="5"/>
  <c r="BG462" i="5" s="1"/>
  <c r="BG136" i="5"/>
  <c r="BG126" i="5"/>
  <c r="BG444" i="5" s="1"/>
  <c r="BG116" i="5"/>
  <c r="BG107" i="5"/>
  <c r="BG261" i="5"/>
  <c r="BG245" i="5"/>
  <c r="BG563" i="5" s="1"/>
  <c r="BG227" i="5"/>
  <c r="BG545" i="5" s="1"/>
  <c r="BG212" i="5"/>
  <c r="BG196" i="5"/>
  <c r="BG180" i="5"/>
  <c r="BG498" i="5" s="1"/>
  <c r="BG168" i="5"/>
  <c r="BG486" i="5" s="1"/>
  <c r="BG158" i="5"/>
  <c r="BG476" i="5" s="1"/>
  <c r="BG143" i="5"/>
  <c r="BG131" i="5"/>
  <c r="BG449" i="5" s="1"/>
  <c r="BG118" i="5"/>
  <c r="BG436" i="5" s="1"/>
  <c r="BG264" i="5"/>
  <c r="BG240" i="5"/>
  <c r="BG221" i="5"/>
  <c r="BG197" i="5"/>
  <c r="BG515" i="5" s="1"/>
  <c r="BG179" i="5"/>
  <c r="BG160" i="5"/>
  <c r="BG147" i="5"/>
  <c r="BG465" i="5" s="1"/>
  <c r="BG128" i="5"/>
  <c r="BG446" i="5" s="1"/>
  <c r="BG111" i="5"/>
  <c r="BG260" i="5"/>
  <c r="BG233" i="5"/>
  <c r="BG551" i="5" s="1"/>
  <c r="BG203" i="5"/>
  <c r="BG521" i="5" s="1"/>
  <c r="BG175" i="5"/>
  <c r="BG493" i="5" s="1"/>
  <c r="BG152" i="5"/>
  <c r="BG132" i="5"/>
  <c r="BG450" i="5" s="1"/>
  <c r="BG110" i="5"/>
  <c r="BG428" i="5" s="1"/>
  <c r="BG253" i="5"/>
  <c r="BG571" i="5" s="1"/>
  <c r="BG224" i="5"/>
  <c r="BG190" i="5"/>
  <c r="BG508" i="5" s="1"/>
  <c r="BG171" i="5"/>
  <c r="BG489" i="5" s="1"/>
  <c r="BG150" i="5"/>
  <c r="BG123" i="5"/>
  <c r="BG249" i="5"/>
  <c r="BG213" i="5"/>
  <c r="BG531" i="5" s="1"/>
  <c r="BG187" i="5"/>
  <c r="BG166" i="5"/>
  <c r="BG139" i="5"/>
  <c r="BG457" i="5" s="1"/>
  <c r="BG122" i="5"/>
  <c r="BG440" i="5" s="1"/>
  <c r="BG235" i="5"/>
  <c r="BG138" i="5"/>
  <c r="BG207" i="5"/>
  <c r="BG525" i="5" s="1"/>
  <c r="BG115" i="5"/>
  <c r="BG433" i="5" s="1"/>
  <c r="BG186" i="5"/>
  <c r="BG159" i="5"/>
  <c r="N269" i="5"/>
  <c r="N587" i="5" s="1"/>
  <c r="N265" i="5"/>
  <c r="N583" i="5" s="1"/>
  <c r="N261" i="5"/>
  <c r="N257" i="5"/>
  <c r="N253" i="5"/>
  <c r="N571" i="5" s="1"/>
  <c r="N249" i="5"/>
  <c r="N567" i="5" s="1"/>
  <c r="N245" i="5"/>
  <c r="N563" i="5" s="1"/>
  <c r="N241" i="5"/>
  <c r="N237" i="5"/>
  <c r="N233" i="5"/>
  <c r="N551" i="5" s="1"/>
  <c r="N229" i="5"/>
  <c r="N225" i="5"/>
  <c r="N221" i="5"/>
  <c r="N217" i="5"/>
  <c r="N213" i="5"/>
  <c r="N270" i="5"/>
  <c r="N264" i="5"/>
  <c r="N582" i="5" s="1"/>
  <c r="N259" i="5"/>
  <c r="N254" i="5"/>
  <c r="N248" i="5"/>
  <c r="N243" i="5"/>
  <c r="N561" i="5" s="1"/>
  <c r="N238" i="5"/>
  <c r="N556" i="5" s="1"/>
  <c r="N232" i="5"/>
  <c r="N550" i="5" s="1"/>
  <c r="N227" i="5"/>
  <c r="N222" i="5"/>
  <c r="N540" i="5" s="1"/>
  <c r="N216" i="5"/>
  <c r="N211" i="5"/>
  <c r="N263" i="5"/>
  <c r="N256" i="5"/>
  <c r="N250" i="5"/>
  <c r="N568" i="5" s="1"/>
  <c r="N242" i="5"/>
  <c r="N560" i="5" s="1"/>
  <c r="N235" i="5"/>
  <c r="N228" i="5"/>
  <c r="N546" i="5" s="1"/>
  <c r="N220" i="5"/>
  <c r="N214" i="5"/>
  <c r="N532" i="5" s="1"/>
  <c r="N268" i="5"/>
  <c r="N260" i="5"/>
  <c r="N251" i="5"/>
  <c r="N569" i="5" s="1"/>
  <c r="N240" i="5"/>
  <c r="N231" i="5"/>
  <c r="N223" i="5"/>
  <c r="N541" i="5" s="1"/>
  <c r="N212" i="5"/>
  <c r="N530" i="5" s="1"/>
  <c r="N262" i="5"/>
  <c r="N580" i="5" s="1"/>
  <c r="N247" i="5"/>
  <c r="N236" i="5"/>
  <c r="N554" i="5" s="1"/>
  <c r="N224" i="5"/>
  <c r="N542" i="5" s="1"/>
  <c r="N266" i="5"/>
  <c r="N246" i="5"/>
  <c r="N230" i="5"/>
  <c r="N548" i="5" s="1"/>
  <c r="N215" i="5"/>
  <c r="N533" i="5" s="1"/>
  <c r="N252" i="5"/>
  <c r="N226" i="5"/>
  <c r="N544" i="5" s="1"/>
  <c r="N255" i="5"/>
  <c r="N573" i="5" s="1"/>
  <c r="N219" i="5"/>
  <c r="N537" i="5" s="1"/>
  <c r="N239" i="5"/>
  <c r="N267" i="5"/>
  <c r="N234" i="5"/>
  <c r="N258" i="5"/>
  <c r="N576" i="5" s="1"/>
  <c r="N218" i="5"/>
  <c r="N244" i="5"/>
  <c r="H270" i="5"/>
  <c r="H266" i="5"/>
  <c r="H584" i="5" s="1"/>
  <c r="H262" i="5"/>
  <c r="H258" i="5"/>
  <c r="H254" i="5"/>
  <c r="H572" i="5" s="1"/>
  <c r="H250" i="5"/>
  <c r="H568" i="5" s="1"/>
  <c r="H246" i="5"/>
  <c r="H265" i="5"/>
  <c r="H260" i="5"/>
  <c r="H578" i="5" s="1"/>
  <c r="H255" i="5"/>
  <c r="H573" i="5" s="1"/>
  <c r="H249" i="5"/>
  <c r="H567" i="5" s="1"/>
  <c r="H244" i="5"/>
  <c r="H240" i="5"/>
  <c r="H558" i="5" s="1"/>
  <c r="H236" i="5"/>
  <c r="H232" i="5"/>
  <c r="H228" i="5"/>
  <c r="H224" i="5"/>
  <c r="H542" i="5" s="1"/>
  <c r="H220" i="5"/>
  <c r="H216" i="5"/>
  <c r="H212" i="5"/>
  <c r="H269" i="5"/>
  <c r="H263" i="5"/>
  <c r="H581" i="5" s="1"/>
  <c r="H256" i="5"/>
  <c r="H248" i="5"/>
  <c r="H242" i="5"/>
  <c r="H237" i="5"/>
  <c r="H555" i="5" s="1"/>
  <c r="H231" i="5"/>
  <c r="H226" i="5"/>
  <c r="H221" i="5"/>
  <c r="H215" i="5"/>
  <c r="H533" i="5" s="1"/>
  <c r="H261" i="5"/>
  <c r="H252" i="5"/>
  <c r="H243" i="5"/>
  <c r="H561" i="5" s="1"/>
  <c r="H235" i="5"/>
  <c r="H229" i="5"/>
  <c r="H547" i="5" s="1"/>
  <c r="H222" i="5"/>
  <c r="H214" i="5"/>
  <c r="H264" i="5"/>
  <c r="H582" i="5" s="1"/>
  <c r="H251" i="5"/>
  <c r="H239" i="5"/>
  <c r="H230" i="5"/>
  <c r="H548" i="5" s="1"/>
  <c r="H219" i="5"/>
  <c r="H537" i="5" s="1"/>
  <c r="H211" i="5"/>
  <c r="H267" i="5"/>
  <c r="H247" i="5"/>
  <c r="H565" i="5" s="1"/>
  <c r="H234" i="5"/>
  <c r="H552" i="5" s="1"/>
  <c r="H223" i="5"/>
  <c r="H541" i="5" s="1"/>
  <c r="H259" i="5"/>
  <c r="H577" i="5" s="1"/>
  <c r="H241" i="5"/>
  <c r="H559" i="5" s="1"/>
  <c r="H225" i="5"/>
  <c r="H543" i="5" s="1"/>
  <c r="H257" i="5"/>
  <c r="H575" i="5" s="1"/>
  <c r="H233" i="5"/>
  <c r="H213" i="5"/>
  <c r="H531" i="5" s="1"/>
  <c r="H268" i="5"/>
  <c r="H586" i="5" s="1"/>
  <c r="H227" i="5"/>
  <c r="H545" i="5" s="1"/>
  <c r="H253" i="5"/>
  <c r="H571" i="5" s="1"/>
  <c r="H218" i="5"/>
  <c r="H536" i="5" s="1"/>
  <c r="H245" i="5"/>
  <c r="H563" i="5" s="1"/>
  <c r="H217" i="5"/>
  <c r="H535" i="5" s="1"/>
  <c r="H238" i="5"/>
  <c r="O268" i="5"/>
  <c r="O586" i="5" s="1"/>
  <c r="O264" i="5"/>
  <c r="O582" i="5" s="1"/>
  <c r="O260" i="5"/>
  <c r="O578" i="5" s="1"/>
  <c r="O256" i="5"/>
  <c r="O252" i="5"/>
  <c r="O570" i="5" s="1"/>
  <c r="O248" i="5"/>
  <c r="O566" i="5" s="1"/>
  <c r="O244" i="5"/>
  <c r="O240" i="5"/>
  <c r="O236" i="5"/>
  <c r="O232" i="5"/>
  <c r="O550" i="5" s="1"/>
  <c r="O228" i="5"/>
  <c r="O224" i="5"/>
  <c r="O220" i="5"/>
  <c r="O216" i="5"/>
  <c r="O534" i="5" s="1"/>
  <c r="O212" i="5"/>
  <c r="O530" i="5" s="1"/>
  <c r="O267" i="5"/>
  <c r="O262" i="5"/>
  <c r="O580" i="5" s="1"/>
  <c r="O257" i="5"/>
  <c r="O575" i="5" s="1"/>
  <c r="O251" i="5"/>
  <c r="O246" i="5"/>
  <c r="O241" i="5"/>
  <c r="O559" i="5" s="1"/>
  <c r="O235" i="5"/>
  <c r="O553" i="5" s="1"/>
  <c r="O230" i="5"/>
  <c r="O548" i="5" s="1"/>
  <c r="O225" i="5"/>
  <c r="O543" i="5" s="1"/>
  <c r="O219" i="5"/>
  <c r="O537" i="5" s="1"/>
  <c r="O214" i="5"/>
  <c r="O532" i="5" s="1"/>
  <c r="O266" i="5"/>
  <c r="O259" i="5"/>
  <c r="O253" i="5"/>
  <c r="O571" i="5" s="1"/>
  <c r="O245" i="5"/>
  <c r="O563" i="5" s="1"/>
  <c r="O238" i="5"/>
  <c r="O231" i="5"/>
  <c r="O223" i="5"/>
  <c r="O217" i="5"/>
  <c r="O535" i="5" s="1"/>
  <c r="O265" i="5"/>
  <c r="O255" i="5"/>
  <c r="O247" i="5"/>
  <c r="O565" i="5" s="1"/>
  <c r="O237" i="5"/>
  <c r="O555" i="5" s="1"/>
  <c r="O227" i="5"/>
  <c r="O545" i="5" s="1"/>
  <c r="O218" i="5"/>
  <c r="O263" i="5"/>
  <c r="O581" i="5" s="1"/>
  <c r="O250" i="5"/>
  <c r="O568" i="5" s="1"/>
  <c r="O239" i="5"/>
  <c r="O557" i="5" s="1"/>
  <c r="O226" i="5"/>
  <c r="O544" i="5" s="1"/>
  <c r="O213" i="5"/>
  <c r="O531" i="5" s="1"/>
  <c r="O270" i="5"/>
  <c r="O588" i="5" s="1"/>
  <c r="O254" i="5"/>
  <c r="O234" i="5"/>
  <c r="O221" i="5"/>
  <c r="O539" i="5" s="1"/>
  <c r="O258" i="5"/>
  <c r="O576" i="5" s="1"/>
  <c r="O233" i="5"/>
  <c r="O211" i="5"/>
  <c r="O249" i="5"/>
  <c r="O222" i="5"/>
  <c r="O540" i="5" s="1"/>
  <c r="O261" i="5"/>
  <c r="O579" i="5" s="1"/>
  <c r="O215" i="5"/>
  <c r="O243" i="5"/>
  <c r="O242" i="5"/>
  <c r="O560" i="5" s="1"/>
  <c r="O269" i="5"/>
  <c r="O229" i="5"/>
  <c r="J269" i="5"/>
  <c r="J587" i="5" s="1"/>
  <c r="J265" i="5"/>
  <c r="J261" i="5"/>
  <c r="J257" i="5"/>
  <c r="J253" i="5"/>
  <c r="J571" i="5" s="1"/>
  <c r="J249" i="5"/>
  <c r="J567" i="5" s="1"/>
  <c r="J245" i="5"/>
  <c r="J241" i="5"/>
  <c r="J237" i="5"/>
  <c r="J233" i="5"/>
  <c r="J229" i="5"/>
  <c r="J225" i="5"/>
  <c r="J221" i="5"/>
  <c r="J217" i="5"/>
  <c r="J213" i="5"/>
  <c r="J531" i="5" s="1"/>
  <c r="J268" i="5"/>
  <c r="J263" i="5"/>
  <c r="J258" i="5"/>
  <c r="J576" i="5" s="1"/>
  <c r="J252" i="5"/>
  <c r="J247" i="5"/>
  <c r="J242" i="5"/>
  <c r="J560" i="5" s="1"/>
  <c r="J236" i="5"/>
  <c r="J554" i="5" s="1"/>
  <c r="J231" i="5"/>
  <c r="J549" i="5" s="1"/>
  <c r="J226" i="5"/>
  <c r="J544" i="5" s="1"/>
  <c r="J220" i="5"/>
  <c r="J538" i="5" s="1"/>
  <c r="J215" i="5"/>
  <c r="J266" i="5"/>
  <c r="J259" i="5"/>
  <c r="J251" i="5"/>
  <c r="J569" i="5" s="1"/>
  <c r="J244" i="5"/>
  <c r="J562" i="5" s="1"/>
  <c r="J238" i="5"/>
  <c r="J230" i="5"/>
  <c r="J223" i="5"/>
  <c r="J216" i="5"/>
  <c r="J534" i="5" s="1"/>
  <c r="J267" i="5"/>
  <c r="J585" i="5" s="1"/>
  <c r="J256" i="5"/>
  <c r="J248" i="5"/>
  <c r="J566" i="5" s="1"/>
  <c r="J239" i="5"/>
  <c r="J557" i="5" s="1"/>
  <c r="J228" i="5"/>
  <c r="J219" i="5"/>
  <c r="J211" i="5"/>
  <c r="J264" i="5"/>
  <c r="J582" i="5" s="1"/>
  <c r="J254" i="5"/>
  <c r="J240" i="5"/>
  <c r="J227" i="5"/>
  <c r="J545" i="5" s="1"/>
  <c r="J214" i="5"/>
  <c r="J532" i="5" s="1"/>
  <c r="J255" i="5"/>
  <c r="J573" i="5" s="1"/>
  <c r="J235" i="5"/>
  <c r="J222" i="5"/>
  <c r="J540" i="5" s="1"/>
  <c r="J270" i="5"/>
  <c r="J588" i="5" s="1"/>
  <c r="J246" i="5"/>
  <c r="J564" i="5" s="1"/>
  <c r="J224" i="5"/>
  <c r="J260" i="5"/>
  <c r="J578" i="5" s="1"/>
  <c r="J232" i="5"/>
  <c r="J550" i="5" s="1"/>
  <c r="J243" i="5"/>
  <c r="J234" i="5"/>
  <c r="J262" i="5"/>
  <c r="J580" i="5" s="1"/>
  <c r="J218" i="5"/>
  <c r="J536" i="5" s="1"/>
  <c r="J250" i="5"/>
  <c r="J212" i="5"/>
  <c r="L267" i="5"/>
  <c r="L585" i="5" s="1"/>
  <c r="L263" i="5"/>
  <c r="L259" i="5"/>
  <c r="L255" i="5"/>
  <c r="L251" i="5"/>
  <c r="L247" i="5"/>
  <c r="L565" i="5" s="1"/>
  <c r="L243" i="5"/>
  <c r="L239" i="5"/>
  <c r="L235" i="5"/>
  <c r="L231" i="5"/>
  <c r="L549" i="5" s="1"/>
  <c r="L227" i="5"/>
  <c r="L545" i="5" s="1"/>
  <c r="L223" i="5"/>
  <c r="L219" i="5"/>
  <c r="L215" i="5"/>
  <c r="L211" i="5"/>
  <c r="L269" i="5"/>
  <c r="L264" i="5"/>
  <c r="L258" i="5"/>
  <c r="L576" i="5" s="1"/>
  <c r="L253" i="5"/>
  <c r="L571" i="5" s="1"/>
  <c r="L248" i="5"/>
  <c r="L242" i="5"/>
  <c r="L560" i="5" s="1"/>
  <c r="L237" i="5"/>
  <c r="L555" i="5" s="1"/>
  <c r="L232" i="5"/>
  <c r="L226" i="5"/>
  <c r="L221" i="5"/>
  <c r="L539" i="5" s="1"/>
  <c r="L216" i="5"/>
  <c r="L534" i="5" s="1"/>
  <c r="L265" i="5"/>
  <c r="L257" i="5"/>
  <c r="L250" i="5"/>
  <c r="L244" i="5"/>
  <c r="L562" i="5" s="1"/>
  <c r="L236" i="5"/>
  <c r="L229" i="5"/>
  <c r="L222" i="5"/>
  <c r="L540" i="5" s="1"/>
  <c r="L214" i="5"/>
  <c r="L532" i="5" s="1"/>
  <c r="L268" i="5"/>
  <c r="L260" i="5"/>
  <c r="L249" i="5"/>
  <c r="L567" i="5" s="1"/>
  <c r="L240" i="5"/>
  <c r="L558" i="5" s="1"/>
  <c r="L230" i="5"/>
  <c r="L548" i="5" s="1"/>
  <c r="L220" i="5"/>
  <c r="L212" i="5"/>
  <c r="L530" i="5" s="1"/>
  <c r="L270" i="5"/>
  <c r="L588" i="5" s="1"/>
  <c r="L256" i="5"/>
  <c r="L574" i="5" s="1"/>
  <c r="L245" i="5"/>
  <c r="L233" i="5"/>
  <c r="L551" i="5" s="1"/>
  <c r="L218" i="5"/>
  <c r="L536" i="5" s="1"/>
  <c r="L266" i="5"/>
  <c r="L584" i="5" s="1"/>
  <c r="L252" i="5"/>
  <c r="L234" i="5"/>
  <c r="L552" i="5" s="1"/>
  <c r="L217" i="5"/>
  <c r="L535" i="5" s="1"/>
  <c r="L261" i="5"/>
  <c r="L579" i="5" s="1"/>
  <c r="L238" i="5"/>
  <c r="L213" i="5"/>
  <c r="L531" i="5" s="1"/>
  <c r="L254" i="5"/>
  <c r="L572" i="5" s="1"/>
  <c r="L225" i="5"/>
  <c r="L241" i="5"/>
  <c r="L228" i="5"/>
  <c r="L546" i="5" s="1"/>
  <c r="L262" i="5"/>
  <c r="L580" i="5" s="1"/>
  <c r="L224" i="5"/>
  <c r="L542" i="5" s="1"/>
  <c r="L246" i="5"/>
  <c r="L564" i="5" s="1"/>
  <c r="S269" i="5"/>
  <c r="S268" i="5"/>
  <c r="S586" i="5" s="1"/>
  <c r="S264" i="5"/>
  <c r="S582" i="5" s="1"/>
  <c r="S260" i="5"/>
  <c r="S256" i="5"/>
  <c r="S574" i="5" s="1"/>
  <c r="S252" i="5"/>
  <c r="S570" i="5" s="1"/>
  <c r="S248" i="5"/>
  <c r="S566" i="5" s="1"/>
  <c r="S244" i="5"/>
  <c r="S240" i="5"/>
  <c r="S236" i="5"/>
  <c r="S554" i="5" s="1"/>
  <c r="S232" i="5"/>
  <c r="S228" i="5"/>
  <c r="S224" i="5"/>
  <c r="S220" i="5"/>
  <c r="S216" i="5"/>
  <c r="S212" i="5"/>
  <c r="S266" i="5"/>
  <c r="S261" i="5"/>
  <c r="S579" i="5" s="1"/>
  <c r="S255" i="5"/>
  <c r="S250" i="5"/>
  <c r="S245" i="5"/>
  <c r="S563" i="5" s="1"/>
  <c r="S239" i="5"/>
  <c r="S557" i="5" s="1"/>
  <c r="S234" i="5"/>
  <c r="S229" i="5"/>
  <c r="S547" i="5" s="1"/>
  <c r="S223" i="5"/>
  <c r="S541" i="5" s="1"/>
  <c r="S218" i="5"/>
  <c r="S536" i="5" s="1"/>
  <c r="S213" i="5"/>
  <c r="S531" i="5" s="1"/>
  <c r="S267" i="5"/>
  <c r="S259" i="5"/>
  <c r="S253" i="5"/>
  <c r="S571" i="5" s="1"/>
  <c r="S246" i="5"/>
  <c r="S238" i="5"/>
  <c r="S231" i="5"/>
  <c r="S225" i="5"/>
  <c r="S543" i="5" s="1"/>
  <c r="S217" i="5"/>
  <c r="S535" i="5" s="1"/>
  <c r="S263" i="5"/>
  <c r="S254" i="5"/>
  <c r="S243" i="5"/>
  <c r="S561" i="5" s="1"/>
  <c r="S235" i="5"/>
  <c r="S553" i="5" s="1"/>
  <c r="S226" i="5"/>
  <c r="S215" i="5"/>
  <c r="S270" i="5"/>
  <c r="S588" i="5" s="1"/>
  <c r="S257" i="5"/>
  <c r="S242" i="5"/>
  <c r="S230" i="5"/>
  <c r="S548" i="5" s="1"/>
  <c r="S219" i="5"/>
  <c r="S537" i="5" s="1"/>
  <c r="S262" i="5"/>
  <c r="S247" i="5"/>
  <c r="S227" i="5"/>
  <c r="S545" i="5" s="1"/>
  <c r="S211" i="5"/>
  <c r="S249" i="5"/>
  <c r="S567" i="5" s="1"/>
  <c r="S222" i="5"/>
  <c r="S265" i="5"/>
  <c r="S583" i="5" s="1"/>
  <c r="S237" i="5"/>
  <c r="S555" i="5" s="1"/>
  <c r="S233" i="5"/>
  <c r="S551" i="5" s="1"/>
  <c r="S221" i="5"/>
  <c r="S258" i="5"/>
  <c r="S576" i="5" s="1"/>
  <c r="S214" i="5"/>
  <c r="S532" i="5" s="1"/>
  <c r="S251" i="5"/>
  <c r="S569" i="5" s="1"/>
  <c r="S241" i="5"/>
  <c r="Z268" i="5"/>
  <c r="Z586" i="5" s="1"/>
  <c r="Z264" i="5"/>
  <c r="Z582" i="5" s="1"/>
  <c r="Z260" i="5"/>
  <c r="Z256" i="5"/>
  <c r="Z252" i="5"/>
  <c r="Z570" i="5" s="1"/>
  <c r="Z248" i="5"/>
  <c r="Z244" i="5"/>
  <c r="Z240" i="5"/>
  <c r="Z236" i="5"/>
  <c r="Z554" i="5" s="1"/>
  <c r="Z232" i="5"/>
  <c r="Z228" i="5"/>
  <c r="Z546" i="5" s="1"/>
  <c r="Z224" i="5"/>
  <c r="Z220" i="5"/>
  <c r="Z216" i="5"/>
  <c r="Z534" i="5" s="1"/>
  <c r="Z212" i="5"/>
  <c r="Z266" i="5"/>
  <c r="Z261" i="5"/>
  <c r="Z579" i="5" s="1"/>
  <c r="Z255" i="5"/>
  <c r="Z573" i="5" s="1"/>
  <c r="Z250" i="5"/>
  <c r="Z245" i="5"/>
  <c r="Z239" i="5"/>
  <c r="Z557" i="5" s="1"/>
  <c r="Z234" i="5"/>
  <c r="Z552" i="5" s="1"/>
  <c r="Z229" i="5"/>
  <c r="Z547" i="5" s="1"/>
  <c r="Z223" i="5"/>
  <c r="Z218" i="5"/>
  <c r="Z536" i="5" s="1"/>
  <c r="Z213" i="5"/>
  <c r="Z531" i="5" s="1"/>
  <c r="Z269" i="5"/>
  <c r="Z262" i="5"/>
  <c r="Z254" i="5"/>
  <c r="Z247" i="5"/>
  <c r="Z565" i="5" s="1"/>
  <c r="Z241" i="5"/>
  <c r="Z559" i="5" s="1"/>
  <c r="Z233" i="5"/>
  <c r="Z226" i="5"/>
  <c r="Z544" i="5" s="1"/>
  <c r="Z219" i="5"/>
  <c r="Z537" i="5" s="1"/>
  <c r="Z211" i="5"/>
  <c r="Z263" i="5"/>
  <c r="Z581" i="5" s="1"/>
  <c r="Z253" i="5"/>
  <c r="Z571" i="5" s="1"/>
  <c r="Z243" i="5"/>
  <c r="Z561" i="5" s="1"/>
  <c r="Z235" i="5"/>
  <c r="Z225" i="5"/>
  <c r="Z543" i="5" s="1"/>
  <c r="Z215" i="5"/>
  <c r="Z259" i="5"/>
  <c r="Z577" i="5" s="1"/>
  <c r="Z249" i="5"/>
  <c r="Z237" i="5"/>
  <c r="Z222" i="5"/>
  <c r="Z265" i="5"/>
  <c r="Z583" i="5" s="1"/>
  <c r="Z246" i="5"/>
  <c r="Z564" i="5" s="1"/>
  <c r="Z230" i="5"/>
  <c r="Z214" i="5"/>
  <c r="Z270" i="5"/>
  <c r="Z588" i="5" s="1"/>
  <c r="Z251" i="5"/>
  <c r="Z569" i="5" s="1"/>
  <c r="Z227" i="5"/>
  <c r="Z257" i="5"/>
  <c r="Z575" i="5" s="1"/>
  <c r="Z221" i="5"/>
  <c r="Z539" i="5" s="1"/>
  <c r="Z258" i="5"/>
  <c r="Z217" i="5"/>
  <c r="Z242" i="5"/>
  <c r="Z560" i="5" s="1"/>
  <c r="Z231" i="5"/>
  <c r="Z549" i="5" s="1"/>
  <c r="Z238" i="5"/>
  <c r="Z556" i="5" s="1"/>
  <c r="Z267" i="5"/>
  <c r="Z585" i="5" s="1"/>
  <c r="M270" i="5"/>
  <c r="M588" i="5" s="1"/>
  <c r="M266" i="5"/>
  <c r="M584" i="5" s="1"/>
  <c r="M262" i="5"/>
  <c r="M258" i="5"/>
  <c r="M254" i="5"/>
  <c r="M250" i="5"/>
  <c r="M568" i="5" s="1"/>
  <c r="M246" i="5"/>
  <c r="M564" i="5" s="1"/>
  <c r="M242" i="5"/>
  <c r="M238" i="5"/>
  <c r="M234" i="5"/>
  <c r="M552" i="5" s="1"/>
  <c r="M230" i="5"/>
  <c r="M226" i="5"/>
  <c r="M222" i="5"/>
  <c r="M218" i="5"/>
  <c r="M214" i="5"/>
  <c r="M267" i="5"/>
  <c r="M261" i="5"/>
  <c r="M579" i="5" s="1"/>
  <c r="M256" i="5"/>
  <c r="M574" i="5" s="1"/>
  <c r="M251" i="5"/>
  <c r="M245" i="5"/>
  <c r="M240" i="5"/>
  <c r="M558" i="5" s="1"/>
  <c r="M235" i="5"/>
  <c r="M553" i="5" s="1"/>
  <c r="M229" i="5"/>
  <c r="M224" i="5"/>
  <c r="M219" i="5"/>
  <c r="M213" i="5"/>
  <c r="M531" i="5" s="1"/>
  <c r="M268" i="5"/>
  <c r="M586" i="5" s="1"/>
  <c r="M260" i="5"/>
  <c r="M253" i="5"/>
  <c r="M571" i="5" s="1"/>
  <c r="M247" i="5"/>
  <c r="M565" i="5" s="1"/>
  <c r="M239" i="5"/>
  <c r="M232" i="5"/>
  <c r="M225" i="5"/>
  <c r="M543" i="5" s="1"/>
  <c r="M217" i="5"/>
  <c r="M535" i="5" s="1"/>
  <c r="M211" i="5"/>
  <c r="M264" i="5"/>
  <c r="M255" i="5"/>
  <c r="M573" i="5" s="1"/>
  <c r="M244" i="5"/>
  <c r="M236" i="5"/>
  <c r="M227" i="5"/>
  <c r="M545" i="5" s="1"/>
  <c r="M216" i="5"/>
  <c r="M534" i="5" s="1"/>
  <c r="M259" i="5"/>
  <c r="M577" i="5" s="1"/>
  <c r="M248" i="5"/>
  <c r="M233" i="5"/>
  <c r="M551" i="5" s="1"/>
  <c r="M221" i="5"/>
  <c r="M539" i="5" s="1"/>
  <c r="M257" i="5"/>
  <c r="M575" i="5" s="1"/>
  <c r="M241" i="5"/>
  <c r="M223" i="5"/>
  <c r="M265" i="5"/>
  <c r="M583" i="5" s="1"/>
  <c r="M243" i="5"/>
  <c r="M561" i="5" s="1"/>
  <c r="M220" i="5"/>
  <c r="M252" i="5"/>
  <c r="M228" i="5"/>
  <c r="M546" i="5" s="1"/>
  <c r="M263" i="5"/>
  <c r="M581" i="5" s="1"/>
  <c r="M215" i="5"/>
  <c r="M533" i="5" s="1"/>
  <c r="M249" i="5"/>
  <c r="M212" i="5"/>
  <c r="M530" i="5" s="1"/>
  <c r="M237" i="5"/>
  <c r="M555" i="5" s="1"/>
  <c r="M269" i="5"/>
  <c r="M587" i="5" s="1"/>
  <c r="M231" i="5"/>
  <c r="V267" i="5"/>
  <c r="V585" i="5" s="1"/>
  <c r="V263" i="5"/>
  <c r="V581" i="5" s="1"/>
  <c r="V259" i="5"/>
  <c r="V577" i="5" s="1"/>
  <c r="V255" i="5"/>
  <c r="V251" i="5"/>
  <c r="V247" i="5"/>
  <c r="V243" i="5"/>
  <c r="V239" i="5"/>
  <c r="V235" i="5"/>
  <c r="V268" i="5"/>
  <c r="V586" i="5" s="1"/>
  <c r="V262" i="5"/>
  <c r="V257" i="5"/>
  <c r="V252" i="5"/>
  <c r="V570" i="5" s="1"/>
  <c r="V246" i="5"/>
  <c r="V241" i="5"/>
  <c r="V236" i="5"/>
  <c r="V231" i="5"/>
  <c r="V227" i="5"/>
  <c r="V545" i="5" s="1"/>
  <c r="V223" i="5"/>
  <c r="V219" i="5"/>
  <c r="V215" i="5"/>
  <c r="V211" i="5"/>
  <c r="V266" i="5"/>
  <c r="V584" i="5" s="1"/>
  <c r="V260" i="5"/>
  <c r="V253" i="5"/>
  <c r="V571" i="5" s="1"/>
  <c r="V245" i="5"/>
  <c r="V238" i="5"/>
  <c r="V232" i="5"/>
  <c r="V226" i="5"/>
  <c r="V221" i="5"/>
  <c r="V539" i="5" s="1"/>
  <c r="V216" i="5"/>
  <c r="V265" i="5"/>
  <c r="V256" i="5"/>
  <c r="V574" i="5" s="1"/>
  <c r="V248" i="5"/>
  <c r="V566" i="5" s="1"/>
  <c r="V237" i="5"/>
  <c r="V555" i="5" s="1"/>
  <c r="V229" i="5"/>
  <c r="V222" i="5"/>
  <c r="V214" i="5"/>
  <c r="V532" i="5" s="1"/>
  <c r="V269" i="5"/>
  <c r="V254" i="5"/>
  <c r="V242" i="5"/>
  <c r="V560" i="5" s="1"/>
  <c r="V230" i="5"/>
  <c r="V548" i="5" s="1"/>
  <c r="V220" i="5"/>
  <c r="V538" i="5" s="1"/>
  <c r="V212" i="5"/>
  <c r="V261" i="5"/>
  <c r="V579" i="5" s="1"/>
  <c r="V244" i="5"/>
  <c r="V562" i="5" s="1"/>
  <c r="V228" i="5"/>
  <c r="V217" i="5"/>
  <c r="V250" i="5"/>
  <c r="V568" i="5" s="1"/>
  <c r="V233" i="5"/>
  <c r="V551" i="5" s="1"/>
  <c r="V213" i="5"/>
  <c r="V531" i="5" s="1"/>
  <c r="V258" i="5"/>
  <c r="V576" i="5" s="1"/>
  <c r="V225" i="5"/>
  <c r="V543" i="5" s="1"/>
  <c r="V240" i="5"/>
  <c r="V558" i="5" s="1"/>
  <c r="V270" i="5"/>
  <c r="V588" i="5" s="1"/>
  <c r="V224" i="5"/>
  <c r="V264" i="5"/>
  <c r="V234" i="5"/>
  <c r="V552" i="5" s="1"/>
  <c r="V218" i="5"/>
  <c r="V536" i="5" s="1"/>
  <c r="V249" i="5"/>
  <c r="Y269" i="5"/>
  <c r="Y587" i="5" s="1"/>
  <c r="Y265" i="5"/>
  <c r="Y583" i="5" s="1"/>
  <c r="Y261" i="5"/>
  <c r="Y257" i="5"/>
  <c r="Y253" i="5"/>
  <c r="Y571" i="5" s="1"/>
  <c r="Y249" i="5"/>
  <c r="Y567" i="5" s="1"/>
  <c r="Y245" i="5"/>
  <c r="Y241" i="5"/>
  <c r="Y237" i="5"/>
  <c r="Y233" i="5"/>
  <c r="Y551" i="5" s="1"/>
  <c r="Y229" i="5"/>
  <c r="Y225" i="5"/>
  <c r="Y221" i="5"/>
  <c r="Y217" i="5"/>
  <c r="Y213" i="5"/>
  <c r="Y531" i="5" s="1"/>
  <c r="Y268" i="5"/>
  <c r="Y263" i="5"/>
  <c r="Y581" i="5" s="1"/>
  <c r="Y258" i="5"/>
  <c r="Y576" i="5" s="1"/>
  <c r="Y252" i="5"/>
  <c r="Y247" i="5"/>
  <c r="Y242" i="5"/>
  <c r="Y560" i="5" s="1"/>
  <c r="Y236" i="5"/>
  <c r="Y231" i="5"/>
  <c r="Y549" i="5" s="1"/>
  <c r="Y226" i="5"/>
  <c r="Y544" i="5" s="1"/>
  <c r="Y220" i="5"/>
  <c r="Y538" i="5" s="1"/>
  <c r="Y215" i="5"/>
  <c r="Y533" i="5" s="1"/>
  <c r="Y266" i="5"/>
  <c r="Y259" i="5"/>
  <c r="Y251" i="5"/>
  <c r="Y569" i="5" s="1"/>
  <c r="Y244" i="5"/>
  <c r="Y238" i="5"/>
  <c r="Y230" i="5"/>
  <c r="Y223" i="5"/>
  <c r="Y216" i="5"/>
  <c r="Y534" i="5" s="1"/>
  <c r="Y267" i="5"/>
  <c r="Y585" i="5" s="1"/>
  <c r="Y256" i="5"/>
  <c r="Y248" i="5"/>
  <c r="Y566" i="5" s="1"/>
  <c r="Y239" i="5"/>
  <c r="Y557" i="5" s="1"/>
  <c r="Y228" i="5"/>
  <c r="Y219" i="5"/>
  <c r="Y211" i="5"/>
  <c r="Y260" i="5"/>
  <c r="Y578" i="5" s="1"/>
  <c r="Y246" i="5"/>
  <c r="Y564" i="5" s="1"/>
  <c r="Y234" i="5"/>
  <c r="Y222" i="5"/>
  <c r="Y540" i="5" s="1"/>
  <c r="Y255" i="5"/>
  <c r="Y573" i="5" s="1"/>
  <c r="Y240" i="5"/>
  <c r="Y224" i="5"/>
  <c r="Y264" i="5"/>
  <c r="Y582" i="5" s="1"/>
  <c r="Y243" i="5"/>
  <c r="Y561" i="5" s="1"/>
  <c r="Y218" i="5"/>
  <c r="Y254" i="5"/>
  <c r="Y227" i="5"/>
  <c r="Y545" i="5" s="1"/>
  <c r="Y235" i="5"/>
  <c r="Y553" i="5" s="1"/>
  <c r="Y262" i="5"/>
  <c r="Y580" i="5" s="1"/>
  <c r="Y212" i="5"/>
  <c r="Y214" i="5"/>
  <c r="Y532" i="5" s="1"/>
  <c r="Y270" i="5"/>
  <c r="Y588" i="5" s="1"/>
  <c r="Y250" i="5"/>
  <c r="Y232" i="5"/>
  <c r="AA267" i="5"/>
  <c r="AA263" i="5"/>
  <c r="AA259" i="5"/>
  <c r="AA255" i="5"/>
  <c r="AA251" i="5"/>
  <c r="AA247" i="5"/>
  <c r="AA565" i="5" s="1"/>
  <c r="AA243" i="5"/>
  <c r="AA239" i="5"/>
  <c r="AA235" i="5"/>
  <c r="AA231" i="5"/>
  <c r="AA549" i="5" s="1"/>
  <c r="AA227" i="5"/>
  <c r="AA545" i="5" s="1"/>
  <c r="AA223" i="5"/>
  <c r="AA219" i="5"/>
  <c r="AA215" i="5"/>
  <c r="AA211" i="5"/>
  <c r="AA269" i="5"/>
  <c r="AA264" i="5"/>
  <c r="AA258" i="5"/>
  <c r="AA576" i="5" s="1"/>
  <c r="AA253" i="5"/>
  <c r="AA248" i="5"/>
  <c r="AA242" i="5"/>
  <c r="AA560" i="5" s="1"/>
  <c r="AA237" i="5"/>
  <c r="AA555" i="5" s="1"/>
  <c r="AA232" i="5"/>
  <c r="AA226" i="5"/>
  <c r="AA221" i="5"/>
  <c r="AA539" i="5" s="1"/>
  <c r="AA216" i="5"/>
  <c r="AA534" i="5" s="1"/>
  <c r="AA265" i="5"/>
  <c r="AA257" i="5"/>
  <c r="AA250" i="5"/>
  <c r="AA244" i="5"/>
  <c r="AA562" i="5" s="1"/>
  <c r="AA236" i="5"/>
  <c r="AA229" i="5"/>
  <c r="AA222" i="5"/>
  <c r="AA540" i="5" s="1"/>
  <c r="AA214" i="5"/>
  <c r="AA268" i="5"/>
  <c r="AA260" i="5"/>
  <c r="AA249" i="5"/>
  <c r="AA567" i="5" s="1"/>
  <c r="AA240" i="5"/>
  <c r="AA558" i="5" s="1"/>
  <c r="AA230" i="5"/>
  <c r="AA548" i="5" s="1"/>
  <c r="AA220" i="5"/>
  <c r="AA212" i="5"/>
  <c r="AA530" i="5" s="1"/>
  <c r="AA262" i="5"/>
  <c r="AA580" i="5" s="1"/>
  <c r="AA252" i="5"/>
  <c r="AA238" i="5"/>
  <c r="AA225" i="5"/>
  <c r="AA213" i="5"/>
  <c r="AA531" i="5" s="1"/>
  <c r="AA270" i="5"/>
  <c r="AA588" i="5" s="1"/>
  <c r="AA254" i="5"/>
  <c r="AA234" i="5"/>
  <c r="AA552" i="5" s="1"/>
  <c r="AA218" i="5"/>
  <c r="AA536" i="5" s="1"/>
  <c r="AA256" i="5"/>
  <c r="AA574" i="5" s="1"/>
  <c r="AA233" i="5"/>
  <c r="AA246" i="5"/>
  <c r="AA564" i="5" s="1"/>
  <c r="AA224" i="5"/>
  <c r="AA542" i="5" s="1"/>
  <c r="AA241" i="5"/>
  <c r="AA245" i="5"/>
  <c r="AA228" i="5"/>
  <c r="AA546" i="5" s="1"/>
  <c r="AA266" i="5"/>
  <c r="AA584" i="5" s="1"/>
  <c r="AA261" i="5"/>
  <c r="AA579" i="5" s="1"/>
  <c r="AA217" i="5"/>
  <c r="W270" i="5"/>
  <c r="W588" i="5" s="1"/>
  <c r="W266" i="5"/>
  <c r="W584" i="5" s="1"/>
  <c r="W262" i="5"/>
  <c r="W580" i="5" s="1"/>
  <c r="W258" i="5"/>
  <c r="W254" i="5"/>
  <c r="W250" i="5"/>
  <c r="W568" i="5" s="1"/>
  <c r="W246" i="5"/>
  <c r="W564" i="5" s="1"/>
  <c r="W242" i="5"/>
  <c r="W238" i="5"/>
  <c r="W556" i="5" s="1"/>
  <c r="W234" i="5"/>
  <c r="W230" i="5"/>
  <c r="W548" i="5" s="1"/>
  <c r="W226" i="5"/>
  <c r="W222" i="5"/>
  <c r="W218" i="5"/>
  <c r="W536" i="5" s="1"/>
  <c r="W214" i="5"/>
  <c r="W265" i="5"/>
  <c r="W260" i="5"/>
  <c r="W578" i="5" s="1"/>
  <c r="W255" i="5"/>
  <c r="W573" i="5" s="1"/>
  <c r="W249" i="5"/>
  <c r="W244" i="5"/>
  <c r="W239" i="5"/>
  <c r="W557" i="5" s="1"/>
  <c r="W233" i="5"/>
  <c r="W551" i="5" s="1"/>
  <c r="W228" i="5"/>
  <c r="W223" i="5"/>
  <c r="W217" i="5"/>
  <c r="W212" i="5"/>
  <c r="W530" i="5" s="1"/>
  <c r="W269" i="5"/>
  <c r="W263" i="5"/>
  <c r="W256" i="5"/>
  <c r="W248" i="5"/>
  <c r="W241" i="5"/>
  <c r="W235" i="5"/>
  <c r="W227" i="5"/>
  <c r="W545" i="5" s="1"/>
  <c r="W220" i="5"/>
  <c r="W213" i="5"/>
  <c r="W261" i="5"/>
  <c r="W252" i="5"/>
  <c r="W570" i="5" s="1"/>
  <c r="W243" i="5"/>
  <c r="W561" i="5" s="1"/>
  <c r="W232" i="5"/>
  <c r="W224" i="5"/>
  <c r="W542" i="5" s="1"/>
  <c r="W215" i="5"/>
  <c r="W533" i="5" s="1"/>
  <c r="W268" i="5"/>
  <c r="W586" i="5" s="1"/>
  <c r="W257" i="5"/>
  <c r="W245" i="5"/>
  <c r="W563" i="5" s="1"/>
  <c r="W231" i="5"/>
  <c r="W549" i="5" s="1"/>
  <c r="W219" i="5"/>
  <c r="W537" i="5" s="1"/>
  <c r="W267" i="5"/>
  <c r="W251" i="5"/>
  <c r="W236" i="5"/>
  <c r="W554" i="5" s="1"/>
  <c r="W216" i="5"/>
  <c r="W534" i="5" s="1"/>
  <c r="W259" i="5"/>
  <c r="W577" i="5" s="1"/>
  <c r="W237" i="5"/>
  <c r="W211" i="5"/>
  <c r="W253" i="5"/>
  <c r="W571" i="5" s="1"/>
  <c r="W225" i="5"/>
  <c r="W543" i="5" s="1"/>
  <c r="W264" i="5"/>
  <c r="W582" i="5" s="1"/>
  <c r="W221" i="5"/>
  <c r="W247" i="5"/>
  <c r="W565" i="5" s="1"/>
  <c r="W240" i="5"/>
  <c r="W229" i="5"/>
  <c r="AB270" i="5"/>
  <c r="AB588" i="5" s="1"/>
  <c r="AB266" i="5"/>
  <c r="AB262" i="5"/>
  <c r="AB258" i="5"/>
  <c r="AB254" i="5"/>
  <c r="AB250" i="5"/>
  <c r="AB568" i="5" s="1"/>
  <c r="AB246" i="5"/>
  <c r="AB564" i="5" s="1"/>
  <c r="AB242" i="5"/>
  <c r="AB238" i="5"/>
  <c r="AB556" i="5" s="1"/>
  <c r="AB234" i="5"/>
  <c r="AB552" i="5" s="1"/>
  <c r="AB230" i="5"/>
  <c r="AB226" i="5"/>
  <c r="AB222" i="5"/>
  <c r="AB218" i="5"/>
  <c r="AB214" i="5"/>
  <c r="AB267" i="5"/>
  <c r="AB261" i="5"/>
  <c r="AB579" i="5" s="1"/>
  <c r="AB256" i="5"/>
  <c r="AB574" i="5" s="1"/>
  <c r="AB251" i="5"/>
  <c r="AB245" i="5"/>
  <c r="AB240" i="5"/>
  <c r="AB558" i="5" s="1"/>
  <c r="AB235" i="5"/>
  <c r="AB553" i="5" s="1"/>
  <c r="AB229" i="5"/>
  <c r="AB224" i="5"/>
  <c r="AB219" i="5"/>
  <c r="AB213" i="5"/>
  <c r="AB531" i="5" s="1"/>
  <c r="AB268" i="5"/>
  <c r="AB586" i="5" s="1"/>
  <c r="AB260" i="5"/>
  <c r="AB253" i="5"/>
  <c r="AB571" i="5" s="1"/>
  <c r="AB247" i="5"/>
  <c r="AB565" i="5" s="1"/>
  <c r="AB239" i="5"/>
  <c r="AB232" i="5"/>
  <c r="AB225" i="5"/>
  <c r="AB543" i="5" s="1"/>
  <c r="AB217" i="5"/>
  <c r="AB535" i="5" s="1"/>
  <c r="AB211" i="5"/>
  <c r="AB264" i="5"/>
  <c r="AB255" i="5"/>
  <c r="AB573" i="5" s="1"/>
  <c r="AB244" i="5"/>
  <c r="AB562" i="5" s="1"/>
  <c r="AB236" i="5"/>
  <c r="AB227" i="5"/>
  <c r="AB545" i="5" s="1"/>
  <c r="AB216" i="5"/>
  <c r="AB265" i="5"/>
  <c r="AB583" i="5" s="1"/>
  <c r="AB252" i="5"/>
  <c r="AB570" i="5" s="1"/>
  <c r="AB241" i="5"/>
  <c r="AB228" i="5"/>
  <c r="AB546" i="5" s="1"/>
  <c r="AB215" i="5"/>
  <c r="AB533" i="5" s="1"/>
  <c r="AB259" i="5"/>
  <c r="AB577" i="5" s="1"/>
  <c r="AB243" i="5"/>
  <c r="AB561" i="5" s="1"/>
  <c r="AB223" i="5"/>
  <c r="AB541" i="5" s="1"/>
  <c r="AB263" i="5"/>
  <c r="AB581" i="5" s="1"/>
  <c r="AB237" i="5"/>
  <c r="AB555" i="5" s="1"/>
  <c r="AB220" i="5"/>
  <c r="AB249" i="5"/>
  <c r="AB221" i="5"/>
  <c r="AB539" i="5" s="1"/>
  <c r="AB257" i="5"/>
  <c r="AB212" i="5"/>
  <c r="AB233" i="5"/>
  <c r="AB551" i="5" s="1"/>
  <c r="AB248" i="5"/>
  <c r="AB566" i="5" s="1"/>
  <c r="AB269" i="5"/>
  <c r="AB587" i="5" s="1"/>
  <c r="AB231" i="5"/>
  <c r="F211" i="5"/>
  <c r="F215" i="5"/>
  <c r="F219" i="5"/>
  <c r="F223" i="5"/>
  <c r="F227" i="5"/>
  <c r="F231" i="5"/>
  <c r="F235" i="5"/>
  <c r="F239" i="5"/>
  <c r="F243" i="5"/>
  <c r="F247" i="5"/>
  <c r="F251" i="5"/>
  <c r="F255" i="5"/>
  <c r="F259" i="5"/>
  <c r="F263" i="5"/>
  <c r="F267" i="5"/>
  <c r="F212" i="5"/>
  <c r="F216" i="5"/>
  <c r="F220" i="5"/>
  <c r="F538" i="5" s="1"/>
  <c r="F224" i="5"/>
  <c r="F542" i="5" s="1"/>
  <c r="F228" i="5"/>
  <c r="F232" i="5"/>
  <c r="F236" i="5"/>
  <c r="F554" i="5" s="1"/>
  <c r="F240" i="5"/>
  <c r="F558" i="5" s="1"/>
  <c r="F244" i="5"/>
  <c r="F248" i="5"/>
  <c r="F252" i="5"/>
  <c r="F570" i="5" s="1"/>
  <c r="F256" i="5"/>
  <c r="F574" i="5" s="1"/>
  <c r="F260" i="5"/>
  <c r="F264" i="5"/>
  <c r="F268" i="5"/>
  <c r="F586" i="5" s="1"/>
  <c r="F213" i="5"/>
  <c r="F531" i="5" s="1"/>
  <c r="F217" i="5"/>
  <c r="F221" i="5"/>
  <c r="F225" i="5"/>
  <c r="F543" i="5" s="1"/>
  <c r="F229" i="5"/>
  <c r="F547" i="5" s="1"/>
  <c r="F233" i="5"/>
  <c r="F237" i="5"/>
  <c r="F241" i="5"/>
  <c r="F559" i="5" s="1"/>
  <c r="F245" i="5"/>
  <c r="F563" i="5" s="1"/>
  <c r="F249" i="5"/>
  <c r="F253" i="5"/>
  <c r="F257" i="5"/>
  <c r="F575" i="5" s="1"/>
  <c r="F261" i="5"/>
  <c r="F579" i="5" s="1"/>
  <c r="F265" i="5"/>
  <c r="F269" i="5"/>
  <c r="F214" i="5"/>
  <c r="F532" i="5" s="1"/>
  <c r="F218" i="5"/>
  <c r="F536" i="5" s="1"/>
  <c r="F222" i="5"/>
  <c r="F226" i="5"/>
  <c r="F230" i="5"/>
  <c r="F548" i="5" s="1"/>
  <c r="F234" i="5"/>
  <c r="F552" i="5" s="1"/>
  <c r="F238" i="5"/>
  <c r="F242" i="5"/>
  <c r="F246" i="5"/>
  <c r="F564" i="5" s="1"/>
  <c r="F250" i="5"/>
  <c r="F568" i="5" s="1"/>
  <c r="F254" i="5"/>
  <c r="F258" i="5"/>
  <c r="F262" i="5"/>
  <c r="F580" i="5" s="1"/>
  <c r="F266" i="5"/>
  <c r="F584" i="5" s="1"/>
  <c r="F270" i="5"/>
  <c r="E214" i="5"/>
  <c r="E218" i="5"/>
  <c r="E536" i="5" s="1"/>
  <c r="E222" i="5"/>
  <c r="E540" i="5" s="1"/>
  <c r="E226" i="5"/>
  <c r="E230" i="5"/>
  <c r="E234" i="5"/>
  <c r="E552" i="5" s="1"/>
  <c r="E238" i="5"/>
  <c r="E556" i="5" s="1"/>
  <c r="E242" i="5"/>
  <c r="E246" i="5"/>
  <c r="E250" i="5"/>
  <c r="E568" i="5" s="1"/>
  <c r="E254" i="5"/>
  <c r="E572" i="5" s="1"/>
  <c r="E258" i="5"/>
  <c r="E262" i="5"/>
  <c r="E266" i="5"/>
  <c r="E584" i="5" s="1"/>
  <c r="E270" i="5"/>
  <c r="E588" i="5" s="1"/>
  <c r="E211" i="5"/>
  <c r="E215" i="5"/>
  <c r="E533" i="5" s="1"/>
  <c r="E219" i="5"/>
  <c r="E537" i="5" s="1"/>
  <c r="E223" i="5"/>
  <c r="E541" i="5" s="1"/>
  <c r="E227" i="5"/>
  <c r="E545" i="5" s="1"/>
  <c r="E231" i="5"/>
  <c r="E549" i="5" s="1"/>
  <c r="E235" i="5"/>
  <c r="E553" i="5" s="1"/>
  <c r="E239" i="5"/>
  <c r="E557" i="5" s="1"/>
  <c r="E243" i="5"/>
  <c r="E561" i="5" s="1"/>
  <c r="E247" i="5"/>
  <c r="E565" i="5" s="1"/>
  <c r="E251" i="5"/>
  <c r="E569" i="5" s="1"/>
  <c r="E255" i="5"/>
  <c r="E573" i="5" s="1"/>
  <c r="E259" i="5"/>
  <c r="E577" i="5" s="1"/>
  <c r="E263" i="5"/>
  <c r="E581" i="5" s="1"/>
  <c r="E267" i="5"/>
  <c r="E585" i="5" s="1"/>
  <c r="E212" i="5"/>
  <c r="E530" i="5" s="1"/>
  <c r="E216" i="5"/>
  <c r="E220" i="5"/>
  <c r="E224" i="5"/>
  <c r="E542" i="5" s="1"/>
  <c r="E228" i="5"/>
  <c r="E546" i="5" s="1"/>
  <c r="E232" i="5"/>
  <c r="E236" i="5"/>
  <c r="E240" i="5"/>
  <c r="E558" i="5" s="1"/>
  <c r="E244" i="5"/>
  <c r="E562" i="5" s="1"/>
  <c r="E248" i="5"/>
  <c r="E252" i="5"/>
  <c r="E256" i="5"/>
  <c r="E574" i="5" s="1"/>
  <c r="E260" i="5"/>
  <c r="E578" i="5" s="1"/>
  <c r="E264" i="5"/>
  <c r="E268" i="5"/>
  <c r="E213" i="5"/>
  <c r="E531" i="5" s="1"/>
  <c r="E217" i="5"/>
  <c r="E535" i="5" s="1"/>
  <c r="E221" i="5"/>
  <c r="E225" i="5"/>
  <c r="E229" i="5"/>
  <c r="E547" i="5" s="1"/>
  <c r="E233" i="5"/>
  <c r="E551" i="5" s="1"/>
  <c r="E237" i="5"/>
  <c r="E241" i="5"/>
  <c r="E245" i="5"/>
  <c r="E563" i="5" s="1"/>
  <c r="E249" i="5"/>
  <c r="E567" i="5" s="1"/>
  <c r="E253" i="5"/>
  <c r="E257" i="5"/>
  <c r="E261" i="5"/>
  <c r="E579" i="5" s="1"/>
  <c r="E265" i="5"/>
  <c r="E583" i="5" s="1"/>
  <c r="E269" i="5"/>
  <c r="D3" i="5"/>
  <c r="D7" i="5"/>
  <c r="D325" i="5" s="1"/>
  <c r="D11" i="5"/>
  <c r="D329" i="5" s="1"/>
  <c r="D15" i="5"/>
  <c r="D19" i="5"/>
  <c r="D23" i="5"/>
  <c r="D27" i="5"/>
  <c r="D31" i="5"/>
  <c r="D35" i="5"/>
  <c r="D353" i="5" s="1"/>
  <c r="D39" i="5"/>
  <c r="D357" i="5" s="1"/>
  <c r="D43" i="5"/>
  <c r="D361" i="5" s="1"/>
  <c r="D47" i="5"/>
  <c r="D51" i="5"/>
  <c r="D55" i="5"/>
  <c r="D59" i="5"/>
  <c r="D63" i="5"/>
  <c r="D67" i="5"/>
  <c r="D385" i="5" s="1"/>
  <c r="D71" i="5"/>
  <c r="D389" i="5" s="1"/>
  <c r="D75" i="5"/>
  <c r="D393" i="5" s="1"/>
  <c r="D79" i="5"/>
  <c r="D83" i="5"/>
  <c r="D87" i="5"/>
  <c r="D405" i="5" s="1"/>
  <c r="D91" i="5"/>
  <c r="D95" i="5"/>
  <c r="D99" i="5"/>
  <c r="D103" i="5"/>
  <c r="D421" i="5" s="1"/>
  <c r="D107" i="5"/>
  <c r="D111" i="5"/>
  <c r="D115" i="5"/>
  <c r="D433" i="5" s="1"/>
  <c r="D119" i="5"/>
  <c r="D437" i="5" s="1"/>
  <c r="D123" i="5"/>
  <c r="D127" i="5"/>
  <c r="D131" i="5"/>
  <c r="D449" i="5" s="1"/>
  <c r="D135" i="5"/>
  <c r="D139" i="5"/>
  <c r="D457" i="5" s="1"/>
  <c r="D143" i="5"/>
  <c r="D147" i="5"/>
  <c r="D151" i="5"/>
  <c r="D469" i="5" s="1"/>
  <c r="D155" i="5"/>
  <c r="D159" i="5"/>
  <c r="D163" i="5"/>
  <c r="D167" i="5"/>
  <c r="D485" i="5" s="1"/>
  <c r="D171" i="5"/>
  <c r="D175" i="5"/>
  <c r="D179" i="5"/>
  <c r="D497" i="5" s="1"/>
  <c r="D183" i="5"/>
  <c r="D501" i="5" s="1"/>
  <c r="D187" i="5"/>
  <c r="D191" i="5"/>
  <c r="D195" i="5"/>
  <c r="D513" i="5" s="1"/>
  <c r="D199" i="5"/>
  <c r="D203" i="5"/>
  <c r="D207" i="5"/>
  <c r="D211" i="5"/>
  <c r="D215" i="5"/>
  <c r="D533" i="5" s="1"/>
  <c r="D219" i="5"/>
  <c r="D223" i="5"/>
  <c r="D227" i="5"/>
  <c r="D231" i="5"/>
  <c r="D549" i="5" s="1"/>
  <c r="D235" i="5"/>
  <c r="D553" i="5" s="1"/>
  <c r="D239" i="5"/>
  <c r="D243" i="5"/>
  <c r="D561" i="5" s="1"/>
  <c r="D247" i="5"/>
  <c r="D565" i="5" s="1"/>
  <c r="D251" i="5"/>
  <c r="D255" i="5"/>
  <c r="D259" i="5"/>
  <c r="D577" i="5" s="1"/>
  <c r="D263" i="5"/>
  <c r="D267" i="5"/>
  <c r="D585" i="5" s="1"/>
  <c r="D4" i="5"/>
  <c r="D8" i="5"/>
  <c r="D12" i="5"/>
  <c r="D330" i="5" s="1"/>
  <c r="D16" i="5"/>
  <c r="D334" i="5" s="1"/>
  <c r="D20" i="5"/>
  <c r="D24" i="5"/>
  <c r="D28" i="5"/>
  <c r="D346" i="5" s="1"/>
  <c r="D32" i="5"/>
  <c r="D350" i="5" s="1"/>
  <c r="D36" i="5"/>
  <c r="D40" i="5"/>
  <c r="D44" i="5"/>
  <c r="D362" i="5" s="1"/>
  <c r="D48" i="5"/>
  <c r="D366" i="5" s="1"/>
  <c r="D52" i="5"/>
  <c r="D56" i="5"/>
  <c r="D60" i="5"/>
  <c r="D378" i="5" s="1"/>
  <c r="D64" i="5"/>
  <c r="D382" i="5" s="1"/>
  <c r="D68" i="5"/>
  <c r="D72" i="5"/>
  <c r="D5" i="5"/>
  <c r="D323" i="5" s="1"/>
  <c r="D13" i="5"/>
  <c r="D21" i="5"/>
  <c r="D339" i="5" s="1"/>
  <c r="D29" i="5"/>
  <c r="D37" i="5"/>
  <c r="D355" i="5" s="1"/>
  <c r="D45" i="5"/>
  <c r="D53" i="5"/>
  <c r="D371" i="5" s="1"/>
  <c r="D61" i="5"/>
  <c r="D69" i="5"/>
  <c r="D387" i="5" s="1"/>
  <c r="D76" i="5"/>
  <c r="D394" i="5" s="1"/>
  <c r="D81" i="5"/>
  <c r="D86" i="5"/>
  <c r="D92" i="5"/>
  <c r="D410" i="5" s="1"/>
  <c r="D97" i="5"/>
  <c r="D415" i="5" s="1"/>
  <c r="D102" i="5"/>
  <c r="D108" i="5"/>
  <c r="D426" i="5" s="1"/>
  <c r="D113" i="5"/>
  <c r="D431" i="5" s="1"/>
  <c r="D118" i="5"/>
  <c r="D436" i="5" s="1"/>
  <c r="D124" i="5"/>
  <c r="D129" i="5"/>
  <c r="D134" i="5"/>
  <c r="D452" i="5" s="1"/>
  <c r="D140" i="5"/>
  <c r="D458" i="5" s="1"/>
  <c r="D145" i="5"/>
  <c r="D150" i="5"/>
  <c r="D156" i="5"/>
  <c r="D474" i="5" s="1"/>
  <c r="D161" i="5"/>
  <c r="D479" i="5" s="1"/>
  <c r="D166" i="5"/>
  <c r="D172" i="5"/>
  <c r="D490" i="5" s="1"/>
  <c r="D177" i="5"/>
  <c r="D495" i="5" s="1"/>
  <c r="D182" i="5"/>
  <c r="D500" i="5" s="1"/>
  <c r="D188" i="5"/>
  <c r="D193" i="5"/>
  <c r="D198" i="5"/>
  <c r="D516" i="5" s="1"/>
  <c r="D204" i="5"/>
  <c r="D522" i="5" s="1"/>
  <c r="D209" i="5"/>
  <c r="D214" i="5"/>
  <c r="D532" i="5" s="1"/>
  <c r="D220" i="5"/>
  <c r="D538" i="5" s="1"/>
  <c r="D225" i="5"/>
  <c r="D230" i="5"/>
  <c r="D236" i="5"/>
  <c r="D554" i="5" s="1"/>
  <c r="D241" i="5"/>
  <c r="D559" i="5" s="1"/>
  <c r="D246" i="5"/>
  <c r="D252" i="5"/>
  <c r="D257" i="5"/>
  <c r="D262" i="5"/>
  <c r="D580" i="5" s="1"/>
  <c r="D268" i="5"/>
  <c r="D586" i="5" s="1"/>
  <c r="D6" i="5"/>
  <c r="D14" i="5"/>
  <c r="D332" i="5" s="1"/>
  <c r="D22" i="5"/>
  <c r="D340" i="5" s="1"/>
  <c r="D30" i="5"/>
  <c r="D38" i="5"/>
  <c r="D46" i="5"/>
  <c r="D364" i="5" s="1"/>
  <c r="D54" i="5"/>
  <c r="D372" i="5" s="1"/>
  <c r="D62" i="5"/>
  <c r="D70" i="5"/>
  <c r="D77" i="5"/>
  <c r="D395" i="5" s="1"/>
  <c r="D82" i="5"/>
  <c r="D400" i="5" s="1"/>
  <c r="D88" i="5"/>
  <c r="D93" i="5"/>
  <c r="D98" i="5"/>
  <c r="D416" i="5" s="1"/>
  <c r="D104" i="5"/>
  <c r="D422" i="5" s="1"/>
  <c r="D109" i="5"/>
  <c r="D114" i="5"/>
  <c r="D120" i="5"/>
  <c r="D125" i="5"/>
  <c r="D443" i="5" s="1"/>
  <c r="D130" i="5"/>
  <c r="D136" i="5"/>
  <c r="D141" i="5"/>
  <c r="D459" i="5" s="1"/>
  <c r="D146" i="5"/>
  <c r="D464" i="5" s="1"/>
  <c r="D152" i="5"/>
  <c r="D157" i="5"/>
  <c r="D162" i="5"/>
  <c r="D480" i="5" s="1"/>
  <c r="D168" i="5"/>
  <c r="D486" i="5" s="1"/>
  <c r="D173" i="5"/>
  <c r="D178" i="5"/>
  <c r="D184" i="5"/>
  <c r="D189" i="5"/>
  <c r="D507" i="5" s="1"/>
  <c r="D194" i="5"/>
  <c r="D200" i="5"/>
  <c r="D205" i="5"/>
  <c r="D523" i="5" s="1"/>
  <c r="D210" i="5"/>
  <c r="D528" i="5" s="1"/>
  <c r="D216" i="5"/>
  <c r="D221" i="5"/>
  <c r="D226" i="5"/>
  <c r="D544" i="5" s="1"/>
  <c r="D232" i="5"/>
  <c r="D550" i="5" s="1"/>
  <c r="D237" i="5"/>
  <c r="D242" i="5"/>
  <c r="D248" i="5"/>
  <c r="D253" i="5"/>
  <c r="D571" i="5" s="1"/>
  <c r="D258" i="5"/>
  <c r="D264" i="5"/>
  <c r="D269" i="5"/>
  <c r="D587" i="5" s="1"/>
  <c r="D9" i="5"/>
  <c r="D327" i="5" s="1"/>
  <c r="D17" i="5"/>
  <c r="D335" i="5" s="1"/>
  <c r="D25" i="5"/>
  <c r="D33" i="5"/>
  <c r="D351" i="5" s="1"/>
  <c r="D41" i="5"/>
  <c r="D359" i="5" s="1"/>
  <c r="D49" i="5"/>
  <c r="D367" i="5" s="1"/>
  <c r="D57" i="5"/>
  <c r="D65" i="5"/>
  <c r="D383" i="5" s="1"/>
  <c r="D73" i="5"/>
  <c r="D391" i="5" s="1"/>
  <c r="D78" i="5"/>
  <c r="D84" i="5"/>
  <c r="D89" i="5"/>
  <c r="D407" i="5" s="1"/>
  <c r="D94" i="5"/>
  <c r="D412" i="5" s="1"/>
  <c r="D100" i="5"/>
  <c r="D105" i="5"/>
  <c r="D110" i="5"/>
  <c r="D428" i="5" s="1"/>
  <c r="D116" i="5"/>
  <c r="D434" i="5" s="1"/>
  <c r="D121" i="5"/>
  <c r="D126" i="5"/>
  <c r="D132" i="5"/>
  <c r="D450" i="5" s="1"/>
  <c r="D137" i="5"/>
  <c r="D455" i="5" s="1"/>
  <c r="D142" i="5"/>
  <c r="D148" i="5"/>
  <c r="D153" i="5"/>
  <c r="D471" i="5" s="1"/>
  <c r="D158" i="5"/>
  <c r="D476" i="5" s="1"/>
  <c r="D164" i="5"/>
  <c r="D169" i="5"/>
  <c r="D174" i="5"/>
  <c r="D492" i="5" s="1"/>
  <c r="D180" i="5"/>
  <c r="D498" i="5" s="1"/>
  <c r="D185" i="5"/>
  <c r="D190" i="5"/>
  <c r="D196" i="5"/>
  <c r="D514" i="5" s="1"/>
  <c r="D201" i="5"/>
  <c r="D519" i="5" s="1"/>
  <c r="D206" i="5"/>
  <c r="D212" i="5"/>
  <c r="D217" i="5"/>
  <c r="D535" i="5" s="1"/>
  <c r="D222" i="5"/>
  <c r="D540" i="5" s="1"/>
  <c r="D228" i="5"/>
  <c r="D233" i="5"/>
  <c r="D238" i="5"/>
  <c r="D556" i="5" s="1"/>
  <c r="D244" i="5"/>
  <c r="D562" i="5" s="1"/>
  <c r="D249" i="5"/>
  <c r="D254" i="5"/>
  <c r="D260" i="5"/>
  <c r="D578" i="5" s="1"/>
  <c r="D265" i="5"/>
  <c r="D583" i="5" s="1"/>
  <c r="D270" i="5"/>
  <c r="D10" i="5"/>
  <c r="D18" i="5"/>
  <c r="D336" i="5" s="1"/>
  <c r="D26" i="5"/>
  <c r="D344" i="5" s="1"/>
  <c r="D34" i="5"/>
  <c r="D42" i="5"/>
  <c r="D50" i="5"/>
  <c r="D368" i="5" s="1"/>
  <c r="D58" i="5"/>
  <c r="D376" i="5" s="1"/>
  <c r="D66" i="5"/>
  <c r="D74" i="5"/>
  <c r="D80" i="5"/>
  <c r="D398" i="5" s="1"/>
  <c r="D85" i="5"/>
  <c r="D403" i="5" s="1"/>
  <c r="D90" i="5"/>
  <c r="D96" i="5"/>
  <c r="D414" i="5" s="1"/>
  <c r="D101" i="5"/>
  <c r="D419" i="5" s="1"/>
  <c r="D106" i="5"/>
  <c r="D424" i="5" s="1"/>
  <c r="D112" i="5"/>
  <c r="D430" i="5" s="1"/>
  <c r="D117" i="5"/>
  <c r="D122" i="5"/>
  <c r="D440" i="5" s="1"/>
  <c r="D128" i="5"/>
  <c r="D446" i="5" s="1"/>
  <c r="D133" i="5"/>
  <c r="D138" i="5"/>
  <c r="D144" i="5"/>
  <c r="D462" i="5" s="1"/>
  <c r="D149" i="5"/>
  <c r="D467" i="5" s="1"/>
  <c r="D154" i="5"/>
  <c r="D160" i="5"/>
  <c r="D478" i="5" s="1"/>
  <c r="D165" i="5"/>
  <c r="D483" i="5" s="1"/>
  <c r="D170" i="5"/>
  <c r="D488" i="5" s="1"/>
  <c r="D176" i="5"/>
  <c r="D494" i="5" s="1"/>
  <c r="D181" i="5"/>
  <c r="D186" i="5"/>
  <c r="D504" i="5" s="1"/>
  <c r="D192" i="5"/>
  <c r="D510" i="5" s="1"/>
  <c r="D197" i="5"/>
  <c r="D208" i="5"/>
  <c r="D526" i="5" s="1"/>
  <c r="D229" i="5"/>
  <c r="D547" i="5" s="1"/>
  <c r="D250" i="5"/>
  <c r="D568" i="5" s="1"/>
  <c r="D213" i="5"/>
  <c r="D531" i="5" s="1"/>
  <c r="D234" i="5"/>
  <c r="D552" i="5" s="1"/>
  <c r="D256" i="5"/>
  <c r="D574" i="5" s="1"/>
  <c r="D218" i="5"/>
  <c r="D536" i="5" s="1"/>
  <c r="D240" i="5"/>
  <c r="D558" i="5" s="1"/>
  <c r="D261" i="5"/>
  <c r="D202" i="5"/>
  <c r="D224" i="5"/>
  <c r="D542" i="5" s="1"/>
  <c r="D245" i="5"/>
  <c r="D266" i="5"/>
  <c r="C6" i="5"/>
  <c r="C324" i="5" s="1"/>
  <c r="C10" i="5"/>
  <c r="C328" i="5" s="1"/>
  <c r="C14" i="5"/>
  <c r="C332" i="5" s="1"/>
  <c r="C18" i="5"/>
  <c r="C22" i="5"/>
  <c r="C26" i="5"/>
  <c r="C344" i="5" s="1"/>
  <c r="C30" i="5"/>
  <c r="C34" i="5"/>
  <c r="C38" i="5"/>
  <c r="C356" i="5" s="1"/>
  <c r="C42" i="5"/>
  <c r="C360" i="5" s="1"/>
  <c r="C46" i="5"/>
  <c r="C364" i="5" s="1"/>
  <c r="C50" i="5"/>
  <c r="C54" i="5"/>
  <c r="C58" i="5"/>
  <c r="C376" i="5" s="1"/>
  <c r="C62" i="5"/>
  <c r="C66" i="5"/>
  <c r="C70" i="5"/>
  <c r="C388" i="5" s="1"/>
  <c r="C74" i="5"/>
  <c r="C78" i="5"/>
  <c r="C396" i="5" s="1"/>
  <c r="C82" i="5"/>
  <c r="C86" i="5"/>
  <c r="C90" i="5"/>
  <c r="C408" i="5" s="1"/>
  <c r="C94" i="5"/>
  <c r="C98" i="5"/>
  <c r="C102" i="5"/>
  <c r="C106" i="5"/>
  <c r="C424" i="5" s="1"/>
  <c r="C110" i="5"/>
  <c r="C114" i="5"/>
  <c r="C118" i="5"/>
  <c r="C436" i="5" s="1"/>
  <c r="C122" i="5"/>
  <c r="C440" i="5" s="1"/>
  <c r="C126" i="5"/>
  <c r="C130" i="5"/>
  <c r="C134" i="5"/>
  <c r="C452" i="5" s="1"/>
  <c r="C138" i="5"/>
  <c r="C142" i="5"/>
  <c r="C460" i="5" s="1"/>
  <c r="C146" i="5"/>
  <c r="C150" i="5"/>
  <c r="C154" i="5"/>
  <c r="C472" i="5" s="1"/>
  <c r="C158" i="5"/>
  <c r="C162" i="5"/>
  <c r="C166" i="5"/>
  <c r="C170" i="5"/>
  <c r="C488" i="5" s="1"/>
  <c r="C174" i="5"/>
  <c r="C178" i="5"/>
  <c r="C182" i="5"/>
  <c r="C500" i="5" s="1"/>
  <c r="C186" i="5"/>
  <c r="C504" i="5" s="1"/>
  <c r="C190" i="5"/>
  <c r="C194" i="5"/>
  <c r="C198" i="5"/>
  <c r="C516" i="5" s="1"/>
  <c r="C202" i="5"/>
  <c r="C206" i="5"/>
  <c r="C210" i="5"/>
  <c r="C214" i="5"/>
  <c r="C218" i="5"/>
  <c r="C536" i="5" s="1"/>
  <c r="C222" i="5"/>
  <c r="C540" i="5" s="1"/>
  <c r="C226" i="5"/>
  <c r="C230" i="5"/>
  <c r="C234" i="5"/>
  <c r="C552" i="5" s="1"/>
  <c r="C238" i="5"/>
  <c r="C242" i="5"/>
  <c r="C246" i="5"/>
  <c r="C564" i="5" s="1"/>
  <c r="C250" i="5"/>
  <c r="C568" i="5" s="1"/>
  <c r="C254" i="5"/>
  <c r="C258" i="5"/>
  <c r="C262" i="5"/>
  <c r="C580" i="5" s="1"/>
  <c r="C266" i="5"/>
  <c r="C270" i="5"/>
  <c r="C3" i="5"/>
  <c r="C7" i="5"/>
  <c r="C325" i="5" s="1"/>
  <c r="C11" i="5"/>
  <c r="C329" i="5" s="1"/>
  <c r="C15" i="5"/>
  <c r="C333" i="5" s="1"/>
  <c r="C19" i="5"/>
  <c r="C337" i="5" s="1"/>
  <c r="C23" i="5"/>
  <c r="C341" i="5" s="1"/>
  <c r="C27" i="5"/>
  <c r="C345" i="5" s="1"/>
  <c r="C31" i="5"/>
  <c r="C349" i="5" s="1"/>
  <c r="C35" i="5"/>
  <c r="C353" i="5" s="1"/>
  <c r="C39" i="5"/>
  <c r="C357" i="5" s="1"/>
  <c r="C43" i="5"/>
  <c r="C361" i="5" s="1"/>
  <c r="C47" i="5"/>
  <c r="C365" i="5" s="1"/>
  <c r="C51" i="5"/>
  <c r="C369" i="5" s="1"/>
  <c r="C55" i="5"/>
  <c r="C373" i="5" s="1"/>
  <c r="C59" i="5"/>
  <c r="C377" i="5" s="1"/>
  <c r="C63" i="5"/>
  <c r="C381" i="5" s="1"/>
  <c r="C67" i="5"/>
  <c r="C385" i="5" s="1"/>
  <c r="C4" i="5"/>
  <c r="C322" i="5" s="1"/>
  <c r="C12" i="5"/>
  <c r="C330" i="5" s="1"/>
  <c r="C20" i="5"/>
  <c r="C338" i="5" s="1"/>
  <c r="C28" i="5"/>
  <c r="C36" i="5"/>
  <c r="C354" i="5" s="1"/>
  <c r="C44" i="5"/>
  <c r="C362" i="5" s="1"/>
  <c r="C52" i="5"/>
  <c r="C370" i="5" s="1"/>
  <c r="C60" i="5"/>
  <c r="C68" i="5"/>
  <c r="C386" i="5" s="1"/>
  <c r="C73" i="5"/>
  <c r="C391" i="5" s="1"/>
  <c r="C79" i="5"/>
  <c r="C397" i="5" s="1"/>
  <c r="C84" i="5"/>
  <c r="C89" i="5"/>
  <c r="C95" i="5"/>
  <c r="C413" i="5" s="1"/>
  <c r="C100" i="5"/>
  <c r="C418" i="5" s="1"/>
  <c r="C105" i="5"/>
  <c r="C111" i="5"/>
  <c r="C429" i="5" s="1"/>
  <c r="C116" i="5"/>
  <c r="C434" i="5" s="1"/>
  <c r="C121" i="5"/>
  <c r="C439" i="5" s="1"/>
  <c r="C127" i="5"/>
  <c r="C132" i="5"/>
  <c r="C137" i="5"/>
  <c r="C455" i="5" s="1"/>
  <c r="C143" i="5"/>
  <c r="C461" i="5" s="1"/>
  <c r="C148" i="5"/>
  <c r="C153" i="5"/>
  <c r="C159" i="5"/>
  <c r="C477" i="5" s="1"/>
  <c r="C164" i="5"/>
  <c r="C482" i="5" s="1"/>
  <c r="C169" i="5"/>
  <c r="C175" i="5"/>
  <c r="C493" i="5" s="1"/>
  <c r="C180" i="5"/>
  <c r="C498" i="5" s="1"/>
  <c r="C185" i="5"/>
  <c r="C503" i="5" s="1"/>
  <c r="C191" i="5"/>
  <c r="C196" i="5"/>
  <c r="C201" i="5"/>
  <c r="C519" i="5" s="1"/>
  <c r="C207" i="5"/>
  <c r="C525" i="5" s="1"/>
  <c r="C212" i="5"/>
  <c r="C217" i="5"/>
  <c r="C223" i="5"/>
  <c r="C541" i="5" s="1"/>
  <c r="C228" i="5"/>
  <c r="C546" i="5" s="1"/>
  <c r="C233" i="5"/>
  <c r="C239" i="5"/>
  <c r="C557" i="5" s="1"/>
  <c r="C244" i="5"/>
  <c r="C562" i="5" s="1"/>
  <c r="C249" i="5"/>
  <c r="C255" i="5"/>
  <c r="C260" i="5"/>
  <c r="C578" i="5" s="1"/>
  <c r="C265" i="5"/>
  <c r="C5" i="5"/>
  <c r="C13" i="5"/>
  <c r="C21" i="5"/>
  <c r="C339" i="5" s="1"/>
  <c r="C29" i="5"/>
  <c r="C347" i="5" s="1"/>
  <c r="C37" i="5"/>
  <c r="C45" i="5"/>
  <c r="C53" i="5"/>
  <c r="C371" i="5" s="1"/>
  <c r="C61" i="5"/>
  <c r="C379" i="5" s="1"/>
  <c r="C69" i="5"/>
  <c r="C75" i="5"/>
  <c r="C80" i="5"/>
  <c r="C398" i="5" s="1"/>
  <c r="C85" i="5"/>
  <c r="C403" i="5" s="1"/>
  <c r="C91" i="5"/>
  <c r="C96" i="5"/>
  <c r="C101" i="5"/>
  <c r="C419" i="5" s="1"/>
  <c r="C107" i="5"/>
  <c r="C425" i="5" s="1"/>
  <c r="C112" i="5"/>
  <c r="C117" i="5"/>
  <c r="C123" i="5"/>
  <c r="C128" i="5"/>
  <c r="C446" i="5" s="1"/>
  <c r="C133" i="5"/>
  <c r="C139" i="5"/>
  <c r="C144" i="5"/>
  <c r="C462" i="5" s="1"/>
  <c r="C149" i="5"/>
  <c r="C467" i="5" s="1"/>
  <c r="C155" i="5"/>
  <c r="C160" i="5"/>
  <c r="C165" i="5"/>
  <c r="C483" i="5" s="1"/>
  <c r="C171" i="5"/>
  <c r="C489" i="5" s="1"/>
  <c r="C176" i="5"/>
  <c r="C181" i="5"/>
  <c r="C187" i="5"/>
  <c r="C192" i="5"/>
  <c r="C510" i="5" s="1"/>
  <c r="C197" i="5"/>
  <c r="C203" i="5"/>
  <c r="C208" i="5"/>
  <c r="C526" i="5" s="1"/>
  <c r="C213" i="5"/>
  <c r="C531" i="5" s="1"/>
  <c r="C219" i="5"/>
  <c r="C224" i="5"/>
  <c r="C229" i="5"/>
  <c r="C547" i="5" s="1"/>
  <c r="C235" i="5"/>
  <c r="C553" i="5" s="1"/>
  <c r="C240" i="5"/>
  <c r="C245" i="5"/>
  <c r="C251" i="5"/>
  <c r="C256" i="5"/>
  <c r="C574" i="5" s="1"/>
  <c r="C261" i="5"/>
  <c r="C267" i="5"/>
  <c r="C8" i="5"/>
  <c r="C326" i="5" s="1"/>
  <c r="C16" i="5"/>
  <c r="C334" i="5" s="1"/>
  <c r="C24" i="5"/>
  <c r="C32" i="5"/>
  <c r="C40" i="5"/>
  <c r="C358" i="5" s="1"/>
  <c r="C48" i="5"/>
  <c r="C366" i="5" s="1"/>
  <c r="C56" i="5"/>
  <c r="C64" i="5"/>
  <c r="C71" i="5"/>
  <c r="C389" i="5" s="1"/>
  <c r="C76" i="5"/>
  <c r="C394" i="5" s="1"/>
  <c r="C81" i="5"/>
  <c r="C87" i="5"/>
  <c r="C92" i="5"/>
  <c r="C410" i="5" s="1"/>
  <c r="C97" i="5"/>
  <c r="C415" i="5" s="1"/>
  <c r="C103" i="5"/>
  <c r="C108" i="5"/>
  <c r="C113" i="5"/>
  <c r="C431" i="5" s="1"/>
  <c r="C119" i="5"/>
  <c r="C437" i="5" s="1"/>
  <c r="C124" i="5"/>
  <c r="C129" i="5"/>
  <c r="C135" i="5"/>
  <c r="C453" i="5" s="1"/>
  <c r="C140" i="5"/>
  <c r="C458" i="5" s="1"/>
  <c r="C145" i="5"/>
  <c r="C151" i="5"/>
  <c r="C156" i="5"/>
  <c r="C474" i="5" s="1"/>
  <c r="C161" i="5"/>
  <c r="C479" i="5" s="1"/>
  <c r="C167" i="5"/>
  <c r="C172" i="5"/>
  <c r="C177" i="5"/>
  <c r="C495" i="5" s="1"/>
  <c r="C183" i="5"/>
  <c r="C501" i="5" s="1"/>
  <c r="C188" i="5"/>
  <c r="C193" i="5"/>
  <c r="C199" i="5"/>
  <c r="C517" i="5" s="1"/>
  <c r="C204" i="5"/>
  <c r="C522" i="5" s="1"/>
  <c r="C209" i="5"/>
  <c r="C215" i="5"/>
  <c r="C220" i="5"/>
  <c r="C538" i="5" s="1"/>
  <c r="C225" i="5"/>
  <c r="C543" i="5" s="1"/>
  <c r="C231" i="5"/>
  <c r="C236" i="5"/>
  <c r="C241" i="5"/>
  <c r="C559" i="5" s="1"/>
  <c r="C247" i="5"/>
  <c r="C565" i="5" s="1"/>
  <c r="C252" i="5"/>
  <c r="C257" i="5"/>
  <c r="C263" i="5"/>
  <c r="C581" i="5" s="1"/>
  <c r="C268" i="5"/>
  <c r="C586" i="5" s="1"/>
  <c r="C9" i="5"/>
  <c r="C17" i="5"/>
  <c r="C25" i="5"/>
  <c r="C343" i="5" s="1"/>
  <c r="C33" i="5"/>
  <c r="C351" i="5" s="1"/>
  <c r="C41" i="5"/>
  <c r="C49" i="5"/>
  <c r="C57" i="5"/>
  <c r="C375" i="5" s="1"/>
  <c r="C65" i="5"/>
  <c r="C383" i="5" s="1"/>
  <c r="C72" i="5"/>
  <c r="C77" i="5"/>
  <c r="C83" i="5"/>
  <c r="C401" i="5" s="1"/>
  <c r="C88" i="5"/>
  <c r="C406" i="5" s="1"/>
  <c r="C93" i="5"/>
  <c r="C99" i="5"/>
  <c r="C417" i="5" s="1"/>
  <c r="C104" i="5"/>
  <c r="C422" i="5" s="1"/>
  <c r="C109" i="5"/>
  <c r="C427" i="5" s="1"/>
  <c r="C115" i="5"/>
  <c r="C433" i="5" s="1"/>
  <c r="C120" i="5"/>
  <c r="C125" i="5"/>
  <c r="C443" i="5" s="1"/>
  <c r="C131" i="5"/>
  <c r="C449" i="5" s="1"/>
  <c r="C136" i="5"/>
  <c r="C141" i="5"/>
  <c r="C147" i="5"/>
  <c r="C465" i="5" s="1"/>
  <c r="C152" i="5"/>
  <c r="C470" i="5" s="1"/>
  <c r="C157" i="5"/>
  <c r="C163" i="5"/>
  <c r="C481" i="5" s="1"/>
  <c r="C168" i="5"/>
  <c r="C486" i="5" s="1"/>
  <c r="C173" i="5"/>
  <c r="C491" i="5" s="1"/>
  <c r="C179" i="5"/>
  <c r="C497" i="5" s="1"/>
  <c r="C184" i="5"/>
  <c r="C189" i="5"/>
  <c r="C507" i="5" s="1"/>
  <c r="C195" i="5"/>
  <c r="C513" i="5" s="1"/>
  <c r="C200" i="5"/>
  <c r="C221" i="5"/>
  <c r="C243" i="5"/>
  <c r="C561" i="5" s="1"/>
  <c r="C264" i="5"/>
  <c r="C582" i="5" s="1"/>
  <c r="C205" i="5"/>
  <c r="C227" i="5"/>
  <c r="C545" i="5" s="1"/>
  <c r="C248" i="5"/>
  <c r="C269" i="5"/>
  <c r="C587" i="5" s="1"/>
  <c r="C211" i="5"/>
  <c r="C529" i="5" s="1"/>
  <c r="C232" i="5"/>
  <c r="C253" i="5"/>
  <c r="C571" i="5" s="1"/>
  <c r="C216" i="5"/>
  <c r="C534" i="5" s="1"/>
  <c r="C237" i="5"/>
  <c r="C555" i="5" s="1"/>
  <c r="C259" i="5"/>
  <c r="C577" i="5" s="1"/>
  <c r="BM64" i="3"/>
  <c r="BN64" i="3"/>
  <c r="BM65" i="3"/>
  <c r="BN65" i="3"/>
  <c r="BM66" i="3"/>
  <c r="BN66" i="3"/>
  <c r="BM67" i="3"/>
  <c r="BN67" i="3"/>
  <c r="BM68" i="3"/>
  <c r="BN68" i="3"/>
  <c r="BM69" i="3"/>
  <c r="BN69" i="3"/>
  <c r="BM70" i="3"/>
  <c r="BN70" i="3"/>
  <c r="BM71" i="3"/>
  <c r="BN71" i="3"/>
  <c r="BM72" i="3"/>
  <c r="BN72" i="3"/>
  <c r="BM73" i="3"/>
  <c r="BN73" i="3"/>
  <c r="BM74" i="3"/>
  <c r="BN74" i="3"/>
  <c r="BM75" i="3"/>
  <c r="BN75" i="3"/>
  <c r="BM76" i="3"/>
  <c r="BN76" i="3"/>
  <c r="BM77" i="3"/>
  <c r="BN77" i="3"/>
  <c r="BM78" i="3"/>
  <c r="BN78" i="3"/>
  <c r="BM79" i="3"/>
  <c r="BN79" i="3"/>
  <c r="BM80" i="3"/>
  <c r="BN80" i="3"/>
  <c r="BM81" i="3"/>
  <c r="BN81" i="3"/>
  <c r="BM82" i="3"/>
  <c r="BN82" i="3"/>
  <c r="BM83" i="3"/>
  <c r="BN83" i="3"/>
  <c r="BM84" i="3"/>
  <c r="BN84" i="3"/>
  <c r="BM85" i="3"/>
  <c r="BN85" i="3"/>
  <c r="BM86" i="3"/>
  <c r="BN86" i="3"/>
  <c r="BM87" i="3"/>
  <c r="BN87" i="3"/>
  <c r="BM88" i="3"/>
  <c r="BN88" i="3"/>
  <c r="BM89" i="3"/>
  <c r="BN89" i="3"/>
  <c r="BM90" i="3"/>
  <c r="BN90" i="3"/>
  <c r="BM91" i="3"/>
  <c r="BN91" i="3"/>
  <c r="BM92" i="3"/>
  <c r="BN92" i="3"/>
  <c r="BM93" i="3"/>
  <c r="BN93" i="3"/>
  <c r="BM94" i="3"/>
  <c r="BN94" i="3"/>
  <c r="BM95" i="3"/>
  <c r="BN95" i="3"/>
  <c r="BM96" i="3"/>
  <c r="BN96" i="3"/>
  <c r="BM97" i="3"/>
  <c r="BN97" i="3"/>
  <c r="BM98" i="3"/>
  <c r="BN98" i="3"/>
  <c r="BM99" i="3"/>
  <c r="BN99" i="3"/>
  <c r="BM100" i="3"/>
  <c r="BN100" i="3"/>
  <c r="BM101" i="3"/>
  <c r="BN101" i="3"/>
  <c r="BM102" i="3"/>
  <c r="BN102" i="3"/>
  <c r="BM103" i="3"/>
  <c r="BN103" i="3"/>
  <c r="BM104" i="3"/>
  <c r="BN104" i="3"/>
  <c r="BM105" i="3"/>
  <c r="BN105" i="3"/>
  <c r="BM106" i="3"/>
  <c r="BN106" i="3"/>
  <c r="BM107" i="3"/>
  <c r="BN107" i="3"/>
  <c r="BM108" i="3"/>
  <c r="BN108" i="3"/>
  <c r="BM109" i="3"/>
  <c r="BN109" i="3"/>
  <c r="BM110" i="3"/>
  <c r="BN110" i="3"/>
  <c r="BM111" i="3"/>
  <c r="BN111" i="3"/>
  <c r="BM112" i="3"/>
  <c r="BN112" i="3"/>
  <c r="BM113" i="3"/>
  <c r="BN113" i="3"/>
  <c r="BM114" i="3"/>
  <c r="BN114" i="3"/>
  <c r="BM115" i="3"/>
  <c r="BN115" i="3"/>
  <c r="BM116" i="3"/>
  <c r="BN116" i="3"/>
  <c r="BM117" i="3"/>
  <c r="BN117" i="3"/>
  <c r="BM118" i="3"/>
  <c r="BN118" i="3"/>
  <c r="BM119" i="3"/>
  <c r="BN119" i="3"/>
  <c r="BM120" i="3"/>
  <c r="BN120" i="3"/>
  <c r="BM121" i="3"/>
  <c r="BN121" i="3"/>
  <c r="BM122" i="3"/>
  <c r="BN122" i="3"/>
  <c r="BM123" i="3"/>
  <c r="BN123" i="3"/>
  <c r="BM124" i="3"/>
  <c r="BN124" i="3"/>
  <c r="BM125" i="3"/>
  <c r="BN125" i="3"/>
  <c r="BM126" i="3"/>
  <c r="BN126" i="3"/>
  <c r="BM127" i="3"/>
  <c r="BN127" i="3"/>
  <c r="BM128" i="3"/>
  <c r="BN128" i="3"/>
  <c r="BM129" i="3"/>
  <c r="BN129" i="3"/>
  <c r="BM130" i="3"/>
  <c r="BN130" i="3"/>
  <c r="BM131" i="3"/>
  <c r="BN131" i="3"/>
  <c r="BM132" i="3"/>
  <c r="BN132" i="3"/>
  <c r="BM133" i="3"/>
  <c r="BN133" i="3"/>
  <c r="BM134" i="3"/>
  <c r="BN134" i="3"/>
  <c r="BM135" i="3"/>
  <c r="BN135" i="3"/>
  <c r="BM136" i="3"/>
  <c r="BN136" i="3"/>
  <c r="BM137" i="3"/>
  <c r="BN137" i="3"/>
  <c r="BM138" i="3"/>
  <c r="BN138" i="3"/>
  <c r="BM139" i="3"/>
  <c r="BN139" i="3"/>
  <c r="BM140" i="3"/>
  <c r="BN140" i="3"/>
  <c r="BM141" i="3"/>
  <c r="BN141" i="3"/>
  <c r="BM142" i="3"/>
  <c r="BN142" i="3"/>
  <c r="BM143" i="3"/>
  <c r="BN143" i="3"/>
  <c r="BM144" i="3"/>
  <c r="BN144" i="3"/>
  <c r="BM145" i="3"/>
  <c r="BN145" i="3"/>
  <c r="BM146" i="3"/>
  <c r="BN146" i="3"/>
  <c r="BM147" i="3"/>
  <c r="BN147" i="3"/>
  <c r="BM148" i="3"/>
  <c r="BN148" i="3"/>
  <c r="BM149" i="3"/>
  <c r="BN149" i="3"/>
  <c r="BM150" i="3"/>
  <c r="BN150" i="3"/>
  <c r="BM151" i="3"/>
  <c r="BN151" i="3"/>
  <c r="BM152" i="3"/>
  <c r="BN152" i="3"/>
  <c r="BM153" i="3"/>
  <c r="BN153" i="3"/>
  <c r="BM154" i="3"/>
  <c r="BN154" i="3"/>
  <c r="BM155" i="3"/>
  <c r="BN155" i="3"/>
  <c r="BM156" i="3"/>
  <c r="BN156" i="3"/>
  <c r="BM157" i="3"/>
  <c r="BN157" i="3"/>
  <c r="BM158" i="3"/>
  <c r="BN158" i="3"/>
  <c r="BM159" i="3"/>
  <c r="BN159" i="3"/>
  <c r="BM160" i="3"/>
  <c r="BN160" i="3"/>
  <c r="BM161" i="3"/>
  <c r="BN161" i="3"/>
  <c r="BM162" i="3"/>
  <c r="BN162" i="3"/>
  <c r="BM163" i="3"/>
  <c r="BN163" i="3"/>
  <c r="BM164" i="3"/>
  <c r="BN164" i="3"/>
  <c r="BM165" i="3"/>
  <c r="BN165" i="3"/>
  <c r="BM166" i="3"/>
  <c r="BN166" i="3"/>
  <c r="BM167" i="3"/>
  <c r="BN167" i="3"/>
  <c r="BM168" i="3"/>
  <c r="BN168" i="3"/>
  <c r="BM169" i="3"/>
  <c r="BN169" i="3"/>
  <c r="BM170" i="3"/>
  <c r="BN170" i="3"/>
  <c r="BM171" i="3"/>
  <c r="BN171" i="3"/>
  <c r="BM172" i="3"/>
  <c r="BN172" i="3"/>
  <c r="BM173" i="3"/>
  <c r="BN173" i="3"/>
  <c r="BM174" i="3"/>
  <c r="BN174" i="3"/>
  <c r="BM175" i="3"/>
  <c r="BN175" i="3"/>
  <c r="BM176" i="3"/>
  <c r="BN176" i="3"/>
  <c r="BM177" i="3"/>
  <c r="BN177" i="3"/>
  <c r="BM178" i="3"/>
  <c r="BN178" i="3"/>
  <c r="BM179" i="3"/>
  <c r="BN179" i="3"/>
  <c r="BM180" i="3"/>
  <c r="BN180" i="3"/>
  <c r="BM181" i="3"/>
  <c r="BN181" i="3"/>
  <c r="BM182" i="3"/>
  <c r="BN182" i="3"/>
  <c r="BM183" i="3"/>
  <c r="BN183" i="3"/>
  <c r="BM184" i="3"/>
  <c r="BN184" i="3"/>
  <c r="BM185" i="3"/>
  <c r="BN185" i="3"/>
  <c r="BM186" i="3"/>
  <c r="BN186" i="3"/>
  <c r="BM187" i="3"/>
  <c r="BN187" i="3"/>
  <c r="BM188" i="3"/>
  <c r="BN188" i="3"/>
  <c r="BM189" i="3"/>
  <c r="BN189" i="3"/>
  <c r="BM190" i="3"/>
  <c r="BN190" i="3"/>
  <c r="BM191" i="3"/>
  <c r="BN191" i="3"/>
  <c r="BM192" i="3"/>
  <c r="BN192" i="3"/>
  <c r="BM193" i="3"/>
  <c r="BN193" i="3"/>
  <c r="BM194" i="3"/>
  <c r="BN194" i="3"/>
  <c r="BM195" i="3"/>
  <c r="BN195" i="3"/>
  <c r="BM196" i="3"/>
  <c r="BN196" i="3"/>
  <c r="BM197" i="3"/>
  <c r="BN197" i="3"/>
  <c r="BM198" i="3"/>
  <c r="BN198" i="3"/>
  <c r="BM199" i="3"/>
  <c r="BN199" i="3"/>
  <c r="BM200" i="3"/>
  <c r="BN200" i="3"/>
  <c r="BM201" i="3"/>
  <c r="BN201" i="3"/>
  <c r="BM202" i="3"/>
  <c r="BN202" i="3"/>
  <c r="BM203" i="3"/>
  <c r="BN203" i="3"/>
  <c r="BM204" i="3"/>
  <c r="BN204" i="3"/>
  <c r="BM205" i="3"/>
  <c r="BN205" i="3"/>
  <c r="BM206" i="3"/>
  <c r="BN206" i="3"/>
  <c r="BM207" i="3"/>
  <c r="BN207" i="3"/>
  <c r="BM208" i="3"/>
  <c r="BN208" i="3"/>
  <c r="BM209" i="3"/>
  <c r="BN209" i="3"/>
  <c r="BM210" i="3"/>
  <c r="BN210" i="3"/>
  <c r="BM211" i="3"/>
  <c r="BN211" i="3"/>
  <c r="BM212" i="3"/>
  <c r="BN212" i="3"/>
  <c r="BM213" i="3"/>
  <c r="BN213" i="3"/>
  <c r="BM214" i="3"/>
  <c r="BN214" i="3"/>
  <c r="BM215" i="3"/>
  <c r="BN215" i="3"/>
  <c r="BM216" i="3"/>
  <c r="BN216" i="3"/>
  <c r="BM217" i="3"/>
  <c r="BN217" i="3"/>
  <c r="BM218" i="3"/>
  <c r="BN218" i="3"/>
  <c r="BM219" i="3"/>
  <c r="BN219" i="3"/>
  <c r="BM220" i="3"/>
  <c r="BN220" i="3"/>
  <c r="BM221" i="3"/>
  <c r="BN221" i="3"/>
  <c r="BM222" i="3"/>
  <c r="BN222" i="3"/>
  <c r="BM223" i="3"/>
  <c r="BN223" i="3"/>
  <c r="BM224" i="3"/>
  <c r="BN224" i="3"/>
  <c r="BM225" i="3"/>
  <c r="BN225" i="3"/>
  <c r="BM226" i="3"/>
  <c r="BN226" i="3"/>
  <c r="BM227" i="3"/>
  <c r="BN227" i="3"/>
  <c r="BM228" i="3"/>
  <c r="BN228" i="3"/>
  <c r="BM229" i="3"/>
  <c r="BN229" i="3"/>
  <c r="BM230" i="3"/>
  <c r="BN230" i="3"/>
  <c r="BM231" i="3"/>
  <c r="BN231" i="3"/>
  <c r="BM232" i="3"/>
  <c r="BN232" i="3"/>
  <c r="BM233" i="3"/>
  <c r="BN233" i="3"/>
  <c r="BM234" i="3"/>
  <c r="BN234" i="3"/>
  <c r="BM235" i="3"/>
  <c r="BN235" i="3"/>
  <c r="BM236" i="3"/>
  <c r="BN236" i="3"/>
  <c r="BM237" i="3"/>
  <c r="BN237" i="3"/>
  <c r="BM238" i="3"/>
  <c r="BN238" i="3"/>
  <c r="BM239" i="3"/>
  <c r="BN239" i="3"/>
  <c r="BM240" i="3"/>
  <c r="BN240" i="3"/>
  <c r="BM241" i="3"/>
  <c r="BN241" i="3"/>
  <c r="BM242" i="3"/>
  <c r="BN242" i="3"/>
  <c r="BM243" i="3"/>
  <c r="BN243" i="3"/>
  <c r="BM244" i="3"/>
  <c r="BN244" i="3"/>
  <c r="BM245" i="3"/>
  <c r="BN245" i="3"/>
  <c r="BM246" i="3"/>
  <c r="BN246" i="3"/>
  <c r="BM247" i="3"/>
  <c r="BN247" i="3"/>
  <c r="BM248" i="3"/>
  <c r="BN248" i="3"/>
  <c r="BM249" i="3"/>
  <c r="BN249" i="3"/>
  <c r="BM250" i="3"/>
  <c r="BN250" i="3"/>
  <c r="BM251" i="3"/>
  <c r="BN251" i="3"/>
  <c r="BM252" i="3"/>
  <c r="BN252" i="3"/>
  <c r="BM253" i="3"/>
  <c r="BN253" i="3"/>
  <c r="BM254" i="3"/>
  <c r="BN254" i="3"/>
  <c r="BM255" i="3"/>
  <c r="BN255" i="3"/>
  <c r="BM256" i="3"/>
  <c r="BN256" i="3"/>
  <c r="BM257" i="3"/>
  <c r="BN257" i="3"/>
  <c r="BM258" i="3"/>
  <c r="BN258" i="3"/>
  <c r="BM259" i="3"/>
  <c r="BN259" i="3"/>
  <c r="BM260" i="3"/>
  <c r="BN260" i="3"/>
  <c r="BM261" i="3"/>
  <c r="BN261" i="3"/>
  <c r="BM262" i="3"/>
  <c r="BN262" i="3"/>
  <c r="BM263" i="3"/>
  <c r="BN263" i="3"/>
  <c r="BM264" i="3"/>
  <c r="BN264" i="3"/>
  <c r="BM265" i="3"/>
  <c r="BN265" i="3"/>
  <c r="BM266" i="3"/>
  <c r="BN266" i="3"/>
  <c r="BM267" i="3"/>
  <c r="BN267" i="3"/>
  <c r="BM268" i="3"/>
  <c r="BN268" i="3"/>
  <c r="BM269" i="3"/>
  <c r="BN269" i="3"/>
  <c r="BM270" i="3"/>
  <c r="BN270" i="3"/>
  <c r="BN63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50" i="3"/>
  <c r="BM51" i="3"/>
  <c r="BM52" i="3"/>
  <c r="BM53" i="3"/>
  <c r="BM54" i="3"/>
  <c r="BM55" i="3"/>
  <c r="BM56" i="3"/>
  <c r="BM57" i="3"/>
  <c r="BM58" i="3"/>
  <c r="BM59" i="3"/>
  <c r="BM60" i="3"/>
  <c r="BM61" i="3"/>
  <c r="BM62" i="3"/>
  <c r="BM63" i="3"/>
  <c r="BM11" i="3"/>
  <c r="BJ335" i="5" l="1"/>
  <c r="BJ399" i="5"/>
  <c r="BJ463" i="5"/>
  <c r="BJ527" i="5"/>
  <c r="AO364" i="5"/>
  <c r="AO449" i="5"/>
  <c r="AO501" i="5"/>
  <c r="AO333" i="5"/>
  <c r="AO376" i="5"/>
  <c r="AO461" i="5"/>
  <c r="AO517" i="5"/>
  <c r="AO335" i="5"/>
  <c r="AO399" i="5"/>
  <c r="AO463" i="5"/>
  <c r="AO548" i="5"/>
  <c r="AO362" i="5"/>
  <c r="AO426" i="5"/>
  <c r="AO498" i="5"/>
  <c r="AO527" i="5"/>
  <c r="R275" i="5"/>
  <c r="R325" i="5"/>
  <c r="R357" i="5"/>
  <c r="R389" i="5"/>
  <c r="R421" i="5"/>
  <c r="R453" i="5"/>
  <c r="R485" i="5"/>
  <c r="R517" i="5"/>
  <c r="R549" i="5"/>
  <c r="R581" i="5"/>
  <c r="R347" i="5"/>
  <c r="R379" i="5"/>
  <c r="R411" i="5"/>
  <c r="R443" i="5"/>
  <c r="R475" i="5"/>
  <c r="R507" i="5"/>
  <c r="R539" i="5"/>
  <c r="R571" i="5"/>
  <c r="R336" i="5"/>
  <c r="R352" i="5"/>
  <c r="R368" i="5"/>
  <c r="R384" i="5"/>
  <c r="R400" i="5"/>
  <c r="R416" i="5"/>
  <c r="R432" i="5"/>
  <c r="R448" i="5"/>
  <c r="R464" i="5"/>
  <c r="R480" i="5"/>
  <c r="R496" i="5"/>
  <c r="R512" i="5"/>
  <c r="R528" i="5"/>
  <c r="R544" i="5"/>
  <c r="R560" i="5"/>
  <c r="R576" i="5"/>
  <c r="BL577" i="5"/>
  <c r="BL389" i="5"/>
  <c r="BL417" i="5"/>
  <c r="BL532" i="5"/>
  <c r="BL397" i="5"/>
  <c r="BL419" i="5"/>
  <c r="BL483" i="5"/>
  <c r="BL547" i="5"/>
  <c r="BL568" i="5"/>
  <c r="BL382" i="5"/>
  <c r="BL446" i="5"/>
  <c r="BL510" i="5"/>
  <c r="BL574" i="5"/>
  <c r="AM420" i="5"/>
  <c r="AM505" i="5"/>
  <c r="AM371" i="5"/>
  <c r="AM435" i="5"/>
  <c r="AM456" i="5"/>
  <c r="AM499" i="5"/>
  <c r="AM541" i="5"/>
  <c r="AM563" i="5"/>
  <c r="AM398" i="5"/>
  <c r="AM462" i="5"/>
  <c r="AM526" i="5"/>
  <c r="BE422" i="5"/>
  <c r="BE433" i="5"/>
  <c r="BE558" i="5"/>
  <c r="BE390" i="5"/>
  <c r="BE465" i="5"/>
  <c r="BE579" i="5"/>
  <c r="BE449" i="5"/>
  <c r="BE353" i="5"/>
  <c r="BE438" i="5"/>
  <c r="BE530" i="5"/>
  <c r="BE551" i="5"/>
  <c r="BE444" i="5"/>
  <c r="BE476" i="5"/>
  <c r="BE572" i="5"/>
  <c r="BA499" i="5"/>
  <c r="BA344" i="5"/>
  <c r="BA457" i="5"/>
  <c r="BA515" i="5"/>
  <c r="BA451" i="5"/>
  <c r="BA403" i="5"/>
  <c r="BA460" i="5"/>
  <c r="BA545" i="5"/>
  <c r="BA419" i="5"/>
  <c r="BA496" i="5"/>
  <c r="BA581" i="5"/>
  <c r="BA382" i="5"/>
  <c r="BA398" i="5"/>
  <c r="AE368" i="5"/>
  <c r="AE411" i="5"/>
  <c r="AE496" i="5"/>
  <c r="AE539" i="5"/>
  <c r="AE332" i="5"/>
  <c r="AE354" i="5"/>
  <c r="AE375" i="5"/>
  <c r="AE396" i="5"/>
  <c r="AE418" i="5"/>
  <c r="AE439" i="5"/>
  <c r="AE460" i="5"/>
  <c r="AE482" i="5"/>
  <c r="AE503" i="5"/>
  <c r="AE524" i="5"/>
  <c r="AE546" i="5"/>
  <c r="AE567" i="5"/>
  <c r="AE588" i="5"/>
  <c r="AE381" i="5"/>
  <c r="AE445" i="5"/>
  <c r="AE509" i="5"/>
  <c r="AE573" i="5"/>
  <c r="Q338" i="5"/>
  <c r="Q370" i="5"/>
  <c r="Q402" i="5"/>
  <c r="Q434" i="5"/>
  <c r="Q466" i="5"/>
  <c r="Q498" i="5"/>
  <c r="Q530" i="5"/>
  <c r="Q562" i="5"/>
  <c r="Q332" i="5"/>
  <c r="Q364" i="5"/>
  <c r="Q396" i="5"/>
  <c r="Q428" i="5"/>
  <c r="Q460" i="5"/>
  <c r="Q492" i="5"/>
  <c r="Q524" i="5"/>
  <c r="Q556" i="5"/>
  <c r="Q588" i="5"/>
  <c r="AK568" i="5"/>
  <c r="AK547" i="5"/>
  <c r="AK461" i="5"/>
  <c r="AK560" i="5"/>
  <c r="AK376" i="5"/>
  <c r="AK576" i="5"/>
  <c r="AK437" i="5"/>
  <c r="AK467" i="5"/>
  <c r="AK580" i="5"/>
  <c r="AK540" i="5"/>
  <c r="AK446" i="5"/>
  <c r="AK478" i="5"/>
  <c r="AK542" i="5"/>
  <c r="AK558" i="5"/>
  <c r="BK533" i="5"/>
  <c r="BK349" i="5"/>
  <c r="BK406" i="5"/>
  <c r="BK581" i="5"/>
  <c r="BK385" i="5"/>
  <c r="BK453" i="5"/>
  <c r="BK338" i="5"/>
  <c r="BK502" i="5"/>
  <c r="BK539" i="5"/>
  <c r="BK578" i="5"/>
  <c r="BK340" i="5"/>
  <c r="BK404" i="5"/>
  <c r="BK485" i="5"/>
  <c r="BK570" i="5"/>
  <c r="BM580" i="5"/>
  <c r="BK367" i="5"/>
  <c r="BK435" i="5"/>
  <c r="BK448" i="5"/>
  <c r="BK464" i="5"/>
  <c r="BK512" i="5"/>
  <c r="BK576" i="5"/>
  <c r="I323" i="5"/>
  <c r="I355" i="5"/>
  <c r="I387" i="5"/>
  <c r="I419" i="5"/>
  <c r="I451" i="5"/>
  <c r="I483" i="5"/>
  <c r="I515" i="5"/>
  <c r="I547" i="5"/>
  <c r="I579" i="5"/>
  <c r="I329" i="5"/>
  <c r="I361" i="5"/>
  <c r="I393" i="5"/>
  <c r="I425" i="5"/>
  <c r="I457" i="5"/>
  <c r="I489" i="5"/>
  <c r="I521" i="5"/>
  <c r="I553" i="5"/>
  <c r="I585" i="5"/>
  <c r="I334" i="5"/>
  <c r="I350" i="5"/>
  <c r="I366" i="5"/>
  <c r="I382" i="5"/>
  <c r="I398" i="5"/>
  <c r="I414" i="5"/>
  <c r="I430" i="5"/>
  <c r="I446" i="5"/>
  <c r="I462" i="5"/>
  <c r="I478" i="5"/>
  <c r="I494" i="5"/>
  <c r="I510" i="5"/>
  <c r="I526" i="5"/>
  <c r="I542" i="5"/>
  <c r="I558" i="5"/>
  <c r="I574" i="5"/>
  <c r="AJ438" i="5"/>
  <c r="AJ516" i="5"/>
  <c r="AJ566" i="5"/>
  <c r="AJ545" i="5"/>
  <c r="AJ397" i="5"/>
  <c r="AJ434" i="5"/>
  <c r="AJ473" i="5"/>
  <c r="AJ548" i="5"/>
  <c r="AJ436" i="5"/>
  <c r="AJ521" i="5"/>
  <c r="AJ410" i="5"/>
  <c r="AJ581" i="5"/>
  <c r="AJ399" i="5"/>
  <c r="AJ415" i="5"/>
  <c r="AJ527" i="5"/>
  <c r="AJ559" i="5"/>
  <c r="X339" i="5"/>
  <c r="X403" i="5"/>
  <c r="X467" i="5"/>
  <c r="X531" i="5"/>
  <c r="X366" i="5"/>
  <c r="X430" i="5"/>
  <c r="X494" i="5"/>
  <c r="X558" i="5"/>
  <c r="U324" i="5"/>
  <c r="U356" i="5"/>
  <c r="U388" i="5"/>
  <c r="U420" i="5"/>
  <c r="U498" i="5"/>
  <c r="U541" i="5"/>
  <c r="U532" i="5"/>
  <c r="U516" i="5"/>
  <c r="U326" i="5"/>
  <c r="U358" i="5"/>
  <c r="U390" i="5"/>
  <c r="U422" i="5"/>
  <c r="U458" i="5"/>
  <c r="U501" i="5"/>
  <c r="U586" i="5"/>
  <c r="U527" i="5"/>
  <c r="U543" i="5"/>
  <c r="AN372" i="5"/>
  <c r="AN500" i="5"/>
  <c r="AN388" i="5"/>
  <c r="AN516" i="5"/>
  <c r="Z572" i="5"/>
  <c r="BK398" i="5"/>
  <c r="BK411" i="5"/>
  <c r="X322" i="5"/>
  <c r="X434" i="5"/>
  <c r="X450" i="5"/>
  <c r="X562" i="5"/>
  <c r="X578" i="5"/>
  <c r="U332" i="5"/>
  <c r="U364" i="5"/>
  <c r="U396" i="5"/>
  <c r="U428" i="5"/>
  <c r="U466" i="5"/>
  <c r="U509" i="5"/>
  <c r="U330" i="5"/>
  <c r="U362" i="5"/>
  <c r="U394" i="5"/>
  <c r="U426" i="5"/>
  <c r="U506" i="5"/>
  <c r="U549" i="5"/>
  <c r="U323" i="5"/>
  <c r="U339" i="5"/>
  <c r="U355" i="5"/>
  <c r="U371" i="5"/>
  <c r="U387" i="5"/>
  <c r="U403" i="5"/>
  <c r="U419" i="5"/>
  <c r="U435" i="5"/>
  <c r="U454" i="5"/>
  <c r="U476" i="5"/>
  <c r="U497" i="5"/>
  <c r="U518" i="5"/>
  <c r="U540" i="5"/>
  <c r="U561" i="5"/>
  <c r="U582" i="5"/>
  <c r="U515" i="5"/>
  <c r="U531" i="5"/>
  <c r="BK495" i="5"/>
  <c r="BK509" i="5"/>
  <c r="BK445" i="5"/>
  <c r="BK559" i="5"/>
  <c r="AJ460" i="5"/>
  <c r="AJ412" i="5"/>
  <c r="AJ513" i="5"/>
  <c r="AJ541" i="5"/>
  <c r="AJ492" i="5"/>
  <c r="AJ508" i="5"/>
  <c r="AJ487" i="5"/>
  <c r="AJ503" i="5"/>
  <c r="AJ583" i="5"/>
  <c r="X347" i="5"/>
  <c r="X389" i="5"/>
  <c r="X432" i="5"/>
  <c r="X475" i="5"/>
  <c r="X517" i="5"/>
  <c r="X560" i="5"/>
  <c r="X331" i="5"/>
  <c r="X459" i="5"/>
  <c r="X587" i="5"/>
  <c r="X349" i="5"/>
  <c r="X392" i="5"/>
  <c r="X477" i="5"/>
  <c r="X520" i="5"/>
  <c r="K572" i="5"/>
  <c r="AN352" i="5"/>
  <c r="AN480" i="5"/>
  <c r="AN368" i="5"/>
  <c r="AN496" i="5"/>
  <c r="BM405" i="5"/>
  <c r="BM490" i="5"/>
  <c r="BM448" i="5"/>
  <c r="BM384" i="5"/>
  <c r="BM544" i="5"/>
  <c r="AN416" i="5"/>
  <c r="AN544" i="5"/>
  <c r="AN432" i="5"/>
  <c r="AN560" i="5"/>
  <c r="AN326" i="5"/>
  <c r="AN348" i="5"/>
  <c r="AN369" i="5"/>
  <c r="AN412" i="5"/>
  <c r="AN454" i="5"/>
  <c r="AN476" i="5"/>
  <c r="AN497" i="5"/>
  <c r="AN540" i="5"/>
  <c r="AN582" i="5"/>
  <c r="AN323" i="5"/>
  <c r="AN371" i="5"/>
  <c r="AN387" i="5"/>
  <c r="AN435" i="5"/>
  <c r="AN451" i="5"/>
  <c r="AN499" i="5"/>
  <c r="AN515" i="5"/>
  <c r="AN563" i="5"/>
  <c r="AN579" i="5"/>
  <c r="G582" i="5"/>
  <c r="G585" i="5"/>
  <c r="G576" i="5"/>
  <c r="G558" i="5"/>
  <c r="G546" i="5"/>
  <c r="G531" i="5"/>
  <c r="G563" i="5"/>
  <c r="G579" i="5"/>
  <c r="BM368" i="5"/>
  <c r="BM442" i="5"/>
  <c r="BM332" i="5"/>
  <c r="BM406" i="5"/>
  <c r="BM482" i="5"/>
  <c r="BM560" i="5"/>
  <c r="BM528" i="5"/>
  <c r="BM341" i="5"/>
  <c r="BM492" i="5"/>
  <c r="BM353" i="5"/>
  <c r="BM390" i="5"/>
  <c r="BM428" i="5"/>
  <c r="BM466" i="5"/>
  <c r="BM541" i="5"/>
  <c r="BM364" i="5"/>
  <c r="BM402" i="5"/>
  <c r="BM477" i="5"/>
  <c r="BM554" i="5"/>
  <c r="BM330" i="5"/>
  <c r="BM358" i="5"/>
  <c r="BM386" i="5"/>
  <c r="BM416" i="5"/>
  <c r="BM444" i="5"/>
  <c r="BM472" i="5"/>
  <c r="BM501" i="5"/>
  <c r="BM557" i="5"/>
  <c r="BM586" i="5"/>
  <c r="BM345" i="5"/>
  <c r="BM366" i="5"/>
  <c r="BM409" i="5"/>
  <c r="BM430" i="5"/>
  <c r="BM494" i="5"/>
  <c r="BM537" i="5"/>
  <c r="BM339" i="5"/>
  <c r="BM355" i="5"/>
  <c r="BM371" i="5"/>
  <c r="BM419" i="5"/>
  <c r="BM435" i="5"/>
  <c r="BM451" i="5"/>
  <c r="BM499" i="5"/>
  <c r="BM515" i="5"/>
  <c r="BM531" i="5"/>
  <c r="BM547" i="5"/>
  <c r="BM563" i="5"/>
  <c r="BM579" i="5"/>
  <c r="X342" i="5"/>
  <c r="X358" i="5"/>
  <c r="X470" i="5"/>
  <c r="X486" i="5"/>
  <c r="U460" i="5"/>
  <c r="U524" i="5"/>
  <c r="U588" i="5"/>
  <c r="U487" i="5"/>
  <c r="U551" i="5"/>
  <c r="AN350" i="5"/>
  <c r="AN393" i="5"/>
  <c r="AN478" i="5"/>
  <c r="AN521" i="5"/>
  <c r="AN384" i="5"/>
  <c r="AN512" i="5"/>
  <c r="AN366" i="5"/>
  <c r="AN409" i="5"/>
  <c r="AN494" i="5"/>
  <c r="AN537" i="5"/>
  <c r="AN400" i="5"/>
  <c r="AN528" i="5"/>
  <c r="AN332" i="5"/>
  <c r="AN353" i="5"/>
  <c r="AN396" i="5"/>
  <c r="AN438" i="5"/>
  <c r="AN460" i="5"/>
  <c r="AN481" i="5"/>
  <c r="AN524" i="5"/>
  <c r="AN566" i="5"/>
  <c r="AN588" i="5"/>
  <c r="AN338" i="5"/>
  <c r="AN381" i="5"/>
  <c r="AN402" i="5"/>
  <c r="AN445" i="5"/>
  <c r="AN466" i="5"/>
  <c r="AN509" i="5"/>
  <c r="AN530" i="5"/>
  <c r="AN573" i="5"/>
  <c r="AN359" i="5"/>
  <c r="AN423" i="5"/>
  <c r="AN487" i="5"/>
  <c r="AN551" i="5"/>
  <c r="G534" i="5"/>
  <c r="G588" i="5"/>
  <c r="G561" i="5"/>
  <c r="G537" i="5"/>
  <c r="G565" i="5"/>
  <c r="G573" i="5"/>
  <c r="G551" i="5"/>
  <c r="BM385" i="5"/>
  <c r="BM461" i="5"/>
  <c r="BM349" i="5"/>
  <c r="BM426" i="5"/>
  <c r="BM577" i="5"/>
  <c r="BM396" i="5"/>
  <c r="BM470" i="5"/>
  <c r="BM546" i="5"/>
  <c r="BM434" i="5"/>
  <c r="BM512" i="5"/>
  <c r="BM588" i="5"/>
  <c r="BM362" i="5"/>
  <c r="BM400" i="5"/>
  <c r="BM438" i="5"/>
  <c r="BM476" i="5"/>
  <c r="BM336" i="5"/>
  <c r="BM374" i="5"/>
  <c r="BM412" i="5"/>
  <c r="BM449" i="5"/>
  <c r="BM525" i="5"/>
  <c r="BM562" i="5"/>
  <c r="BM422" i="5"/>
  <c r="BM480" i="5"/>
  <c r="BM508" i="5"/>
  <c r="BM393" i="5"/>
  <c r="BM414" i="5"/>
  <c r="BM457" i="5"/>
  <c r="BM521" i="5"/>
  <c r="BM585" i="5"/>
  <c r="BM343" i="5"/>
  <c r="BM455" i="5"/>
  <c r="BM487" i="5"/>
  <c r="BM535" i="5"/>
  <c r="BM551" i="5"/>
  <c r="BM567" i="5"/>
  <c r="BM583" i="5"/>
  <c r="C456" i="5"/>
  <c r="C392" i="5"/>
  <c r="D341" i="5"/>
  <c r="F581" i="5"/>
  <c r="F533" i="5"/>
  <c r="AB584" i="5"/>
  <c r="W538" i="5"/>
  <c r="AA532" i="5"/>
  <c r="Z550" i="5"/>
  <c r="S538" i="5"/>
  <c r="L533" i="5"/>
  <c r="H538" i="5"/>
  <c r="BF535" i="5"/>
  <c r="AL391" i="5"/>
  <c r="AL503" i="5"/>
  <c r="AL567" i="5"/>
  <c r="BC462" i="5"/>
  <c r="BC344" i="5"/>
  <c r="AT376" i="5"/>
  <c r="AT440" i="5"/>
  <c r="AT504" i="5"/>
  <c r="BH470" i="5"/>
  <c r="BH488" i="5"/>
  <c r="BP509" i="5"/>
  <c r="BP461" i="5"/>
  <c r="BP564" i="5"/>
  <c r="BP394" i="5"/>
  <c r="BP458" i="5"/>
  <c r="BP586" i="5"/>
  <c r="AI547" i="5"/>
  <c r="AI364" i="5"/>
  <c r="AI396" i="5"/>
  <c r="AQ445" i="5"/>
  <c r="AQ362" i="5"/>
  <c r="AQ426" i="5"/>
  <c r="AR275" i="5"/>
  <c r="AR362" i="5"/>
  <c r="AR554" i="5"/>
  <c r="AG528" i="5"/>
  <c r="AG361" i="5"/>
  <c r="AG275" i="5"/>
  <c r="AG473" i="5"/>
  <c r="AG489" i="5"/>
  <c r="BB407" i="5"/>
  <c r="BB377" i="5"/>
  <c r="AS427" i="5"/>
  <c r="AS329" i="5"/>
  <c r="BO349" i="5"/>
  <c r="BO434" i="5"/>
  <c r="BO431" i="5"/>
  <c r="BL398" i="5"/>
  <c r="BL462" i="5"/>
  <c r="AM392" i="5"/>
  <c r="AM414" i="5"/>
  <c r="AM478" i="5"/>
  <c r="AM542" i="5"/>
  <c r="BE427" i="5"/>
  <c r="BE466" i="5"/>
  <c r="BE412" i="5"/>
  <c r="BE524" i="5"/>
  <c r="BA516" i="5"/>
  <c r="BA573" i="5"/>
  <c r="BA325" i="5"/>
  <c r="BA275" i="5"/>
  <c r="BA478" i="5"/>
  <c r="AE397" i="5"/>
  <c r="Q333" i="5"/>
  <c r="Q381" i="5"/>
  <c r="Q429" i="5"/>
  <c r="Q461" i="5"/>
  <c r="Q493" i="5"/>
  <c r="Q525" i="5"/>
  <c r="Q557" i="5"/>
  <c r="AK357" i="5"/>
  <c r="AK275" i="5"/>
  <c r="AK409" i="5"/>
  <c r="AK476" i="5"/>
  <c r="AK561" i="5"/>
  <c r="AK366" i="5"/>
  <c r="AK462" i="5"/>
  <c r="AK494" i="5"/>
  <c r="BK386" i="5"/>
  <c r="BK427" i="5"/>
  <c r="BK480" i="5"/>
  <c r="AJ517" i="5"/>
  <c r="X488" i="5"/>
  <c r="X573" i="5"/>
  <c r="X446" i="5"/>
  <c r="X510" i="5"/>
  <c r="X574" i="5"/>
  <c r="U447" i="5"/>
  <c r="U575" i="5"/>
  <c r="AN275" i="5"/>
  <c r="AN406" i="5"/>
  <c r="AN449" i="5"/>
  <c r="C471" i="5"/>
  <c r="C372" i="5"/>
  <c r="D566" i="5"/>
  <c r="D575" i="5"/>
  <c r="D511" i="5"/>
  <c r="D447" i="5"/>
  <c r="D390" i="5"/>
  <c r="D326" i="5"/>
  <c r="D545" i="5"/>
  <c r="D481" i="5"/>
  <c r="E575" i="5"/>
  <c r="E570" i="5"/>
  <c r="E548" i="5"/>
  <c r="F576" i="5"/>
  <c r="F555" i="5"/>
  <c r="F566" i="5"/>
  <c r="F561" i="5"/>
  <c r="F275" i="5"/>
  <c r="F529" i="5"/>
  <c r="AB572" i="5"/>
  <c r="AA553" i="5"/>
  <c r="Y541" i="5"/>
  <c r="V549" i="5"/>
  <c r="V569" i="5"/>
  <c r="M537" i="5"/>
  <c r="M540" i="5"/>
  <c r="Z540" i="5"/>
  <c r="S549" i="5"/>
  <c r="S542" i="5"/>
  <c r="L553" i="5"/>
  <c r="O541" i="5"/>
  <c r="H588" i="5"/>
  <c r="N574" i="5"/>
  <c r="N555" i="5"/>
  <c r="BG473" i="5"/>
  <c r="BG574" i="5"/>
  <c r="BG439" i="5"/>
  <c r="BG503" i="5"/>
  <c r="BG556" i="5"/>
  <c r="AW566" i="5"/>
  <c r="AW579" i="5"/>
  <c r="AW476" i="5"/>
  <c r="AW505" i="5"/>
  <c r="AW553" i="5"/>
  <c r="BN583" i="5"/>
  <c r="BN508" i="5"/>
  <c r="BN400" i="5"/>
  <c r="BN551" i="5"/>
  <c r="BN541" i="5"/>
  <c r="BN458" i="5"/>
  <c r="BN522" i="5"/>
  <c r="AH553" i="5"/>
  <c r="AH377" i="5"/>
  <c r="AH486" i="5"/>
  <c r="AH426" i="5"/>
  <c r="AH378" i="5"/>
  <c r="AH380" i="5"/>
  <c r="AH428" i="5"/>
  <c r="AH476" i="5"/>
  <c r="AH540" i="5"/>
  <c r="K557" i="5"/>
  <c r="K570" i="5"/>
  <c r="BF375" i="5"/>
  <c r="BF434" i="5"/>
  <c r="BF389" i="5"/>
  <c r="BF491" i="5"/>
  <c r="AL494" i="5"/>
  <c r="AL504" i="5"/>
  <c r="AL385" i="5"/>
  <c r="AL584" i="5"/>
  <c r="AL453" i="5"/>
  <c r="AL538" i="5"/>
  <c r="AL411" i="5"/>
  <c r="AL475" i="5"/>
  <c r="AL539" i="5"/>
  <c r="BC459" i="5"/>
  <c r="BC327" i="5"/>
  <c r="BC498" i="5"/>
  <c r="BC403" i="5"/>
  <c r="BC467" i="5"/>
  <c r="BC553" i="5"/>
  <c r="BC572" i="5"/>
  <c r="AT489" i="5"/>
  <c r="AT585" i="5"/>
  <c r="AT409" i="5"/>
  <c r="AT396" i="5"/>
  <c r="AT572" i="5"/>
  <c r="BH409" i="5"/>
  <c r="BH522" i="5"/>
  <c r="BH425" i="5"/>
  <c r="BH364" i="5"/>
  <c r="BH428" i="5"/>
  <c r="BP459" i="5"/>
  <c r="BP525" i="5"/>
  <c r="BP548" i="5"/>
  <c r="BP414" i="5"/>
  <c r="BP478" i="5"/>
  <c r="AI509" i="5"/>
  <c r="AI459" i="5"/>
  <c r="AI361" i="5"/>
  <c r="AI446" i="5"/>
  <c r="AI510" i="5"/>
  <c r="AI574" i="5"/>
  <c r="AQ459" i="5"/>
  <c r="AQ539" i="5"/>
  <c r="AQ388" i="5"/>
  <c r="AQ446" i="5"/>
  <c r="AQ510" i="5"/>
  <c r="AR433" i="5"/>
  <c r="AR441" i="5"/>
  <c r="AR331" i="5"/>
  <c r="AR395" i="5"/>
  <c r="AR459" i="5"/>
  <c r="AR544" i="5"/>
  <c r="AR587" i="5"/>
  <c r="AR350" i="5"/>
  <c r="AR382" i="5"/>
  <c r="AR414" i="5"/>
  <c r="AR574" i="5"/>
  <c r="AF429" i="5"/>
  <c r="AF327" i="5"/>
  <c r="AF413" i="5"/>
  <c r="AF498" i="5"/>
  <c r="AF583" i="5"/>
  <c r="AF403" i="5"/>
  <c r="AF531" i="5"/>
  <c r="AF574" i="5"/>
  <c r="AF368" i="5"/>
  <c r="AF432" i="5"/>
  <c r="AF496" i="5"/>
  <c r="AF560" i="5"/>
  <c r="AG539" i="5"/>
  <c r="AG491" i="5"/>
  <c r="AG399" i="5"/>
  <c r="AG407" i="5"/>
  <c r="AG471" i="5"/>
  <c r="AG365" i="5"/>
  <c r="AG445" i="5"/>
  <c r="AG493" i="5"/>
  <c r="AG557" i="5"/>
  <c r="BB344" i="5"/>
  <c r="BB400" i="5"/>
  <c r="BB395" i="5"/>
  <c r="BB452" i="5"/>
  <c r="BB480" i="5"/>
  <c r="BB538" i="5"/>
  <c r="BB327" i="5"/>
  <c r="BB540" i="5"/>
  <c r="BB349" i="5"/>
  <c r="BB429" i="5"/>
  <c r="BB477" i="5"/>
  <c r="BB541" i="5"/>
  <c r="BB557" i="5"/>
  <c r="AS554" i="5"/>
  <c r="AS362" i="5"/>
  <c r="AS506" i="5"/>
  <c r="AS458" i="5"/>
  <c r="AS367" i="5"/>
  <c r="AS424" i="5"/>
  <c r="AS538" i="5"/>
  <c r="AS475" i="5"/>
  <c r="AS560" i="5"/>
  <c r="AS333" i="5"/>
  <c r="AS397" i="5"/>
  <c r="AS493" i="5"/>
  <c r="AS557" i="5"/>
  <c r="BO368" i="5"/>
  <c r="BO350" i="5"/>
  <c r="BO406" i="5"/>
  <c r="BO464" i="5"/>
  <c r="BO521" i="5"/>
  <c r="BO577" i="5"/>
  <c r="BO354" i="5"/>
  <c r="BO482" i="5"/>
  <c r="BO525" i="5"/>
  <c r="BO371" i="5"/>
  <c r="BO435" i="5"/>
  <c r="BO499" i="5"/>
  <c r="BO563" i="5"/>
  <c r="BJ342" i="5"/>
  <c r="BJ416" i="5"/>
  <c r="BJ560" i="5"/>
  <c r="BJ576" i="5"/>
  <c r="BJ398" i="5"/>
  <c r="BJ462" i="5"/>
  <c r="BJ467" i="5"/>
  <c r="BJ499" i="5"/>
  <c r="BJ531" i="5"/>
  <c r="AO337" i="5"/>
  <c r="AO522" i="5"/>
  <c r="AO496" i="5"/>
  <c r="AO361" i="5"/>
  <c r="AO404" i="5"/>
  <c r="AO497" i="5"/>
  <c r="AO554" i="5"/>
  <c r="AO341" i="5"/>
  <c r="AO384" i="5"/>
  <c r="AO427" i="5"/>
  <c r="AO470" i="5"/>
  <c r="AO528" i="5"/>
  <c r="AO585" i="5"/>
  <c r="AO430" i="5"/>
  <c r="AO462" i="5"/>
  <c r="AO499" i="5"/>
  <c r="AO563" i="5"/>
  <c r="R358" i="5"/>
  <c r="R422" i="5"/>
  <c r="R454" i="5"/>
  <c r="R518" i="5"/>
  <c r="R550" i="5"/>
  <c r="R383" i="5"/>
  <c r="R415" i="5"/>
  <c r="R479" i="5"/>
  <c r="R511" i="5"/>
  <c r="R575" i="5"/>
  <c r="BL492" i="5"/>
  <c r="BL484" i="5"/>
  <c r="BL385" i="5"/>
  <c r="BL463" i="5"/>
  <c r="BL453" i="5"/>
  <c r="BL511" i="5"/>
  <c r="BL381" i="5"/>
  <c r="BL275" i="5"/>
  <c r="BL424" i="5"/>
  <c r="BL573" i="5"/>
  <c r="BL386" i="5"/>
  <c r="BL418" i="5"/>
  <c r="BL466" i="5"/>
  <c r="BL482" i="5"/>
  <c r="BL530" i="5"/>
  <c r="AM416" i="5"/>
  <c r="AM457" i="5"/>
  <c r="AM508" i="5"/>
  <c r="AM436" i="5"/>
  <c r="AM369" i="5"/>
  <c r="AM275" i="5"/>
  <c r="AM376" i="5"/>
  <c r="AM440" i="5"/>
  <c r="AM504" i="5"/>
  <c r="AM568" i="5"/>
  <c r="AM386" i="5"/>
  <c r="AM466" i="5"/>
  <c r="AM562" i="5"/>
  <c r="AM578" i="5"/>
  <c r="BE443" i="5"/>
  <c r="BE527" i="5"/>
  <c r="BE446" i="5"/>
  <c r="BE531" i="5"/>
  <c r="BE365" i="5"/>
  <c r="BE429" i="5"/>
  <c r="BE450" i="5"/>
  <c r="BE514" i="5"/>
  <c r="BE557" i="5"/>
  <c r="BE400" i="5"/>
  <c r="BE496" i="5"/>
  <c r="BE528" i="5"/>
  <c r="BA399" i="5"/>
  <c r="BA415" i="5"/>
  <c r="BA409" i="5"/>
  <c r="BA495" i="5"/>
  <c r="BA580" i="5"/>
  <c r="BA369" i="5"/>
  <c r="BA511" i="5"/>
  <c r="BA540" i="5"/>
  <c r="BA565" i="5"/>
  <c r="BA354" i="5"/>
  <c r="BA386" i="5"/>
  <c r="BA402" i="5"/>
  <c r="BA530" i="5"/>
  <c r="BA546" i="5"/>
  <c r="AE334" i="5"/>
  <c r="AE419" i="5"/>
  <c r="AE504" i="5"/>
  <c r="AE547" i="5"/>
  <c r="AE367" i="5"/>
  <c r="AE452" i="5"/>
  <c r="AE495" i="5"/>
  <c r="AE580" i="5"/>
  <c r="AE446" i="5"/>
  <c r="AE574" i="5"/>
  <c r="AE436" i="5"/>
  <c r="AE564" i="5"/>
  <c r="AE395" i="5"/>
  <c r="AE480" i="5"/>
  <c r="AE353" i="5"/>
  <c r="AE433" i="5"/>
  <c r="AE497" i="5"/>
  <c r="AE545" i="5"/>
  <c r="AE561" i="5"/>
  <c r="Q334" i="5"/>
  <c r="Q366" i="5"/>
  <c r="Q430" i="5"/>
  <c r="Q462" i="5"/>
  <c r="Q526" i="5"/>
  <c r="Q558" i="5"/>
  <c r="Q359" i="5"/>
  <c r="Q391" i="5"/>
  <c r="Q455" i="5"/>
  <c r="Q519" i="5"/>
  <c r="Q551" i="5"/>
  <c r="Q352" i="5"/>
  <c r="Q384" i="5"/>
  <c r="Q480" i="5"/>
  <c r="Q512" i="5"/>
  <c r="Q544" i="5"/>
  <c r="Q275" i="5"/>
  <c r="Q353" i="5"/>
  <c r="Q385" i="5"/>
  <c r="Q417" i="5"/>
  <c r="Q433" i="5"/>
  <c r="Q449" i="5"/>
  <c r="Q481" i="5"/>
  <c r="Q497" i="5"/>
  <c r="Q529" i="5"/>
  <c r="Q561" i="5"/>
  <c r="Q577" i="5"/>
  <c r="AK415" i="5"/>
  <c r="AK377" i="5"/>
  <c r="AK541" i="5"/>
  <c r="AK405" i="5"/>
  <c r="AK575" i="5"/>
  <c r="AK553" i="5"/>
  <c r="AK388" i="5"/>
  <c r="AK416" i="5"/>
  <c r="AK473" i="5"/>
  <c r="AK417" i="5"/>
  <c r="AK524" i="5"/>
  <c r="AK588" i="5"/>
  <c r="AK370" i="5"/>
  <c r="AK418" i="5"/>
  <c r="AK434" i="5"/>
  <c r="AK482" i="5"/>
  <c r="AK498" i="5"/>
  <c r="AK546" i="5"/>
  <c r="AK562" i="5"/>
  <c r="BK405" i="5"/>
  <c r="BK497" i="5"/>
  <c r="BK384" i="5"/>
  <c r="BK400" i="5"/>
  <c r="BK545" i="5"/>
  <c r="BK365" i="5"/>
  <c r="BK423" i="5"/>
  <c r="BK366" i="5"/>
  <c r="BK491" i="5"/>
  <c r="BK577" i="5"/>
  <c r="BK339" i="5"/>
  <c r="BK387" i="5"/>
  <c r="BK403" i="5"/>
  <c r="BK462" i="5"/>
  <c r="BK526" i="5"/>
  <c r="BK420" i="5"/>
  <c r="BK436" i="5"/>
  <c r="BK484" i="5"/>
  <c r="BK500" i="5"/>
  <c r="BK548" i="5"/>
  <c r="BK564" i="5"/>
  <c r="I335" i="5"/>
  <c r="I367" i="5"/>
  <c r="I399" i="5"/>
  <c r="I431" i="5"/>
  <c r="I463" i="5"/>
  <c r="I495" i="5"/>
  <c r="I527" i="5"/>
  <c r="I559" i="5"/>
  <c r="I328" i="5"/>
  <c r="I360" i="5"/>
  <c r="I392" i="5"/>
  <c r="I424" i="5"/>
  <c r="I456" i="5"/>
  <c r="I488" i="5"/>
  <c r="I520" i="5"/>
  <c r="I552" i="5"/>
  <c r="I584" i="5"/>
  <c r="I349" i="5"/>
  <c r="I381" i="5"/>
  <c r="I413" i="5"/>
  <c r="I445" i="5"/>
  <c r="I477" i="5"/>
  <c r="I509" i="5"/>
  <c r="I541" i="5"/>
  <c r="I573" i="5"/>
  <c r="AJ433" i="5"/>
  <c r="AJ409" i="5"/>
  <c r="AJ398" i="5"/>
  <c r="AJ369" i="5"/>
  <c r="AJ386" i="5"/>
  <c r="AJ414" i="5"/>
  <c r="AJ557" i="5"/>
  <c r="AJ585" i="5"/>
  <c r="AJ416" i="5"/>
  <c r="AJ437" i="5"/>
  <c r="AJ480" i="5"/>
  <c r="AJ501" i="5"/>
  <c r="AJ522" i="5"/>
  <c r="AJ544" i="5"/>
  <c r="AJ586" i="5"/>
  <c r="AJ371" i="5"/>
  <c r="AJ387" i="5"/>
  <c r="AJ435" i="5"/>
  <c r="AJ467" i="5"/>
  <c r="AJ483" i="5"/>
  <c r="AJ499" i="5"/>
  <c r="AJ547" i="5"/>
  <c r="AJ579" i="5"/>
  <c r="X369" i="5"/>
  <c r="X412" i="5"/>
  <c r="X497" i="5"/>
  <c r="X540" i="5"/>
  <c r="X344" i="5"/>
  <c r="X429" i="5"/>
  <c r="X472" i="5"/>
  <c r="X557" i="5"/>
  <c r="X335" i="5"/>
  <c r="X399" i="5"/>
  <c r="X463" i="5"/>
  <c r="X527" i="5"/>
  <c r="X370" i="5"/>
  <c r="X386" i="5"/>
  <c r="X402" i="5"/>
  <c r="X418" i="5"/>
  <c r="X498" i="5"/>
  <c r="X514" i="5"/>
  <c r="X530" i="5"/>
  <c r="X546" i="5"/>
  <c r="U325" i="5"/>
  <c r="U357" i="5"/>
  <c r="U389" i="5"/>
  <c r="U421" i="5"/>
  <c r="U457" i="5"/>
  <c r="U542" i="5"/>
  <c r="U585" i="5"/>
  <c r="U352" i="5"/>
  <c r="U384" i="5"/>
  <c r="U416" i="5"/>
  <c r="U450" i="5"/>
  <c r="U493" i="5"/>
  <c r="U578" i="5"/>
  <c r="U345" i="5"/>
  <c r="U377" i="5"/>
  <c r="U409" i="5"/>
  <c r="U441" i="5"/>
  <c r="U526" i="5"/>
  <c r="U569" i="5"/>
  <c r="U346" i="5"/>
  <c r="U378" i="5"/>
  <c r="U410" i="5"/>
  <c r="U442" i="5"/>
  <c r="U464" i="5"/>
  <c r="U485" i="5"/>
  <c r="U528" i="5"/>
  <c r="U570" i="5"/>
  <c r="U451" i="5"/>
  <c r="U467" i="5"/>
  <c r="U483" i="5"/>
  <c r="U499" i="5"/>
  <c r="U579" i="5"/>
  <c r="AN330" i="5"/>
  <c r="AN373" i="5"/>
  <c r="AN458" i="5"/>
  <c r="AN501" i="5"/>
  <c r="AN586" i="5"/>
  <c r="AN346" i="5"/>
  <c r="AN389" i="5"/>
  <c r="AN474" i="5"/>
  <c r="AN517" i="5"/>
  <c r="AN390" i="5"/>
  <c r="AN433" i="5"/>
  <c r="AN518" i="5"/>
  <c r="AN561" i="5"/>
  <c r="AN355" i="5"/>
  <c r="AN419" i="5"/>
  <c r="AN483" i="5"/>
  <c r="AN547" i="5"/>
  <c r="G529" i="5"/>
  <c r="G275" i="5"/>
  <c r="G586" i="5"/>
  <c r="G547" i="5"/>
  <c r="BM529" i="5"/>
  <c r="BM473" i="5"/>
  <c r="BM558" i="5"/>
  <c r="BM387" i="5"/>
  <c r="BM403" i="5"/>
  <c r="BM467" i="5"/>
  <c r="BM483" i="5"/>
  <c r="D581" i="5"/>
  <c r="F549" i="5"/>
  <c r="Y554" i="5"/>
  <c r="V563" i="5"/>
  <c r="V275" i="5"/>
  <c r="V529" i="5"/>
  <c r="V565" i="5"/>
  <c r="S529" i="5"/>
  <c r="S275" i="5"/>
  <c r="L581" i="5"/>
  <c r="J583" i="5"/>
  <c r="N577" i="5"/>
  <c r="AW405" i="5"/>
  <c r="AW581" i="5"/>
  <c r="BN454" i="5"/>
  <c r="AH455" i="5"/>
  <c r="AH392" i="5"/>
  <c r="K566" i="5"/>
  <c r="BF518" i="5"/>
  <c r="BF480" i="5"/>
  <c r="BF369" i="5"/>
  <c r="BF275" i="5"/>
  <c r="BF481" i="5"/>
  <c r="BF551" i="5"/>
  <c r="AL423" i="5"/>
  <c r="BC406" i="5"/>
  <c r="BC519" i="5"/>
  <c r="AT418" i="5"/>
  <c r="AT567" i="5"/>
  <c r="BH543" i="5"/>
  <c r="BH275" i="5"/>
  <c r="BH392" i="5"/>
  <c r="BP433" i="5"/>
  <c r="BP522" i="5"/>
  <c r="AI357" i="5"/>
  <c r="AI275" i="5"/>
  <c r="AI412" i="5"/>
  <c r="AI476" i="5"/>
  <c r="AQ332" i="5"/>
  <c r="AQ361" i="5"/>
  <c r="AQ532" i="5"/>
  <c r="AR517" i="5"/>
  <c r="AR378" i="5"/>
  <c r="AR538" i="5"/>
  <c r="AF334" i="5"/>
  <c r="AF419" i="5"/>
  <c r="AF462" i="5"/>
  <c r="AF396" i="5"/>
  <c r="AF524" i="5"/>
  <c r="AG444" i="5"/>
  <c r="BB556" i="5"/>
  <c r="BB361" i="5"/>
  <c r="BB537" i="5"/>
  <c r="BO463" i="5"/>
  <c r="BJ329" i="5"/>
  <c r="BJ521" i="5"/>
  <c r="BJ351" i="5"/>
  <c r="AO275" i="5"/>
  <c r="AO377" i="5"/>
  <c r="AO420" i="5"/>
  <c r="AO518" i="5"/>
  <c r="AO357" i="5"/>
  <c r="AO400" i="5"/>
  <c r="AO549" i="5"/>
  <c r="AO559" i="5"/>
  <c r="BL528" i="5"/>
  <c r="BL588" i="5"/>
  <c r="AM477" i="5"/>
  <c r="BE359" i="5"/>
  <c r="BE423" i="5"/>
  <c r="BE487" i="5"/>
  <c r="BE428" i="5"/>
  <c r="BA345" i="5"/>
  <c r="BA334" i="5"/>
  <c r="BA574" i="5"/>
  <c r="AE333" i="5"/>
  <c r="Q349" i="5"/>
  <c r="Q397" i="5"/>
  <c r="Q445" i="5"/>
  <c r="Q509" i="5"/>
  <c r="Q573" i="5"/>
  <c r="AK382" i="5"/>
  <c r="AK430" i="5"/>
  <c r="BK383" i="5"/>
  <c r="BK542" i="5"/>
  <c r="AJ538" i="5"/>
  <c r="AJ511" i="5"/>
  <c r="X445" i="5"/>
  <c r="C566" i="5"/>
  <c r="C569" i="5"/>
  <c r="C505" i="5"/>
  <c r="C404" i="5"/>
  <c r="C340" i="5"/>
  <c r="D468" i="5"/>
  <c r="D404" i="5"/>
  <c r="D347" i="5"/>
  <c r="D358" i="5"/>
  <c r="D401" i="5"/>
  <c r="D337" i="5"/>
  <c r="E543" i="5"/>
  <c r="E538" i="5"/>
  <c r="E564" i="5"/>
  <c r="F560" i="5"/>
  <c r="F571" i="5"/>
  <c r="F582" i="5"/>
  <c r="F577" i="5"/>
  <c r="AB567" i="5"/>
  <c r="AB534" i="5"/>
  <c r="AB540" i="5"/>
  <c r="W574" i="5"/>
  <c r="W540" i="5"/>
  <c r="AA582" i="5"/>
  <c r="AA585" i="5"/>
  <c r="Y529" i="5"/>
  <c r="Y275" i="5"/>
  <c r="Y539" i="5"/>
  <c r="V582" i="5"/>
  <c r="V544" i="5"/>
  <c r="M572" i="5"/>
  <c r="Z532" i="5"/>
  <c r="S577" i="5"/>
  <c r="S584" i="5"/>
  <c r="S587" i="5"/>
  <c r="L582" i="5"/>
  <c r="J539" i="5"/>
  <c r="O567" i="5"/>
  <c r="O538" i="5"/>
  <c r="H560" i="5"/>
  <c r="N552" i="5"/>
  <c r="N539" i="5"/>
  <c r="BG539" i="5"/>
  <c r="BG537" i="5"/>
  <c r="BG458" i="5"/>
  <c r="BG522" i="5"/>
  <c r="BG524" i="5"/>
  <c r="AW454" i="5"/>
  <c r="AW475" i="5"/>
  <c r="AW436" i="5"/>
  <c r="AW550" i="5"/>
  <c r="AW519" i="5"/>
  <c r="AW441" i="5"/>
  <c r="AW489" i="5"/>
  <c r="BN501" i="5"/>
  <c r="BN573" i="5"/>
  <c r="BN586" i="5"/>
  <c r="AH458" i="5"/>
  <c r="AH435" i="5"/>
  <c r="AH418" i="5"/>
  <c r="AH503" i="5"/>
  <c r="AH567" i="5"/>
  <c r="AH444" i="5"/>
  <c r="AH508" i="5"/>
  <c r="T533" i="5"/>
  <c r="T536" i="5"/>
  <c r="T538" i="5"/>
  <c r="K532" i="5"/>
  <c r="K586" i="5"/>
  <c r="BF536" i="5"/>
  <c r="BF376" i="5"/>
  <c r="BF379" i="5"/>
  <c r="BF464" i="5"/>
  <c r="BF541" i="5"/>
  <c r="BF405" i="5"/>
  <c r="BF507" i="5"/>
  <c r="BF571" i="5"/>
  <c r="AL536" i="5"/>
  <c r="AL553" i="5"/>
  <c r="AL413" i="5"/>
  <c r="BC442" i="5"/>
  <c r="BC555" i="5"/>
  <c r="BC379" i="5"/>
  <c r="BC550" i="5"/>
  <c r="BC446" i="5"/>
  <c r="BC574" i="5"/>
  <c r="BC380" i="5"/>
  <c r="BC476" i="5"/>
  <c r="BC540" i="5"/>
  <c r="AT374" i="5"/>
  <c r="AT505" i="5"/>
  <c r="AT483" i="5"/>
  <c r="AT470" i="5"/>
  <c r="AT522" i="5"/>
  <c r="AT487" i="5"/>
  <c r="AT492" i="5"/>
  <c r="AT540" i="5"/>
  <c r="BH329" i="5"/>
  <c r="BH535" i="5"/>
  <c r="BH390" i="5"/>
  <c r="BH454" i="5"/>
  <c r="BH539" i="5"/>
  <c r="BH492" i="5"/>
  <c r="BH556" i="5"/>
  <c r="BP462" i="5"/>
  <c r="BP510" i="5"/>
  <c r="BP574" i="5"/>
  <c r="AI535" i="5"/>
  <c r="AI531" i="5"/>
  <c r="AI496" i="5"/>
  <c r="AI544" i="5"/>
  <c r="AQ481" i="5"/>
  <c r="AQ469" i="5"/>
  <c r="AQ555" i="5"/>
  <c r="AQ409" i="5"/>
  <c r="AQ537" i="5"/>
  <c r="AQ580" i="5"/>
  <c r="AQ542" i="5"/>
  <c r="AR328" i="5"/>
  <c r="AR373" i="5"/>
  <c r="AR480" i="5"/>
  <c r="AR523" i="5"/>
  <c r="AR565" i="5"/>
  <c r="AR366" i="5"/>
  <c r="AR398" i="5"/>
  <c r="AR430" i="5"/>
  <c r="AF275" i="5"/>
  <c r="AF557" i="5"/>
  <c r="AF370" i="5"/>
  <c r="AF455" i="5"/>
  <c r="AF541" i="5"/>
  <c r="AF446" i="5"/>
  <c r="AF352" i="5"/>
  <c r="AF416" i="5"/>
  <c r="AF480" i="5"/>
  <c r="AF544" i="5"/>
  <c r="AG554" i="5"/>
  <c r="AG442" i="5"/>
  <c r="AG362" i="5"/>
  <c r="AG552" i="5"/>
  <c r="AG394" i="5"/>
  <c r="AG428" i="5"/>
  <c r="AG492" i="5"/>
  <c r="AG381" i="5"/>
  <c r="AG429" i="5"/>
  <c r="AG509" i="5"/>
  <c r="AG573" i="5"/>
  <c r="BB447" i="5"/>
  <c r="BB560" i="5"/>
  <c r="BB554" i="5"/>
  <c r="BB570" i="5"/>
  <c r="BB458" i="5"/>
  <c r="BB515" i="5"/>
  <c r="BB571" i="5"/>
  <c r="BB367" i="5"/>
  <c r="BB391" i="5"/>
  <c r="BB365" i="5"/>
  <c r="BB413" i="5"/>
  <c r="BB493" i="5"/>
  <c r="AS343" i="5"/>
  <c r="AS570" i="5"/>
  <c r="AS419" i="5"/>
  <c r="AS532" i="5"/>
  <c r="AS344" i="5"/>
  <c r="AS515" i="5"/>
  <c r="AS339" i="5"/>
  <c r="AS452" i="5"/>
  <c r="AS368" i="5"/>
  <c r="AS539" i="5"/>
  <c r="AS349" i="5"/>
  <c r="AS477" i="5"/>
  <c r="AS509" i="5"/>
  <c r="AS541" i="5"/>
  <c r="AS573" i="5"/>
  <c r="BO352" i="5"/>
  <c r="BO384" i="5"/>
  <c r="BO469" i="5"/>
  <c r="BO582" i="5"/>
  <c r="BO378" i="5"/>
  <c r="BO549" i="5"/>
  <c r="BO333" i="5"/>
  <c r="BO461" i="5"/>
  <c r="BO355" i="5"/>
  <c r="BO419" i="5"/>
  <c r="BO483" i="5"/>
  <c r="BO547" i="5"/>
  <c r="BJ400" i="5"/>
  <c r="BJ513" i="5"/>
  <c r="BJ586" i="5"/>
  <c r="BJ437" i="5"/>
  <c r="BJ417" i="5"/>
  <c r="BJ530" i="5"/>
  <c r="BJ377" i="5"/>
  <c r="BJ569" i="5"/>
  <c r="BJ323" i="5"/>
  <c r="BJ483" i="5"/>
  <c r="BJ515" i="5"/>
  <c r="BJ547" i="5"/>
  <c r="AO380" i="5"/>
  <c r="AO465" i="5"/>
  <c r="AO363" i="5"/>
  <c r="AO405" i="5"/>
  <c r="AO448" i="5"/>
  <c r="AO334" i="5"/>
  <c r="AO350" i="5"/>
  <c r="AO446" i="5"/>
  <c r="AO482" i="5"/>
  <c r="AO483" i="5"/>
  <c r="AO547" i="5"/>
  <c r="R326" i="5"/>
  <c r="R390" i="5"/>
  <c r="R486" i="5"/>
  <c r="R582" i="5"/>
  <c r="R351" i="5"/>
  <c r="R447" i="5"/>
  <c r="R543" i="5"/>
  <c r="BL479" i="5"/>
  <c r="BL416" i="5"/>
  <c r="BL488" i="5"/>
  <c r="BL402" i="5"/>
  <c r="BL578" i="5"/>
  <c r="AM465" i="5"/>
  <c r="AM559" i="5"/>
  <c r="AM479" i="5"/>
  <c r="AM399" i="5"/>
  <c r="AM540" i="5"/>
  <c r="AM370" i="5"/>
  <c r="AM402" i="5"/>
  <c r="AM546" i="5"/>
  <c r="BE378" i="5"/>
  <c r="BE383" i="5"/>
  <c r="BE502" i="5"/>
  <c r="BE559" i="5"/>
  <c r="BE343" i="5"/>
  <c r="BE275" i="5"/>
  <c r="BE493" i="5"/>
  <c r="BE535" i="5"/>
  <c r="BE352" i="5"/>
  <c r="BE384" i="5"/>
  <c r="BE512" i="5"/>
  <c r="BE560" i="5"/>
  <c r="BA351" i="5"/>
  <c r="BA352" i="5"/>
  <c r="BA416" i="5"/>
  <c r="BA338" i="5"/>
  <c r="BA370" i="5"/>
  <c r="BA466" i="5"/>
  <c r="BA514" i="5"/>
  <c r="BA562" i="5"/>
  <c r="AE376" i="5"/>
  <c r="AE462" i="5"/>
  <c r="AE324" i="5"/>
  <c r="AE351" i="5"/>
  <c r="AE479" i="5"/>
  <c r="AE352" i="5"/>
  <c r="AE523" i="5"/>
  <c r="AE275" i="5"/>
  <c r="AE369" i="5"/>
  <c r="AE417" i="5"/>
  <c r="AE481" i="5"/>
  <c r="Q398" i="5"/>
  <c r="Q494" i="5"/>
  <c r="Q327" i="5"/>
  <c r="Q423" i="5"/>
  <c r="Q487" i="5"/>
  <c r="Q583" i="5"/>
  <c r="Q416" i="5"/>
  <c r="Q448" i="5"/>
  <c r="Q576" i="5"/>
  <c r="Q337" i="5"/>
  <c r="Q369" i="5"/>
  <c r="Q401" i="5"/>
  <c r="Q465" i="5"/>
  <c r="Q513" i="5"/>
  <c r="Q545" i="5"/>
  <c r="AK456" i="5"/>
  <c r="AK477" i="5"/>
  <c r="AK559" i="5"/>
  <c r="C550" i="5"/>
  <c r="C539" i="5"/>
  <c r="C502" i="5"/>
  <c r="C459" i="5"/>
  <c r="C438" i="5"/>
  <c r="C395" i="5"/>
  <c r="C367" i="5"/>
  <c r="C335" i="5"/>
  <c r="C575" i="5"/>
  <c r="C554" i="5"/>
  <c r="C533" i="5"/>
  <c r="C511" i="5"/>
  <c r="C490" i="5"/>
  <c r="C469" i="5"/>
  <c r="C447" i="5"/>
  <c r="C426" i="5"/>
  <c r="C405" i="5"/>
  <c r="C382" i="5"/>
  <c r="C350" i="5"/>
  <c r="C585" i="5"/>
  <c r="C563" i="5"/>
  <c r="C542" i="5"/>
  <c r="C521" i="5"/>
  <c r="C499" i="5"/>
  <c r="C478" i="5"/>
  <c r="C457" i="5"/>
  <c r="C435" i="5"/>
  <c r="C414" i="5"/>
  <c r="C393" i="5"/>
  <c r="C363" i="5"/>
  <c r="C331" i="5"/>
  <c r="C573" i="5"/>
  <c r="C551" i="5"/>
  <c r="C530" i="5"/>
  <c r="C509" i="5"/>
  <c r="C487" i="5"/>
  <c r="C466" i="5"/>
  <c r="C445" i="5"/>
  <c r="C423" i="5"/>
  <c r="C402" i="5"/>
  <c r="C378" i="5"/>
  <c r="C346" i="5"/>
  <c r="C275" i="5"/>
  <c r="C576" i="5"/>
  <c r="C560" i="5"/>
  <c r="C544" i="5"/>
  <c r="C528" i="5"/>
  <c r="C512" i="5"/>
  <c r="C496" i="5"/>
  <c r="C480" i="5"/>
  <c r="C464" i="5"/>
  <c r="C448" i="5"/>
  <c r="C432" i="5"/>
  <c r="C416" i="5"/>
  <c r="C400" i="5"/>
  <c r="C384" i="5"/>
  <c r="C368" i="5"/>
  <c r="C352" i="5"/>
  <c r="C336" i="5"/>
  <c r="D584" i="5"/>
  <c r="D579" i="5"/>
  <c r="D499" i="5"/>
  <c r="D456" i="5"/>
  <c r="D435" i="5"/>
  <c r="D392" i="5"/>
  <c r="D360" i="5"/>
  <c r="D328" i="5"/>
  <c r="D572" i="5"/>
  <c r="D551" i="5"/>
  <c r="D530" i="5"/>
  <c r="D508" i="5"/>
  <c r="D487" i="5"/>
  <c r="D466" i="5"/>
  <c r="D444" i="5"/>
  <c r="D423" i="5"/>
  <c r="D402" i="5"/>
  <c r="D375" i="5"/>
  <c r="D343" i="5"/>
  <c r="D582" i="5"/>
  <c r="D560" i="5"/>
  <c r="D539" i="5"/>
  <c r="D518" i="5"/>
  <c r="D496" i="5"/>
  <c r="D475" i="5"/>
  <c r="D454" i="5"/>
  <c r="D432" i="5"/>
  <c r="D411" i="5"/>
  <c r="D388" i="5"/>
  <c r="D356" i="5"/>
  <c r="D324" i="5"/>
  <c r="D570" i="5"/>
  <c r="D548" i="5"/>
  <c r="D527" i="5"/>
  <c r="D506" i="5"/>
  <c r="D484" i="5"/>
  <c r="D463" i="5"/>
  <c r="D442" i="5"/>
  <c r="D420" i="5"/>
  <c r="D399" i="5"/>
  <c r="D386" i="5"/>
  <c r="D370" i="5"/>
  <c r="D354" i="5"/>
  <c r="D338" i="5"/>
  <c r="D322" i="5"/>
  <c r="D573" i="5"/>
  <c r="D557" i="5"/>
  <c r="D541" i="5"/>
  <c r="D525" i="5"/>
  <c r="D509" i="5"/>
  <c r="D493" i="5"/>
  <c r="D477" i="5"/>
  <c r="D461" i="5"/>
  <c r="D445" i="5"/>
  <c r="D429" i="5"/>
  <c r="D413" i="5"/>
  <c r="D397" i="5"/>
  <c r="D381" i="5"/>
  <c r="D365" i="5"/>
  <c r="D349" i="5"/>
  <c r="D333" i="5"/>
  <c r="E587" i="5"/>
  <c r="E571" i="5"/>
  <c r="E555" i="5"/>
  <c r="E539" i="5"/>
  <c r="E582" i="5"/>
  <c r="E566" i="5"/>
  <c r="E550" i="5"/>
  <c r="E534" i="5"/>
  <c r="E529" i="5"/>
  <c r="E275" i="5"/>
  <c r="E576" i="5"/>
  <c r="E560" i="5"/>
  <c r="E544" i="5"/>
  <c r="C583" i="5"/>
  <c r="C584" i="5"/>
  <c r="C520" i="5"/>
  <c r="D517" i="5"/>
  <c r="D453" i="5"/>
  <c r="D373" i="5"/>
  <c r="F565" i="5"/>
  <c r="AB536" i="5"/>
  <c r="W566" i="5"/>
  <c r="W552" i="5"/>
  <c r="AA533" i="5"/>
  <c r="AA581" i="5"/>
  <c r="Y562" i="5"/>
  <c r="Y535" i="5"/>
  <c r="V564" i="5"/>
  <c r="M562" i="5"/>
  <c r="M536" i="5"/>
  <c r="Z566" i="5"/>
  <c r="J533" i="5"/>
  <c r="J535" i="5"/>
  <c r="J551" i="5"/>
  <c r="H553" i="5"/>
  <c r="H554" i="5"/>
  <c r="N538" i="5"/>
  <c r="N534" i="5"/>
  <c r="N535" i="5"/>
  <c r="BG434" i="5"/>
  <c r="BG435" i="5"/>
  <c r="BG467" i="5"/>
  <c r="BG520" i="5"/>
  <c r="AW543" i="5"/>
  <c r="AW428" i="5"/>
  <c r="AW421" i="5"/>
  <c r="BN381" i="5"/>
  <c r="BN275" i="5"/>
  <c r="BN397" i="5"/>
  <c r="BN564" i="5"/>
  <c r="BN422" i="5"/>
  <c r="BN470" i="5"/>
  <c r="AH570" i="5"/>
  <c r="AH456" i="5"/>
  <c r="AH520" i="5"/>
  <c r="AH584" i="5"/>
  <c r="T566" i="5"/>
  <c r="BF545" i="5"/>
  <c r="BF417" i="5"/>
  <c r="BF519" i="5"/>
  <c r="AL377" i="5"/>
  <c r="AL490" i="5"/>
  <c r="AL407" i="5"/>
  <c r="BC483" i="5"/>
  <c r="BC520" i="5"/>
  <c r="AT378" i="5"/>
  <c r="AT491" i="5"/>
  <c r="AT568" i="5"/>
  <c r="BH430" i="5"/>
  <c r="BH408" i="5"/>
  <c r="BH504" i="5"/>
  <c r="BH584" i="5"/>
  <c r="AI411" i="5"/>
  <c r="AI562" i="5"/>
  <c r="AI462" i="5"/>
  <c r="AI526" i="5"/>
  <c r="AI380" i="5"/>
  <c r="AQ490" i="5"/>
  <c r="AQ554" i="5"/>
  <c r="AR368" i="5"/>
  <c r="AR346" i="5"/>
  <c r="AR394" i="5"/>
  <c r="AF547" i="5"/>
  <c r="AF412" i="5"/>
  <c r="AF540" i="5"/>
  <c r="AG505" i="5"/>
  <c r="BB329" i="5"/>
  <c r="BB521" i="5"/>
  <c r="AS576" i="5"/>
  <c r="AS361" i="5"/>
  <c r="AS537" i="5"/>
  <c r="BO447" i="5"/>
  <c r="BO543" i="5"/>
  <c r="BJ350" i="5"/>
  <c r="BJ415" i="5"/>
  <c r="BJ479" i="5"/>
  <c r="BJ543" i="5"/>
  <c r="AO336" i="5"/>
  <c r="AO421" i="5"/>
  <c r="AO464" i="5"/>
  <c r="AO577" i="5"/>
  <c r="AO378" i="5"/>
  <c r="AO442" i="5"/>
  <c r="AO575" i="5"/>
  <c r="BL504" i="5"/>
  <c r="BL526" i="5"/>
  <c r="BE358" i="5"/>
  <c r="BE351" i="5"/>
  <c r="BE348" i="5"/>
  <c r="BE508" i="5"/>
  <c r="BA432" i="5"/>
  <c r="BA517" i="5"/>
  <c r="AE461" i="5"/>
  <c r="AE525" i="5"/>
  <c r="Q365" i="5"/>
  <c r="Q413" i="5"/>
  <c r="Q477" i="5"/>
  <c r="Q541" i="5"/>
  <c r="AJ474" i="5"/>
  <c r="AJ383" i="5"/>
  <c r="AJ495" i="5"/>
  <c r="X360" i="5"/>
  <c r="X382" i="5"/>
  <c r="U559" i="5"/>
  <c r="AN534" i="5"/>
  <c r="C441" i="5"/>
  <c r="C535" i="5"/>
  <c r="C514" i="5"/>
  <c r="C450" i="5"/>
  <c r="C407" i="5"/>
  <c r="C548" i="5"/>
  <c r="C532" i="5"/>
  <c r="C484" i="5"/>
  <c r="C468" i="5"/>
  <c r="C420" i="5"/>
  <c r="D520" i="5"/>
  <c r="D502" i="5"/>
  <c r="D438" i="5"/>
  <c r="D379" i="5"/>
  <c r="D374" i="5"/>
  <c r="D342" i="5"/>
  <c r="D529" i="5"/>
  <c r="D465" i="5"/>
  <c r="D417" i="5"/>
  <c r="D369" i="5"/>
  <c r="D275" i="5"/>
  <c r="E559" i="5"/>
  <c r="E586" i="5"/>
  <c r="E554" i="5"/>
  <c r="E580" i="5"/>
  <c r="E532" i="5"/>
  <c r="F544" i="5"/>
  <c r="F587" i="5"/>
  <c r="F539" i="5"/>
  <c r="F550" i="5"/>
  <c r="F534" i="5"/>
  <c r="F545" i="5"/>
  <c r="AB537" i="5"/>
  <c r="W539" i="5"/>
  <c r="W529" i="5"/>
  <c r="W275" i="5"/>
  <c r="W535" i="5"/>
  <c r="W572" i="5"/>
  <c r="AA543" i="5"/>
  <c r="AA568" i="5"/>
  <c r="AA537" i="5"/>
  <c r="AA569" i="5"/>
  <c r="Y555" i="5"/>
  <c r="V540" i="5"/>
  <c r="V533" i="5"/>
  <c r="V553" i="5"/>
  <c r="M556" i="5"/>
  <c r="Z533" i="5"/>
  <c r="Z538" i="5"/>
  <c r="S533" i="5"/>
  <c r="S572" i="5"/>
  <c r="S558" i="5"/>
  <c r="L568" i="5"/>
  <c r="L537" i="5"/>
  <c r="L569" i="5"/>
  <c r="J529" i="5"/>
  <c r="J275" i="5"/>
  <c r="J541" i="5"/>
  <c r="J581" i="5"/>
  <c r="J555" i="5"/>
  <c r="O561" i="5"/>
  <c r="O554" i="5"/>
  <c r="H532" i="5"/>
  <c r="H539" i="5"/>
  <c r="H587" i="5"/>
  <c r="N578" i="5"/>
  <c r="BG567" i="5"/>
  <c r="BG445" i="5"/>
  <c r="BG437" i="5"/>
  <c r="BG526" i="5"/>
  <c r="BG487" i="5"/>
  <c r="BG540" i="5"/>
  <c r="AW544" i="5"/>
  <c r="AW459" i="5"/>
  <c r="AW534" i="5"/>
  <c r="AW431" i="5"/>
  <c r="AW438" i="5"/>
  <c r="AW408" i="5"/>
  <c r="AW455" i="5"/>
  <c r="AW409" i="5"/>
  <c r="AW425" i="5"/>
  <c r="AW521" i="5"/>
  <c r="BN399" i="5"/>
  <c r="BN382" i="5"/>
  <c r="BN439" i="5"/>
  <c r="BN416" i="5"/>
  <c r="BN567" i="5"/>
  <c r="BN437" i="5"/>
  <c r="BN428" i="5"/>
  <c r="BN513" i="5"/>
  <c r="BN401" i="5"/>
  <c r="BN505" i="5"/>
  <c r="BN442" i="5"/>
  <c r="BN506" i="5"/>
  <c r="BN570" i="5"/>
  <c r="AH537" i="5"/>
  <c r="AH502" i="5"/>
  <c r="AH406" i="5"/>
  <c r="AH463" i="5"/>
  <c r="AH521" i="5"/>
  <c r="AH439" i="5"/>
  <c r="AH546" i="5"/>
  <c r="AH492" i="5"/>
  <c r="AH524" i="5"/>
  <c r="T535" i="5"/>
  <c r="T572" i="5"/>
  <c r="T586" i="5"/>
  <c r="K533" i="5"/>
  <c r="K536" i="5"/>
  <c r="K538" i="5"/>
  <c r="BF565" i="5"/>
  <c r="BF424" i="5"/>
  <c r="BF466" i="5"/>
  <c r="BF566" i="5"/>
  <c r="BF443" i="5"/>
  <c r="BF373" i="5"/>
  <c r="AL402" i="5"/>
  <c r="AL424" i="5"/>
  <c r="AL537" i="5"/>
  <c r="AL574" i="5"/>
  <c r="AL441" i="5"/>
  <c r="AL470" i="5"/>
  <c r="AL474" i="5"/>
  <c r="AL427" i="5"/>
  <c r="AL491" i="5"/>
  <c r="AL555" i="5"/>
  <c r="BC402" i="5"/>
  <c r="BC527" i="5"/>
  <c r="BC407" i="5"/>
  <c r="BC578" i="5"/>
  <c r="BC361" i="5"/>
  <c r="BC425" i="5"/>
  <c r="BC489" i="5"/>
  <c r="BC332" i="5"/>
  <c r="BC348" i="5"/>
  <c r="BC460" i="5"/>
  <c r="BC492" i="5"/>
  <c r="BC524" i="5"/>
  <c r="BC556" i="5"/>
  <c r="AT431" i="5"/>
  <c r="AT334" i="5"/>
  <c r="AT329" i="5"/>
  <c r="AT527" i="5"/>
  <c r="AT351" i="5"/>
  <c r="AT379" i="5"/>
  <c r="AT550" i="5"/>
  <c r="AT402" i="5"/>
  <c r="AT466" i="5"/>
  <c r="AT551" i="5"/>
  <c r="AT380" i="5"/>
  <c r="AT412" i="5"/>
  <c r="AT524" i="5"/>
  <c r="AT556" i="5"/>
  <c r="AT588" i="5"/>
  <c r="BH386" i="5"/>
  <c r="BH351" i="5"/>
  <c r="BH579" i="5"/>
  <c r="BH475" i="5"/>
  <c r="BH348" i="5"/>
  <c r="BH412" i="5"/>
  <c r="BH476" i="5"/>
  <c r="BH540" i="5"/>
  <c r="BP443" i="5"/>
  <c r="BP529" i="5"/>
  <c r="BP565" i="5"/>
  <c r="BP573" i="5"/>
  <c r="BP523" i="5"/>
  <c r="BP412" i="5"/>
  <c r="BP555" i="5"/>
  <c r="BP441" i="5"/>
  <c r="BP382" i="5"/>
  <c r="BP275" i="5"/>
  <c r="BP446" i="5"/>
  <c r="BP526" i="5"/>
  <c r="AI566" i="5"/>
  <c r="AI493" i="5"/>
  <c r="AI422" i="5"/>
  <c r="AI573" i="5"/>
  <c r="AI399" i="5"/>
  <c r="AI541" i="5"/>
  <c r="AI570" i="5"/>
  <c r="AI384" i="5"/>
  <c r="AI400" i="5"/>
  <c r="AI512" i="5"/>
  <c r="AI560" i="5"/>
  <c r="AI576" i="5"/>
  <c r="AQ507" i="5"/>
  <c r="AQ443" i="5"/>
  <c r="AQ424" i="5"/>
  <c r="AQ384" i="5"/>
  <c r="AQ345" i="5"/>
  <c r="AQ516" i="5"/>
  <c r="AQ366" i="5"/>
  <c r="AQ462" i="5"/>
  <c r="AQ526" i="5"/>
  <c r="AQ558" i="5"/>
  <c r="C523" i="5"/>
  <c r="C518" i="5"/>
  <c r="C475" i="5"/>
  <c r="C454" i="5"/>
  <c r="C411" i="5"/>
  <c r="C390" i="5"/>
  <c r="C359" i="5"/>
  <c r="C327" i="5"/>
  <c r="C570" i="5"/>
  <c r="C549" i="5"/>
  <c r="C527" i="5"/>
  <c r="C506" i="5"/>
  <c r="C485" i="5"/>
  <c r="C463" i="5"/>
  <c r="C442" i="5"/>
  <c r="C421" i="5"/>
  <c r="C399" i="5"/>
  <c r="C374" i="5"/>
  <c r="C342" i="5"/>
  <c r="C579" i="5"/>
  <c r="C558" i="5"/>
  <c r="C537" i="5"/>
  <c r="C515" i="5"/>
  <c r="C494" i="5"/>
  <c r="C473" i="5"/>
  <c r="C451" i="5"/>
  <c r="C430" i="5"/>
  <c r="C409" i="5"/>
  <c r="C387" i="5"/>
  <c r="C355" i="5"/>
  <c r="C323" i="5"/>
  <c r="C567" i="5"/>
  <c r="C588" i="5"/>
  <c r="C572" i="5"/>
  <c r="C556" i="5"/>
  <c r="C524" i="5"/>
  <c r="C508" i="5"/>
  <c r="C492" i="5"/>
  <c r="C476" i="5"/>
  <c r="C444" i="5"/>
  <c r="C428" i="5"/>
  <c r="C412" i="5"/>
  <c r="C380" i="5"/>
  <c r="C348" i="5"/>
  <c r="D563" i="5"/>
  <c r="D515" i="5"/>
  <c r="D472" i="5"/>
  <c r="D451" i="5"/>
  <c r="D408" i="5"/>
  <c r="D384" i="5"/>
  <c r="D352" i="5"/>
  <c r="D588" i="5"/>
  <c r="D567" i="5"/>
  <c r="D546" i="5"/>
  <c r="D524" i="5"/>
  <c r="D503" i="5"/>
  <c r="D482" i="5"/>
  <c r="D460" i="5"/>
  <c r="D439" i="5"/>
  <c r="D418" i="5"/>
  <c r="D396" i="5"/>
  <c r="D576" i="5"/>
  <c r="D555" i="5"/>
  <c r="D534" i="5"/>
  <c r="D512" i="5"/>
  <c r="D491" i="5"/>
  <c r="D470" i="5"/>
  <c r="D448" i="5"/>
  <c r="D427" i="5"/>
  <c r="D406" i="5"/>
  <c r="D380" i="5"/>
  <c r="D348" i="5"/>
  <c r="D564" i="5"/>
  <c r="D543" i="5"/>
  <c r="D363" i="5"/>
  <c r="D331" i="5"/>
  <c r="D569" i="5"/>
  <c r="D537" i="5"/>
  <c r="D521" i="5"/>
  <c r="D505" i="5"/>
  <c r="D489" i="5"/>
  <c r="D473" i="5"/>
  <c r="D441" i="5"/>
  <c r="D425" i="5"/>
  <c r="D409" i="5"/>
  <c r="D377" i="5"/>
  <c r="D345" i="5"/>
  <c r="F585" i="5"/>
  <c r="F569" i="5"/>
  <c r="F553" i="5"/>
  <c r="F537" i="5"/>
  <c r="AB575" i="5"/>
  <c r="AB554" i="5"/>
  <c r="AB529" i="5"/>
  <c r="AB275" i="5"/>
  <c r="AB557" i="5"/>
  <c r="AB547" i="5"/>
  <c r="AB569" i="5"/>
  <c r="AB532" i="5"/>
  <c r="AB548" i="5"/>
  <c r="AB580" i="5"/>
  <c r="W558" i="5"/>
  <c r="W585" i="5"/>
  <c r="W575" i="5"/>
  <c r="W550" i="5"/>
  <c r="W531" i="5"/>
  <c r="W559" i="5"/>
  <c r="W587" i="5"/>
  <c r="W546" i="5"/>
  <c r="W567" i="5"/>
  <c r="W532" i="5"/>
  <c r="AA559" i="5"/>
  <c r="AA570" i="5"/>
  <c r="AA586" i="5"/>
  <c r="AA554" i="5"/>
  <c r="AA583" i="5"/>
  <c r="AA550" i="5"/>
  <c r="AA571" i="5"/>
  <c r="AA529" i="5"/>
  <c r="AA275" i="5"/>
  <c r="AA561" i="5"/>
  <c r="AA577" i="5"/>
  <c r="Y568" i="5"/>
  <c r="Y536" i="5"/>
  <c r="Y558" i="5"/>
  <c r="Y546" i="5"/>
  <c r="Y556" i="5"/>
  <c r="Y584" i="5"/>
  <c r="Y570" i="5"/>
  <c r="Y547" i="5"/>
  <c r="Y563" i="5"/>
  <c r="Y579" i="5"/>
  <c r="V546" i="5"/>
  <c r="V587" i="5"/>
  <c r="V534" i="5"/>
  <c r="V556" i="5"/>
  <c r="V541" i="5"/>
  <c r="V559" i="5"/>
  <c r="V580" i="5"/>
  <c r="V561" i="5"/>
  <c r="M538" i="5"/>
  <c r="M559" i="5"/>
  <c r="M566" i="5"/>
  <c r="M554" i="5"/>
  <c r="M529" i="5"/>
  <c r="M275" i="5"/>
  <c r="M557" i="5"/>
  <c r="M547" i="5"/>
  <c r="M569" i="5"/>
  <c r="M532" i="5"/>
  <c r="M548" i="5"/>
  <c r="M580" i="5"/>
  <c r="Z576" i="5"/>
  <c r="Z567" i="5"/>
  <c r="Z553" i="5"/>
  <c r="Z529" i="5"/>
  <c r="Z275" i="5"/>
  <c r="Z587" i="5"/>
  <c r="Z568" i="5"/>
  <c r="Z530" i="5"/>
  <c r="Z562" i="5"/>
  <c r="Z578" i="5"/>
  <c r="S580" i="5"/>
  <c r="S575" i="5"/>
  <c r="S564" i="5"/>
  <c r="S552" i="5"/>
  <c r="S573" i="5"/>
  <c r="S534" i="5"/>
  <c r="S550" i="5"/>
  <c r="L543" i="5"/>
  <c r="L586" i="5"/>
  <c r="L554" i="5"/>
  <c r="L583" i="5"/>
  <c r="L550" i="5"/>
  <c r="L529" i="5"/>
  <c r="L275" i="5"/>
  <c r="L561" i="5"/>
  <c r="L577" i="5"/>
  <c r="J568" i="5"/>
  <c r="J561" i="5"/>
  <c r="J572" i="5"/>
  <c r="J546" i="5"/>
  <c r="J556" i="5"/>
  <c r="J584" i="5"/>
  <c r="J570" i="5"/>
  <c r="J547" i="5"/>
  <c r="J563" i="5"/>
  <c r="J579" i="5"/>
  <c r="O587" i="5"/>
  <c r="O551" i="5"/>
  <c r="O572" i="5"/>
  <c r="O583" i="5"/>
  <c r="O556" i="5"/>
  <c r="O584" i="5"/>
  <c r="O569" i="5"/>
  <c r="O546" i="5"/>
  <c r="O562" i="5"/>
  <c r="H529" i="5"/>
  <c r="H275" i="5"/>
  <c r="H569" i="5"/>
  <c r="H579" i="5"/>
  <c r="H549" i="5"/>
  <c r="H574" i="5"/>
  <c r="H534" i="5"/>
  <c r="H550" i="5"/>
  <c r="H564" i="5"/>
  <c r="H580" i="5"/>
  <c r="N536" i="5"/>
  <c r="N557" i="5"/>
  <c r="N570" i="5"/>
  <c r="N584" i="5"/>
  <c r="N558" i="5"/>
  <c r="N275" i="5"/>
  <c r="N529" i="5"/>
  <c r="N572" i="5"/>
  <c r="N531" i="5"/>
  <c r="N547" i="5"/>
  <c r="N579" i="5"/>
  <c r="BG504" i="5"/>
  <c r="BG553" i="5"/>
  <c r="BG505" i="5"/>
  <c r="BG468" i="5"/>
  <c r="BG429" i="5"/>
  <c r="BG497" i="5"/>
  <c r="BG582" i="5"/>
  <c r="BG530" i="5"/>
  <c r="BG425" i="5"/>
  <c r="BG275" i="5"/>
  <c r="BG500" i="5"/>
  <c r="BG430" i="5"/>
  <c r="BG488" i="5"/>
  <c r="BG518" i="5"/>
  <c r="BG557" i="5"/>
  <c r="BG426" i="5"/>
  <c r="BG469" i="5"/>
  <c r="BG490" i="5"/>
  <c r="BG541" i="5"/>
  <c r="BG569" i="5"/>
  <c r="BG431" i="5"/>
  <c r="BG447" i="5"/>
  <c r="BG463" i="5"/>
  <c r="BG495" i="5"/>
  <c r="BG511" i="5"/>
  <c r="BG554" i="5"/>
  <c r="BG575" i="5"/>
  <c r="BG516" i="5"/>
  <c r="BG532" i="5"/>
  <c r="BG548" i="5"/>
  <c r="BG564" i="5"/>
  <c r="AW426" i="5"/>
  <c r="AW406" i="5"/>
  <c r="AW502" i="5"/>
  <c r="AW506" i="5"/>
  <c r="AW490" i="5"/>
  <c r="AW576" i="5"/>
  <c r="AW511" i="5"/>
  <c r="AW563" i="5"/>
  <c r="AW456" i="5"/>
  <c r="AW495" i="5"/>
  <c r="AW532" i="5"/>
  <c r="AW570" i="5"/>
  <c r="AW422" i="5"/>
  <c r="AW451" i="5"/>
  <c r="AW507" i="5"/>
  <c r="AW536" i="5"/>
  <c r="AW564" i="5"/>
  <c r="AW423" i="5"/>
  <c r="AW487" i="5"/>
  <c r="AW508" i="5"/>
  <c r="AW551" i="5"/>
  <c r="AW572" i="5"/>
  <c r="AW401" i="5"/>
  <c r="AW275" i="5"/>
  <c r="AW417" i="5"/>
  <c r="AW433" i="5"/>
  <c r="AW465" i="5"/>
  <c r="AW481" i="5"/>
  <c r="AW497" i="5"/>
  <c r="AW513" i="5"/>
  <c r="AW545" i="5"/>
  <c r="AW577" i="5"/>
  <c r="BN509" i="5"/>
  <c r="BN536" i="5"/>
  <c r="BN411" i="5"/>
  <c r="BN497" i="5"/>
  <c r="BN587" i="5"/>
  <c r="BN539" i="5"/>
  <c r="BN395" i="5"/>
  <c r="BN440" i="5"/>
  <c r="BN491" i="5"/>
  <c r="BN544" i="5"/>
  <c r="BN417" i="5"/>
  <c r="BN455" i="5"/>
  <c r="BN568" i="5"/>
  <c r="BN413" i="5"/>
  <c r="BN443" i="5"/>
  <c r="BN471" i="5"/>
  <c r="BN528" i="5"/>
  <c r="BN556" i="5"/>
  <c r="BN584" i="5"/>
  <c r="BN452" i="5"/>
  <c r="BN473" i="5"/>
  <c r="BN537" i="5"/>
  <c r="BN580" i="5"/>
  <c r="BN418" i="5"/>
  <c r="BN450" i="5"/>
  <c r="BN466" i="5"/>
  <c r="BN482" i="5"/>
  <c r="BN498" i="5"/>
  <c r="BN514" i="5"/>
  <c r="BN546" i="5"/>
  <c r="BN562" i="5"/>
  <c r="AH374" i="5"/>
  <c r="AH575" i="5"/>
  <c r="AH538" i="5"/>
  <c r="AH505" i="5"/>
  <c r="AH554" i="5"/>
  <c r="AH431" i="5"/>
  <c r="AH582" i="5"/>
  <c r="AH459" i="5"/>
  <c r="AH409" i="5"/>
  <c r="AH483" i="5"/>
  <c r="AH522" i="5"/>
  <c r="AH559" i="5"/>
  <c r="AH393" i="5"/>
  <c r="AH478" i="5"/>
  <c r="AH506" i="5"/>
  <c r="AH534" i="5"/>
  <c r="AH563" i="5"/>
  <c r="AH365" i="5"/>
  <c r="AH407" i="5"/>
  <c r="AH429" i="5"/>
  <c r="AH450" i="5"/>
  <c r="AH493" i="5"/>
  <c r="AH514" i="5"/>
  <c r="AH535" i="5"/>
  <c r="AH557" i="5"/>
  <c r="AH578" i="5"/>
  <c r="AH372" i="5"/>
  <c r="AH388" i="5"/>
  <c r="AH404" i="5"/>
  <c r="AH436" i="5"/>
  <c r="AH452" i="5"/>
  <c r="AH468" i="5"/>
  <c r="AH484" i="5"/>
  <c r="AH516" i="5"/>
  <c r="AH532" i="5"/>
  <c r="AH564" i="5"/>
  <c r="AH580" i="5"/>
  <c r="T567" i="5"/>
  <c r="T576" i="5"/>
  <c r="T553" i="5"/>
  <c r="T529" i="5"/>
  <c r="T275" i="5"/>
  <c r="T587" i="5"/>
  <c r="T568" i="5"/>
  <c r="T530" i="5"/>
  <c r="T546" i="5"/>
  <c r="T562" i="5"/>
  <c r="K539" i="5"/>
  <c r="K549" i="5"/>
  <c r="K553" i="5"/>
  <c r="K529" i="5"/>
  <c r="K275" i="5"/>
  <c r="K587" i="5"/>
  <c r="K530" i="5"/>
  <c r="K546" i="5"/>
  <c r="K562" i="5"/>
  <c r="K578" i="5"/>
  <c r="BF444" i="5"/>
  <c r="BF482" i="5"/>
  <c r="BF396" i="5"/>
  <c r="BF450" i="5"/>
  <c r="BF568" i="5"/>
  <c r="BF402" i="5"/>
  <c r="BF451" i="5"/>
  <c r="BF504" i="5"/>
  <c r="BF415" i="5"/>
  <c r="BF467" i="5"/>
  <c r="BF525" i="5"/>
  <c r="BF371" i="5"/>
  <c r="BF484" i="5"/>
  <c r="BF582" i="5"/>
  <c r="BF419" i="5"/>
  <c r="BF447" i="5"/>
  <c r="BF509" i="5"/>
  <c r="BF546" i="5"/>
  <c r="BF586" i="5"/>
  <c r="BF390" i="5"/>
  <c r="BF411" i="5"/>
  <c r="BF454" i="5"/>
  <c r="BF498" i="5"/>
  <c r="BF556" i="5"/>
  <c r="BF584" i="5"/>
  <c r="BF381" i="5"/>
  <c r="BF397" i="5"/>
  <c r="BF429" i="5"/>
  <c r="BF445" i="5"/>
  <c r="BF461" i="5"/>
  <c r="BF477" i="5"/>
  <c r="BF494" i="5"/>
  <c r="BF537" i="5"/>
  <c r="BF558" i="5"/>
  <c r="BF499" i="5"/>
  <c r="BF515" i="5"/>
  <c r="BF531" i="5"/>
  <c r="BF547" i="5"/>
  <c r="BF563" i="5"/>
  <c r="AL408" i="5"/>
  <c r="AL369" i="5"/>
  <c r="AL275" i="5"/>
  <c r="AL572" i="5"/>
  <c r="AL409" i="5"/>
  <c r="AL460" i="5"/>
  <c r="AL561" i="5"/>
  <c r="AL488" i="5"/>
  <c r="AL540" i="5"/>
  <c r="AL380" i="5"/>
  <c r="AL530" i="5"/>
  <c r="AL444" i="5"/>
  <c r="AL518" i="5"/>
  <c r="AL557" i="5"/>
  <c r="AL370" i="5"/>
  <c r="AL428" i="5"/>
  <c r="AL456" i="5"/>
  <c r="AL513" i="5"/>
  <c r="AL541" i="5"/>
  <c r="AL378" i="5"/>
  <c r="AL442" i="5"/>
  <c r="AL485" i="5"/>
  <c r="AL549" i="5"/>
  <c r="AL570" i="5"/>
  <c r="AL371" i="5"/>
  <c r="AL387" i="5"/>
  <c r="AL403" i="5"/>
  <c r="AL419" i="5"/>
  <c r="AL435" i="5"/>
  <c r="AL451" i="5"/>
  <c r="AL483" i="5"/>
  <c r="AL499" i="5"/>
  <c r="AL515" i="5"/>
  <c r="AL531" i="5"/>
  <c r="BC509" i="5"/>
  <c r="BC354" i="5"/>
  <c r="BC411" i="5"/>
  <c r="BC525" i="5"/>
  <c r="BC582" i="5"/>
  <c r="BC374" i="5"/>
  <c r="BC487" i="5"/>
  <c r="BC333" i="5"/>
  <c r="BC390" i="5"/>
  <c r="BC447" i="5"/>
  <c r="BC503" i="5"/>
  <c r="BC370" i="5"/>
  <c r="BC399" i="5"/>
  <c r="BC427" i="5"/>
  <c r="BC541" i="5"/>
  <c r="BC570" i="5"/>
  <c r="BC365" i="5"/>
  <c r="BC329" i="5"/>
  <c r="BC350" i="5"/>
  <c r="BC371" i="5"/>
  <c r="BC393" i="5"/>
  <c r="BC414" i="5"/>
  <c r="BC435" i="5"/>
  <c r="BC457" i="5"/>
  <c r="BC499" i="5"/>
  <c r="BC521" i="5"/>
  <c r="BC542" i="5"/>
  <c r="BC585" i="5"/>
  <c r="BC340" i="5"/>
  <c r="BC356" i="5"/>
  <c r="BC372" i="5"/>
  <c r="BC404" i="5"/>
  <c r="BC420" i="5"/>
  <c r="BC436" i="5"/>
  <c r="BC468" i="5"/>
  <c r="BC484" i="5"/>
  <c r="BC500" i="5"/>
  <c r="BC532" i="5"/>
  <c r="BC548" i="5"/>
  <c r="BC564" i="5"/>
  <c r="AT346" i="5"/>
  <c r="AT403" i="5"/>
  <c r="AT459" i="5"/>
  <c r="AT574" i="5"/>
  <c r="AT362" i="5"/>
  <c r="AT419" i="5"/>
  <c r="AT475" i="5"/>
  <c r="AT325" i="5"/>
  <c r="AT275" i="5"/>
  <c r="AT382" i="5"/>
  <c r="AT438" i="5"/>
  <c r="AT495" i="5"/>
  <c r="AT553" i="5"/>
  <c r="AT398" i="5"/>
  <c r="AT454" i="5"/>
  <c r="AT511" i="5"/>
  <c r="AT569" i="5"/>
  <c r="AT342" i="5"/>
  <c r="AT399" i="5"/>
  <c r="AT427" i="5"/>
  <c r="AT457" i="5"/>
  <c r="AT570" i="5"/>
  <c r="AT537" i="5"/>
  <c r="AT349" i="5"/>
  <c r="AT370" i="5"/>
  <c r="AT391" i="5"/>
  <c r="AT413" i="5"/>
  <c r="AT434" i="5"/>
  <c r="AT455" i="5"/>
  <c r="AT477" i="5"/>
  <c r="AT541" i="5"/>
  <c r="AT562" i="5"/>
  <c r="AT583" i="5"/>
  <c r="AT340" i="5"/>
  <c r="AT356" i="5"/>
  <c r="AT372" i="5"/>
  <c r="AT404" i="5"/>
  <c r="AT420" i="5"/>
  <c r="AT436" i="5"/>
  <c r="AT452" i="5"/>
  <c r="AT468" i="5"/>
  <c r="AT484" i="5"/>
  <c r="AT500" i="5"/>
  <c r="AT516" i="5"/>
  <c r="AT532" i="5"/>
  <c r="AT548" i="5"/>
  <c r="AT580" i="5"/>
  <c r="BH398" i="5"/>
  <c r="BH455" i="5"/>
  <c r="BH511" i="5"/>
  <c r="BH569" i="5"/>
  <c r="BH414" i="5"/>
  <c r="BH471" i="5"/>
  <c r="BH527" i="5"/>
  <c r="BH585" i="5"/>
  <c r="BH377" i="5"/>
  <c r="BH434" i="5"/>
  <c r="BH335" i="5"/>
  <c r="BH393" i="5"/>
  <c r="BH450" i="5"/>
  <c r="BH506" i="5"/>
  <c r="BH563" i="5"/>
  <c r="BH366" i="5"/>
  <c r="BH394" i="5"/>
  <c r="BH451" i="5"/>
  <c r="BH479" i="5"/>
  <c r="BH509" i="5"/>
  <c r="BH537" i="5"/>
  <c r="AN577" i="5"/>
  <c r="F588" i="5"/>
  <c r="F572" i="5"/>
  <c r="F556" i="5"/>
  <c r="F540" i="5"/>
  <c r="F583" i="5"/>
  <c r="F567" i="5"/>
  <c r="F551" i="5"/>
  <c r="F535" i="5"/>
  <c r="F578" i="5"/>
  <c r="F562" i="5"/>
  <c r="F546" i="5"/>
  <c r="F530" i="5"/>
  <c r="F573" i="5"/>
  <c r="F557" i="5"/>
  <c r="F541" i="5"/>
  <c r="AB549" i="5"/>
  <c r="AB530" i="5"/>
  <c r="AB538" i="5"/>
  <c r="AB559" i="5"/>
  <c r="AB582" i="5"/>
  <c r="AB550" i="5"/>
  <c r="AB578" i="5"/>
  <c r="AB542" i="5"/>
  <c r="AB563" i="5"/>
  <c r="AB585" i="5"/>
  <c r="AB544" i="5"/>
  <c r="AB560" i="5"/>
  <c r="AB576" i="5"/>
  <c r="W547" i="5"/>
  <c r="W555" i="5"/>
  <c r="W569" i="5"/>
  <c r="W579" i="5"/>
  <c r="W553" i="5"/>
  <c r="W581" i="5"/>
  <c r="W541" i="5"/>
  <c r="W562" i="5"/>
  <c r="W583" i="5"/>
  <c r="W544" i="5"/>
  <c r="W560" i="5"/>
  <c r="W576" i="5"/>
  <c r="AA535" i="5"/>
  <c r="AA563" i="5"/>
  <c r="AA551" i="5"/>
  <c r="AA572" i="5"/>
  <c r="AA556" i="5"/>
  <c r="AA538" i="5"/>
  <c r="AA578" i="5"/>
  <c r="AA547" i="5"/>
  <c r="AA575" i="5"/>
  <c r="AA544" i="5"/>
  <c r="AA566" i="5"/>
  <c r="AA587" i="5"/>
  <c r="AA541" i="5"/>
  <c r="AA557" i="5"/>
  <c r="AA573" i="5"/>
  <c r="Y550" i="5"/>
  <c r="Y530" i="5"/>
  <c r="Y572" i="5"/>
  <c r="Y542" i="5"/>
  <c r="Y552" i="5"/>
  <c r="Y537" i="5"/>
  <c r="Y574" i="5"/>
  <c r="Y548" i="5"/>
  <c r="Y577" i="5"/>
  <c r="Y565" i="5"/>
  <c r="Y586" i="5"/>
  <c r="Y543" i="5"/>
  <c r="Y559" i="5"/>
  <c r="Y575" i="5"/>
  <c r="V567" i="5"/>
  <c r="V542" i="5"/>
  <c r="V535" i="5"/>
  <c r="V530" i="5"/>
  <c r="V572" i="5"/>
  <c r="V547" i="5"/>
  <c r="V583" i="5"/>
  <c r="V550" i="5"/>
  <c r="V578" i="5"/>
  <c r="V537" i="5"/>
  <c r="V554" i="5"/>
  <c r="V575" i="5"/>
  <c r="V557" i="5"/>
  <c r="V573" i="5"/>
  <c r="M549" i="5"/>
  <c r="M567" i="5"/>
  <c r="M570" i="5"/>
  <c r="M541" i="5"/>
  <c r="M582" i="5"/>
  <c r="M550" i="5"/>
  <c r="M578" i="5"/>
  <c r="M542" i="5"/>
  <c r="M563" i="5"/>
  <c r="M585" i="5"/>
  <c r="M544" i="5"/>
  <c r="M560" i="5"/>
  <c r="M576" i="5"/>
  <c r="Z535" i="5"/>
  <c r="Z545" i="5"/>
  <c r="Z548" i="5"/>
  <c r="Z555" i="5"/>
  <c r="Z551" i="5"/>
  <c r="Z580" i="5"/>
  <c r="Z541" i="5"/>
  <c r="Z563" i="5"/>
  <c r="Z584" i="5"/>
  <c r="Z542" i="5"/>
  <c r="Z558" i="5"/>
  <c r="Z574" i="5"/>
  <c r="S559" i="5"/>
  <c r="S539" i="5"/>
  <c r="S540" i="5"/>
  <c r="S565" i="5"/>
  <c r="S560" i="5"/>
  <c r="S544" i="5"/>
  <c r="S581" i="5"/>
  <c r="S556" i="5"/>
  <c r="S585" i="5"/>
  <c r="S568" i="5"/>
  <c r="S530" i="5"/>
  <c r="S546" i="5"/>
  <c r="S562" i="5"/>
  <c r="S578" i="5"/>
  <c r="L559" i="5"/>
  <c r="L556" i="5"/>
  <c r="L570" i="5"/>
  <c r="L563" i="5"/>
  <c r="L538" i="5"/>
  <c r="L578" i="5"/>
  <c r="L547" i="5"/>
  <c r="L575" i="5"/>
  <c r="L544" i="5"/>
  <c r="L566" i="5"/>
  <c r="L587" i="5"/>
  <c r="L541" i="5"/>
  <c r="L557" i="5"/>
  <c r="L573" i="5"/>
  <c r="J530" i="5"/>
  <c r="J552" i="5"/>
  <c r="J542" i="5"/>
  <c r="J553" i="5"/>
  <c r="J558" i="5"/>
  <c r="J537" i="5"/>
  <c r="J574" i="5"/>
  <c r="J548" i="5"/>
  <c r="J577" i="5"/>
  <c r="J565" i="5"/>
  <c r="J586" i="5"/>
  <c r="J543" i="5"/>
  <c r="J559" i="5"/>
  <c r="J575" i="5"/>
  <c r="O547" i="5"/>
  <c r="O533" i="5"/>
  <c r="O529" i="5"/>
  <c r="O275" i="5"/>
  <c r="O552" i="5"/>
  <c r="O536" i="5"/>
  <c r="O573" i="5"/>
  <c r="O549" i="5"/>
  <c r="O577" i="5"/>
  <c r="O564" i="5"/>
  <c r="O585" i="5"/>
  <c r="O542" i="5"/>
  <c r="O558" i="5"/>
  <c r="O574" i="5"/>
  <c r="H556" i="5"/>
  <c r="H551" i="5"/>
  <c r="H585" i="5"/>
  <c r="H557" i="5"/>
  <c r="H540" i="5"/>
  <c r="H570" i="5"/>
  <c r="H544" i="5"/>
  <c r="H566" i="5"/>
  <c r="H530" i="5"/>
  <c r="H546" i="5"/>
  <c r="H562" i="5"/>
  <c r="H583" i="5"/>
  <c r="H576" i="5"/>
  <c r="N562" i="5"/>
  <c r="N585" i="5"/>
  <c r="N564" i="5"/>
  <c r="N565" i="5"/>
  <c r="N549" i="5"/>
  <c r="N586" i="5"/>
  <c r="N553" i="5"/>
  <c r="N581" i="5"/>
  <c r="N545" i="5"/>
  <c r="N566" i="5"/>
  <c r="N588" i="5"/>
  <c r="N543" i="5"/>
  <c r="N559" i="5"/>
  <c r="N575" i="5"/>
  <c r="BG477" i="5"/>
  <c r="BG456" i="5"/>
  <c r="BG484" i="5"/>
  <c r="BG441" i="5"/>
  <c r="BG542" i="5"/>
  <c r="BG470" i="5"/>
  <c r="BG578" i="5"/>
  <c r="BG478" i="5"/>
  <c r="BG558" i="5"/>
  <c r="BG461" i="5"/>
  <c r="BG514" i="5"/>
  <c r="BG579" i="5"/>
  <c r="BG454" i="5"/>
  <c r="BG587" i="5"/>
  <c r="BG452" i="5"/>
  <c r="BG481" i="5"/>
  <c r="BG509" i="5"/>
  <c r="BG546" i="5"/>
  <c r="BG585" i="5"/>
  <c r="BG442" i="5"/>
  <c r="BG464" i="5"/>
  <c r="BG485" i="5"/>
  <c r="BG506" i="5"/>
  <c r="BG534" i="5"/>
  <c r="BG562" i="5"/>
  <c r="BG427" i="5"/>
  <c r="BG443" i="5"/>
  <c r="BG459" i="5"/>
  <c r="BG475" i="5"/>
  <c r="BG491" i="5"/>
  <c r="BG507" i="5"/>
  <c r="BG527" i="5"/>
  <c r="BG549" i="5"/>
  <c r="BG570" i="5"/>
  <c r="BG512" i="5"/>
  <c r="BG528" i="5"/>
  <c r="BG544" i="5"/>
  <c r="BG560" i="5"/>
  <c r="BG576" i="5"/>
  <c r="AW470" i="5"/>
  <c r="AW584" i="5"/>
  <c r="AW539" i="5"/>
  <c r="AW468" i="5"/>
  <c r="AW555" i="5"/>
  <c r="AW516" i="5"/>
  <c r="AW582" i="5"/>
  <c r="AW499" i="5"/>
  <c r="AW548" i="5"/>
  <c r="AW410" i="5"/>
  <c r="AW447" i="5"/>
  <c r="AW484" i="5"/>
  <c r="AW523" i="5"/>
  <c r="AW560" i="5"/>
  <c r="AW415" i="5"/>
  <c r="AW443" i="5"/>
  <c r="AW472" i="5"/>
  <c r="AW500" i="5"/>
  <c r="AW528" i="5"/>
  <c r="AW586" i="5"/>
  <c r="AW418" i="5"/>
  <c r="AW439" i="5"/>
  <c r="AW460" i="5"/>
  <c r="AW482" i="5"/>
  <c r="AW503" i="5"/>
  <c r="AW524" i="5"/>
  <c r="AW546" i="5"/>
  <c r="AW567" i="5"/>
  <c r="AW588" i="5"/>
  <c r="AW413" i="5"/>
  <c r="AW429" i="5"/>
  <c r="AW445" i="5"/>
  <c r="AW461" i="5"/>
  <c r="AW477" i="5"/>
  <c r="AW493" i="5"/>
  <c r="AW509" i="5"/>
  <c r="AW525" i="5"/>
  <c r="AW541" i="5"/>
  <c r="AW557" i="5"/>
  <c r="AW573" i="5"/>
  <c r="BN419" i="5"/>
  <c r="BN383" i="5"/>
  <c r="BN487" i="5"/>
  <c r="BN424" i="5"/>
  <c r="BN515" i="5"/>
  <c r="BN476" i="5"/>
  <c r="BN565" i="5"/>
  <c r="BN433" i="5"/>
  <c r="BN392" i="5"/>
  <c r="BN459" i="5"/>
  <c r="BN384" i="5"/>
  <c r="BN429" i="5"/>
  <c r="BN480" i="5"/>
  <c r="BN529" i="5"/>
  <c r="BN581" i="5"/>
  <c r="BN445" i="5"/>
  <c r="BN483" i="5"/>
  <c r="BN523" i="5"/>
  <c r="BN560" i="5"/>
  <c r="BN386" i="5"/>
  <c r="BN407" i="5"/>
  <c r="BN435" i="5"/>
  <c r="BN464" i="5"/>
  <c r="BN492" i="5"/>
  <c r="BN520" i="5"/>
  <c r="BN549" i="5"/>
  <c r="BN577" i="5"/>
  <c r="BN389" i="5"/>
  <c r="BN405" i="5"/>
  <c r="BN425" i="5"/>
  <c r="BN468" i="5"/>
  <c r="BN489" i="5"/>
  <c r="BN532" i="5"/>
  <c r="BN553" i="5"/>
  <c r="BN414" i="5"/>
  <c r="BN430" i="5"/>
  <c r="BN446" i="5"/>
  <c r="BN462" i="5"/>
  <c r="BN478" i="5"/>
  <c r="BN494" i="5"/>
  <c r="BN510" i="5"/>
  <c r="BN526" i="5"/>
  <c r="BN542" i="5"/>
  <c r="BN558" i="5"/>
  <c r="BN574" i="5"/>
  <c r="AH565" i="5"/>
  <c r="AH526" i="5"/>
  <c r="AH489" i="5"/>
  <c r="AH390" i="5"/>
  <c r="AH441" i="5"/>
  <c r="AH490" i="5"/>
  <c r="AH543" i="5"/>
  <c r="AH367" i="5"/>
  <c r="AH419" i="5"/>
  <c r="AH469" i="5"/>
  <c r="AH518" i="5"/>
  <c r="AH571" i="5"/>
  <c r="AH395" i="5"/>
  <c r="AH447" i="5"/>
  <c r="AH547" i="5"/>
  <c r="AH361" i="5"/>
  <c r="AH275" i="5"/>
  <c r="AH398" i="5"/>
  <c r="AH437" i="5"/>
  <c r="AH474" i="5"/>
  <c r="AH511" i="5"/>
  <c r="AH550" i="5"/>
  <c r="AH587" i="5"/>
  <c r="AH414" i="5"/>
  <c r="AH442" i="5"/>
  <c r="AH470" i="5"/>
  <c r="AH499" i="5"/>
  <c r="AH527" i="5"/>
  <c r="AH555" i="5"/>
  <c r="AH585" i="5"/>
  <c r="AH381" i="5"/>
  <c r="AH402" i="5"/>
  <c r="AH423" i="5"/>
  <c r="AH445" i="5"/>
  <c r="AH466" i="5"/>
  <c r="AH487" i="5"/>
  <c r="AH509" i="5"/>
  <c r="AH530" i="5"/>
  <c r="AH551" i="5"/>
  <c r="AH573" i="5"/>
  <c r="AH368" i="5"/>
  <c r="AH384" i="5"/>
  <c r="AH400" i="5"/>
  <c r="AH416" i="5"/>
  <c r="AH432" i="5"/>
  <c r="AH448" i="5"/>
  <c r="AH464" i="5"/>
  <c r="AH480" i="5"/>
  <c r="AH496" i="5"/>
  <c r="AH512" i="5"/>
  <c r="AH528" i="5"/>
  <c r="AH544" i="5"/>
  <c r="AH560" i="5"/>
  <c r="AH576" i="5"/>
  <c r="T549" i="5"/>
  <c r="T577" i="5"/>
  <c r="T539" i="5"/>
  <c r="T560" i="5"/>
  <c r="T556" i="5"/>
  <c r="T551" i="5"/>
  <c r="T580" i="5"/>
  <c r="T541" i="5"/>
  <c r="T563" i="5"/>
  <c r="T584" i="5"/>
  <c r="T542" i="5"/>
  <c r="T558" i="5"/>
  <c r="T574" i="5"/>
  <c r="K555" i="5"/>
  <c r="K567" i="5"/>
  <c r="K576" i="5"/>
  <c r="K560" i="5"/>
  <c r="K551" i="5"/>
  <c r="K580" i="5"/>
  <c r="K541" i="5"/>
  <c r="K563" i="5"/>
  <c r="K584" i="5"/>
  <c r="K542" i="5"/>
  <c r="K558" i="5"/>
  <c r="K574" i="5"/>
  <c r="BF420" i="5"/>
  <c r="BF431" i="5"/>
  <c r="BF386" i="5"/>
  <c r="BF435" i="5"/>
  <c r="BF487" i="5"/>
  <c r="BF552" i="5"/>
  <c r="BF387" i="5"/>
  <c r="BF439" i="5"/>
  <c r="BF488" i="5"/>
  <c r="BF403" i="5"/>
  <c r="BF452" i="5"/>
  <c r="BF399" i="5"/>
  <c r="BF436" i="5"/>
  <c r="BF522" i="5"/>
  <c r="BF572" i="5"/>
  <c r="BF383" i="5"/>
  <c r="BF412" i="5"/>
  <c r="BF440" i="5"/>
  <c r="BF468" i="5"/>
  <c r="BF501" i="5"/>
  <c r="BF538" i="5"/>
  <c r="BF384" i="5"/>
  <c r="BF406" i="5"/>
  <c r="BF427" i="5"/>
  <c r="BF448" i="5"/>
  <c r="BF470" i="5"/>
  <c r="BF492" i="5"/>
  <c r="BF520" i="5"/>
  <c r="BF549" i="5"/>
  <c r="BF577" i="5"/>
  <c r="BF377" i="5"/>
  <c r="BF393" i="5"/>
  <c r="BF409" i="5"/>
  <c r="BF425" i="5"/>
  <c r="BF441" i="5"/>
  <c r="BF457" i="5"/>
  <c r="BF473" i="5"/>
  <c r="BF489" i="5"/>
  <c r="BF510" i="5"/>
  <c r="BF532" i="5"/>
  <c r="BF553" i="5"/>
  <c r="BF574" i="5"/>
  <c r="BF495" i="5"/>
  <c r="BF511" i="5"/>
  <c r="BF527" i="5"/>
  <c r="BF543" i="5"/>
  <c r="BF559" i="5"/>
  <c r="BF575" i="5"/>
  <c r="AL381" i="5"/>
  <c r="AL582" i="5"/>
  <c r="AL558" i="5"/>
  <c r="AL521" i="5"/>
  <c r="AL446" i="5"/>
  <c r="AL497" i="5"/>
  <c r="AL550" i="5"/>
  <c r="AL425" i="5"/>
  <c r="AL476" i="5"/>
  <c r="AL525" i="5"/>
  <c r="AL578" i="5"/>
  <c r="AL466" i="5"/>
  <c r="AL516" i="5"/>
  <c r="AL568" i="5"/>
  <c r="AL396" i="5"/>
  <c r="AL433" i="5"/>
  <c r="AL472" i="5"/>
  <c r="AL509" i="5"/>
  <c r="AL546" i="5"/>
  <c r="AL585" i="5"/>
  <c r="AL392" i="5"/>
  <c r="AL420" i="5"/>
  <c r="AL449" i="5"/>
  <c r="AL477" i="5"/>
  <c r="AL505" i="5"/>
  <c r="AL534" i="5"/>
  <c r="AL562" i="5"/>
  <c r="AL373" i="5"/>
  <c r="AL394" i="5"/>
  <c r="AL437" i="5"/>
  <c r="AL458" i="5"/>
  <c r="AL501" i="5"/>
  <c r="AL522" i="5"/>
  <c r="AL565" i="5"/>
  <c r="AL586" i="5"/>
  <c r="AL383" i="5"/>
  <c r="AL399" i="5"/>
  <c r="AL415" i="5"/>
  <c r="AL431" i="5"/>
  <c r="AL447" i="5"/>
  <c r="AL463" i="5"/>
  <c r="AL479" i="5"/>
  <c r="AL495" i="5"/>
  <c r="AL511" i="5"/>
  <c r="AL527" i="5"/>
  <c r="AL543" i="5"/>
  <c r="AL559" i="5"/>
  <c r="AL575" i="5"/>
  <c r="BC325" i="5"/>
  <c r="BC275" i="5"/>
  <c r="BC381" i="5"/>
  <c r="BC438" i="5"/>
  <c r="BC551" i="5"/>
  <c r="BC341" i="5"/>
  <c r="BC397" i="5"/>
  <c r="BC454" i="5"/>
  <c r="BC511" i="5"/>
  <c r="BC567" i="5"/>
  <c r="BC375" i="5"/>
  <c r="BC490" i="5"/>
  <c r="BC546" i="5"/>
  <c r="BC335" i="5"/>
  <c r="BC363" i="5"/>
  <c r="BC391" i="5"/>
  <c r="BC421" i="5"/>
  <c r="BC477" i="5"/>
  <c r="BC506" i="5"/>
  <c r="BC534" i="5"/>
  <c r="BC562" i="5"/>
  <c r="BC330" i="5"/>
  <c r="BC358" i="5"/>
  <c r="BC386" i="5"/>
  <c r="BC415" i="5"/>
  <c r="BC443" i="5"/>
  <c r="BC471" i="5"/>
  <c r="BC501" i="5"/>
  <c r="BC557" i="5"/>
  <c r="BC586" i="5"/>
  <c r="BC345" i="5"/>
  <c r="BC366" i="5"/>
  <c r="BC387" i="5"/>
  <c r="BC409" i="5"/>
  <c r="BC430" i="5"/>
  <c r="BC451" i="5"/>
  <c r="BC473" i="5"/>
  <c r="BC494" i="5"/>
  <c r="BC515" i="5"/>
  <c r="BC537" i="5"/>
  <c r="BC558" i="5"/>
  <c r="BC579" i="5"/>
  <c r="BC336" i="5"/>
  <c r="BC352" i="5"/>
  <c r="BC368" i="5"/>
  <c r="BC384" i="5"/>
  <c r="BC400" i="5"/>
  <c r="BC416" i="5"/>
  <c r="BC432" i="5"/>
  <c r="BC448" i="5"/>
  <c r="BC464" i="5"/>
  <c r="BC480" i="5"/>
  <c r="BC496" i="5"/>
  <c r="BC512" i="5"/>
  <c r="BC528" i="5"/>
  <c r="BC544" i="5"/>
  <c r="BC560" i="5"/>
  <c r="BC576" i="5"/>
  <c r="AT389" i="5"/>
  <c r="AT446" i="5"/>
  <c r="AT347" i="5"/>
  <c r="AT405" i="5"/>
  <c r="AT462" i="5"/>
  <c r="AT518" i="5"/>
  <c r="AT575" i="5"/>
  <c r="AT367" i="5"/>
  <c r="AT425" i="5"/>
  <c r="AT538" i="5"/>
  <c r="AT326" i="5"/>
  <c r="AT383" i="5"/>
  <c r="AT441" i="5"/>
  <c r="AT554" i="5"/>
  <c r="AT335" i="5"/>
  <c r="AT363" i="5"/>
  <c r="AT393" i="5"/>
  <c r="AT421" i="5"/>
  <c r="AT478" i="5"/>
  <c r="AT506" i="5"/>
  <c r="AT534" i="5"/>
  <c r="AT563" i="5"/>
  <c r="AT330" i="5"/>
  <c r="AT358" i="5"/>
  <c r="AT415" i="5"/>
  <c r="AT443" i="5"/>
  <c r="AT473" i="5"/>
  <c r="AT501" i="5"/>
  <c r="AT586" i="5"/>
  <c r="AT343" i="5"/>
  <c r="AT365" i="5"/>
  <c r="AT386" i="5"/>
  <c r="AT407" i="5"/>
  <c r="AT429" i="5"/>
  <c r="AT450" i="5"/>
  <c r="AT471" i="5"/>
  <c r="AT493" i="5"/>
  <c r="AT514" i="5"/>
  <c r="AT535" i="5"/>
  <c r="AT557" i="5"/>
  <c r="AT578" i="5"/>
  <c r="AT336" i="5"/>
  <c r="AT352" i="5"/>
  <c r="AT368" i="5"/>
  <c r="AT384" i="5"/>
  <c r="AT400" i="5"/>
  <c r="AT416" i="5"/>
  <c r="AT432" i="5"/>
  <c r="AT448" i="5"/>
  <c r="AT464" i="5"/>
  <c r="AT480" i="5"/>
  <c r="AT496" i="5"/>
  <c r="AT512" i="5"/>
  <c r="AT528" i="5"/>
  <c r="AT544" i="5"/>
  <c r="AT560" i="5"/>
  <c r="AT576" i="5"/>
  <c r="BH327" i="5"/>
  <c r="BH383" i="5"/>
  <c r="BH441" i="5"/>
  <c r="BH498" i="5"/>
  <c r="BH554" i="5"/>
  <c r="BH343" i="5"/>
  <c r="BH399" i="5"/>
  <c r="BH457" i="5"/>
  <c r="BH514" i="5"/>
  <c r="BH570" i="5"/>
  <c r="BH362" i="5"/>
  <c r="BH419" i="5"/>
  <c r="BH477" i="5"/>
  <c r="BH533" i="5"/>
  <c r="BH322" i="5"/>
  <c r="BH378" i="5"/>
  <c r="BH435" i="5"/>
  <c r="BH493" i="5"/>
  <c r="BH549" i="5"/>
  <c r="BH330" i="5"/>
  <c r="BH359" i="5"/>
  <c r="BH387" i="5"/>
  <c r="BH415" i="5"/>
  <c r="BH445" i="5"/>
  <c r="BH473" i="5"/>
  <c r="BH501" i="5"/>
  <c r="BH530" i="5"/>
  <c r="BH558" i="5"/>
  <c r="BH586" i="5"/>
  <c r="BH346" i="5"/>
  <c r="BH403" i="5"/>
  <c r="BH431" i="5"/>
  <c r="BH461" i="5"/>
  <c r="BH489" i="5"/>
  <c r="BH517" i="5"/>
  <c r="BH574" i="5"/>
  <c r="BH331" i="5"/>
  <c r="BH374" i="5"/>
  <c r="BH395" i="5"/>
  <c r="BH438" i="5"/>
  <c r="BH459" i="5"/>
  <c r="BH502" i="5"/>
  <c r="BH523" i="5"/>
  <c r="BH566" i="5"/>
  <c r="BH587" i="5"/>
  <c r="BH336" i="5"/>
  <c r="BH352" i="5"/>
  <c r="BH368" i="5"/>
  <c r="BH384" i="5"/>
  <c r="BH400" i="5"/>
  <c r="BH416" i="5"/>
  <c r="BH432" i="5"/>
  <c r="BH448" i="5"/>
  <c r="BH464" i="5"/>
  <c r="BH480" i="5"/>
  <c r="BH496" i="5"/>
  <c r="BH512" i="5"/>
  <c r="BH528" i="5"/>
  <c r="BH544" i="5"/>
  <c r="BH560" i="5"/>
  <c r="BH576" i="5"/>
  <c r="BP507" i="5"/>
  <c r="BP545" i="5"/>
  <c r="BP464" i="5"/>
  <c r="BP556" i="5"/>
  <c r="BP444" i="5"/>
  <c r="BP539" i="5"/>
  <c r="BP407" i="5"/>
  <c r="BP496" i="5"/>
  <c r="BP401" i="5"/>
  <c r="BP535" i="5"/>
  <c r="BP385" i="5"/>
  <c r="BP487" i="5"/>
  <c r="BP536" i="5"/>
  <c r="BP587" i="5"/>
  <c r="BP417" i="5"/>
  <c r="BP456" i="5"/>
  <c r="BP493" i="5"/>
  <c r="BP571" i="5"/>
  <c r="BP391" i="5"/>
  <c r="BP476" i="5"/>
  <c r="BP504" i="5"/>
  <c r="BP561" i="5"/>
  <c r="BP383" i="5"/>
  <c r="BP404" i="5"/>
  <c r="BP425" i="5"/>
  <c r="BP447" i="5"/>
  <c r="BP468" i="5"/>
  <c r="BP489" i="5"/>
  <c r="BP511" i="5"/>
  <c r="BP532" i="5"/>
  <c r="BP553" i="5"/>
  <c r="BP575" i="5"/>
  <c r="BP386" i="5"/>
  <c r="BP402" i="5"/>
  <c r="BP418" i="5"/>
  <c r="BP434" i="5"/>
  <c r="BP450" i="5"/>
  <c r="BP466" i="5"/>
  <c r="BP482" i="5"/>
  <c r="BP498" i="5"/>
  <c r="BP514" i="5"/>
  <c r="BP530" i="5"/>
  <c r="BP546" i="5"/>
  <c r="BP562" i="5"/>
  <c r="BP578" i="5"/>
  <c r="AI415" i="5"/>
  <c r="AI375" i="5"/>
  <c r="AI551" i="5"/>
  <c r="AI454" i="5"/>
  <c r="AI503" i="5"/>
  <c r="AI557" i="5"/>
  <c r="AI369" i="5"/>
  <c r="AI418" i="5"/>
  <c r="AI471" i="5"/>
  <c r="AI522" i="5"/>
  <c r="AI571" i="5"/>
  <c r="AI386" i="5"/>
  <c r="AI486" i="5"/>
  <c r="AI587" i="5"/>
  <c r="AI394" i="5"/>
  <c r="AI507" i="5"/>
  <c r="AI545" i="5"/>
  <c r="AI582" i="5"/>
  <c r="AI378" i="5"/>
  <c r="AI406" i="5"/>
  <c r="AI434" i="5"/>
  <c r="AI463" i="5"/>
  <c r="AI491" i="5"/>
  <c r="AI519" i="5"/>
  <c r="AI577" i="5"/>
  <c r="AI366" i="5"/>
  <c r="AI387" i="5"/>
  <c r="AI409" i="5"/>
  <c r="AI430" i="5"/>
  <c r="AI451" i="5"/>
  <c r="AI473" i="5"/>
  <c r="AI494" i="5"/>
  <c r="AI515" i="5"/>
  <c r="AI537" i="5"/>
  <c r="AI558" i="5"/>
  <c r="AI579" i="5"/>
  <c r="AI372" i="5"/>
  <c r="AI388" i="5"/>
  <c r="AI404" i="5"/>
  <c r="AI420" i="5"/>
  <c r="AI436" i="5"/>
  <c r="AI452" i="5"/>
  <c r="AI468" i="5"/>
  <c r="AI484" i="5"/>
  <c r="AI500" i="5"/>
  <c r="AI516" i="5"/>
  <c r="AI532" i="5"/>
  <c r="AI548" i="5"/>
  <c r="AI564" i="5"/>
  <c r="AI580" i="5"/>
  <c r="AQ349" i="5"/>
  <c r="AQ407" i="5"/>
  <c r="AQ464" i="5"/>
  <c r="AQ520" i="5"/>
  <c r="AQ577" i="5"/>
  <c r="AQ380" i="5"/>
  <c r="AQ493" i="5"/>
  <c r="AQ551" i="5"/>
  <c r="AQ343" i="5"/>
  <c r="AQ400" i="5"/>
  <c r="AQ456" i="5"/>
  <c r="AQ513" i="5"/>
  <c r="AQ571" i="5"/>
  <c r="AQ359" i="5"/>
  <c r="AQ472" i="5"/>
  <c r="AQ529" i="5"/>
  <c r="AQ587" i="5"/>
  <c r="AQ347" i="5"/>
  <c r="AQ375" i="5"/>
  <c r="AQ432" i="5"/>
  <c r="AQ460" i="5"/>
  <c r="AQ488" i="5"/>
  <c r="AQ517" i="5"/>
  <c r="AQ545" i="5"/>
  <c r="AQ573" i="5"/>
  <c r="AQ333" i="5"/>
  <c r="AQ363" i="5"/>
  <c r="AQ391" i="5"/>
  <c r="AQ448" i="5"/>
  <c r="AQ476" i="5"/>
  <c r="AQ504" i="5"/>
  <c r="AQ533" i="5"/>
  <c r="AQ561" i="5"/>
  <c r="AQ329" i="5"/>
  <c r="AQ351" i="5"/>
  <c r="AQ372" i="5"/>
  <c r="AQ393" i="5"/>
  <c r="AQ415" i="5"/>
  <c r="AQ436" i="5"/>
  <c r="AQ457" i="5"/>
  <c r="AQ479" i="5"/>
  <c r="AQ500" i="5"/>
  <c r="AQ521" i="5"/>
  <c r="AQ543" i="5"/>
  <c r="AQ564" i="5"/>
  <c r="AQ585" i="5"/>
  <c r="AQ338" i="5"/>
  <c r="AQ354" i="5"/>
  <c r="AQ370" i="5"/>
  <c r="AQ386" i="5"/>
  <c r="AQ402" i="5"/>
  <c r="AQ418" i="5"/>
  <c r="AQ434" i="5"/>
  <c r="AQ450" i="5"/>
  <c r="AQ466" i="5"/>
  <c r="AQ482" i="5"/>
  <c r="AQ498" i="5"/>
  <c r="AQ514" i="5"/>
  <c r="AQ530" i="5"/>
  <c r="AQ546" i="5"/>
  <c r="AQ562" i="5"/>
  <c r="AQ578" i="5"/>
  <c r="AR396" i="5"/>
  <c r="AR452" i="5"/>
  <c r="AR509" i="5"/>
  <c r="AR567" i="5"/>
  <c r="AR412" i="5"/>
  <c r="AR468" i="5"/>
  <c r="AR525" i="5"/>
  <c r="AR583" i="5"/>
  <c r="AR375" i="5"/>
  <c r="AR431" i="5"/>
  <c r="AR488" i="5"/>
  <c r="AR545" i="5"/>
  <c r="AR333" i="5"/>
  <c r="AR391" i="5"/>
  <c r="AR447" i="5"/>
  <c r="AR504" i="5"/>
  <c r="AR561" i="5"/>
  <c r="AR335" i="5"/>
  <c r="AR364" i="5"/>
  <c r="AR392" i="5"/>
  <c r="AR420" i="5"/>
  <c r="AR449" i="5"/>
  <c r="AR477" i="5"/>
  <c r="AR505" i="5"/>
  <c r="AR535" i="5"/>
  <c r="AR351" i="5"/>
  <c r="AR408" i="5"/>
  <c r="AR436" i="5"/>
  <c r="AR493" i="5"/>
  <c r="AR521" i="5"/>
  <c r="AR551" i="5"/>
  <c r="AR336" i="5"/>
  <c r="AR357" i="5"/>
  <c r="AR379" i="5"/>
  <c r="AR400" i="5"/>
  <c r="AR421" i="5"/>
  <c r="AR443" i="5"/>
  <c r="AR464" i="5"/>
  <c r="AR485" i="5"/>
  <c r="AR507" i="5"/>
  <c r="AR528" i="5"/>
  <c r="AR549" i="5"/>
  <c r="AR571" i="5"/>
  <c r="AR322" i="5"/>
  <c r="AR338" i="5"/>
  <c r="AR354" i="5"/>
  <c r="AR370" i="5"/>
  <c r="AR386" i="5"/>
  <c r="AR402" i="5"/>
  <c r="AR418" i="5"/>
  <c r="AR434" i="5"/>
  <c r="AR450" i="5"/>
  <c r="AR466" i="5"/>
  <c r="AR482" i="5"/>
  <c r="AR498" i="5"/>
  <c r="AR514" i="5"/>
  <c r="AR530" i="5"/>
  <c r="AR546" i="5"/>
  <c r="AR562" i="5"/>
  <c r="AR578" i="5"/>
  <c r="AF331" i="5"/>
  <c r="AF374" i="5"/>
  <c r="AF417" i="5"/>
  <c r="AF459" i="5"/>
  <c r="AF502" i="5"/>
  <c r="AF545" i="5"/>
  <c r="AF587" i="5"/>
  <c r="AF354" i="5"/>
  <c r="AF397" i="5"/>
  <c r="AF439" i="5"/>
  <c r="AF482" i="5"/>
  <c r="AF525" i="5"/>
  <c r="AF567" i="5"/>
  <c r="AF347" i="5"/>
  <c r="AF390" i="5"/>
  <c r="AF433" i="5"/>
  <c r="AF475" i="5"/>
  <c r="AF518" i="5"/>
  <c r="AF561" i="5"/>
  <c r="AF338" i="5"/>
  <c r="AF381" i="5"/>
  <c r="AF423" i="5"/>
  <c r="AF466" i="5"/>
  <c r="AF509" i="5"/>
  <c r="AF551" i="5"/>
  <c r="AF323" i="5"/>
  <c r="AF345" i="5"/>
  <c r="AF366" i="5"/>
  <c r="AF387" i="5"/>
  <c r="AF409" i="5"/>
  <c r="AF430" i="5"/>
  <c r="AF451" i="5"/>
  <c r="AF473" i="5"/>
  <c r="AF494" i="5"/>
  <c r="AF515" i="5"/>
  <c r="AF537" i="5"/>
  <c r="AF558" i="5"/>
  <c r="AF579" i="5"/>
  <c r="AF335" i="5"/>
  <c r="AF378" i="5"/>
  <c r="AF399" i="5"/>
  <c r="AF442" i="5"/>
  <c r="AF463" i="5"/>
  <c r="AF506" i="5"/>
  <c r="AF527" i="5"/>
  <c r="AF570" i="5"/>
  <c r="AF324" i="5"/>
  <c r="AF340" i="5"/>
  <c r="AF356" i="5"/>
  <c r="AF372" i="5"/>
  <c r="AF388" i="5"/>
  <c r="AF404" i="5"/>
  <c r="AF420" i="5"/>
  <c r="AF436" i="5"/>
  <c r="AF452" i="5"/>
  <c r="AF468" i="5"/>
  <c r="AF484" i="5"/>
  <c r="AF500" i="5"/>
  <c r="AF516" i="5"/>
  <c r="AF532" i="5"/>
  <c r="AF548" i="5"/>
  <c r="AF564" i="5"/>
  <c r="AF580" i="5"/>
  <c r="AG426" i="5"/>
  <c r="AG388" i="5"/>
  <c r="AG403" i="5"/>
  <c r="AG363" i="5"/>
  <c r="AG566" i="5"/>
  <c r="AG404" i="5"/>
  <c r="AG454" i="5"/>
  <c r="AG506" i="5"/>
  <c r="AG555" i="5"/>
  <c r="AG383" i="5"/>
  <c r="AG432" i="5"/>
  <c r="AG483" i="5"/>
  <c r="AG534" i="5"/>
  <c r="AG462" i="5"/>
  <c r="AG511" i="5"/>
  <c r="AG410" i="5"/>
  <c r="AG447" i="5"/>
  <c r="AG484" i="5"/>
  <c r="AG523" i="5"/>
  <c r="AG560" i="5"/>
  <c r="AG372" i="5"/>
  <c r="AG400" i="5"/>
  <c r="AG430" i="5"/>
  <c r="AG458" i="5"/>
  <c r="AG486" i="5"/>
  <c r="AG515" i="5"/>
  <c r="AG543" i="5"/>
  <c r="AG571" i="5"/>
  <c r="AG391" i="5"/>
  <c r="AG412" i="5"/>
  <c r="AG455" i="5"/>
  <c r="AG476" i="5"/>
  <c r="AG519" i="5"/>
  <c r="AG540" i="5"/>
  <c r="AG583" i="5"/>
  <c r="AG369" i="5"/>
  <c r="AG385" i="5"/>
  <c r="AG401" i="5"/>
  <c r="AG417" i="5"/>
  <c r="AG433" i="5"/>
  <c r="AG449" i="5"/>
  <c r="AG465" i="5"/>
  <c r="AG481" i="5"/>
  <c r="AG497" i="5"/>
  <c r="AG513" i="5"/>
  <c r="AG529" i="5"/>
  <c r="AG545" i="5"/>
  <c r="AG561" i="5"/>
  <c r="AG577" i="5"/>
  <c r="BB462" i="5"/>
  <c r="BB518" i="5"/>
  <c r="BB378" i="5"/>
  <c r="BB435" i="5"/>
  <c r="BB491" i="5"/>
  <c r="BB548" i="5"/>
  <c r="BB340" i="5"/>
  <c r="BB398" i="5"/>
  <c r="BB454" i="5"/>
  <c r="BB511" i="5"/>
  <c r="BB356" i="5"/>
  <c r="BB414" i="5"/>
  <c r="BB470" i="5"/>
  <c r="BB527" i="5"/>
  <c r="BB584" i="5"/>
  <c r="BB351" i="5"/>
  <c r="BB379" i="5"/>
  <c r="BB408" i="5"/>
  <c r="BB436" i="5"/>
  <c r="BB464" i="5"/>
  <c r="BB494" i="5"/>
  <c r="BB522" i="5"/>
  <c r="BB550" i="5"/>
  <c r="BB579" i="5"/>
  <c r="BB346" i="5"/>
  <c r="BB374" i="5"/>
  <c r="BB403" i="5"/>
  <c r="BB431" i="5"/>
  <c r="BB459" i="5"/>
  <c r="BB488" i="5"/>
  <c r="BB516" i="5"/>
  <c r="BB544" i="5"/>
  <c r="BB574" i="5"/>
  <c r="BB332" i="5"/>
  <c r="BB375" i="5"/>
  <c r="BB396" i="5"/>
  <c r="BB439" i="5"/>
  <c r="BB460" i="5"/>
  <c r="BB503" i="5"/>
  <c r="BB524" i="5"/>
  <c r="BB567" i="5"/>
  <c r="BB588" i="5"/>
  <c r="BB337" i="5"/>
  <c r="BB353" i="5"/>
  <c r="BB369" i="5"/>
  <c r="BB385" i="5"/>
  <c r="BB401" i="5"/>
  <c r="BB417" i="5"/>
  <c r="BB433" i="5"/>
  <c r="BB449" i="5"/>
  <c r="BB465" i="5"/>
  <c r="BB481" i="5"/>
  <c r="BB497" i="5"/>
  <c r="BB513" i="5"/>
  <c r="BB529" i="5"/>
  <c r="BB545" i="5"/>
  <c r="BB561" i="5"/>
  <c r="BB577" i="5"/>
  <c r="AS340" i="5"/>
  <c r="AS398" i="5"/>
  <c r="AS455" i="5"/>
  <c r="AS511" i="5"/>
  <c r="AS568" i="5"/>
  <c r="AS356" i="5"/>
  <c r="AS414" i="5"/>
  <c r="AS471" i="5"/>
  <c r="AS527" i="5"/>
  <c r="AS584" i="5"/>
  <c r="AS490" i="5"/>
  <c r="AS350" i="5"/>
  <c r="AS407" i="5"/>
  <c r="AS463" i="5"/>
  <c r="AS520" i="5"/>
  <c r="AS351" i="5"/>
  <c r="AS380" i="5"/>
  <c r="AS408" i="5"/>
  <c r="AS436" i="5"/>
  <c r="AS494" i="5"/>
  <c r="AS522" i="5"/>
  <c r="AS551" i="5"/>
  <c r="AS579" i="5"/>
  <c r="AS346" i="5"/>
  <c r="AS403" i="5"/>
  <c r="AS431" i="5"/>
  <c r="AS488" i="5"/>
  <c r="AS516" i="5"/>
  <c r="AS574" i="5"/>
  <c r="AS331" i="5"/>
  <c r="AS352" i="5"/>
  <c r="AS374" i="5"/>
  <c r="AS395" i="5"/>
  <c r="AS416" i="5"/>
  <c r="AS438" i="5"/>
  <c r="AS459" i="5"/>
  <c r="AS480" i="5"/>
  <c r="AS502" i="5"/>
  <c r="AS523" i="5"/>
  <c r="AS544" i="5"/>
  <c r="AS566" i="5"/>
  <c r="AS587" i="5"/>
  <c r="AS337" i="5"/>
  <c r="AS353" i="5"/>
  <c r="AS369" i="5"/>
  <c r="AS385" i="5"/>
  <c r="AS401" i="5"/>
  <c r="AS417" i="5"/>
  <c r="AS433" i="5"/>
  <c r="AS449" i="5"/>
  <c r="AS465" i="5"/>
  <c r="AS481" i="5"/>
  <c r="AS497" i="5"/>
  <c r="AS513" i="5"/>
  <c r="AS529" i="5"/>
  <c r="AS545" i="5"/>
  <c r="AS561" i="5"/>
  <c r="AS577" i="5"/>
  <c r="BO345" i="5"/>
  <c r="BO401" i="5"/>
  <c r="BO458" i="5"/>
  <c r="BO516" i="5"/>
  <c r="BO572" i="5"/>
  <c r="BO417" i="5"/>
  <c r="BO474" i="5"/>
  <c r="BO532" i="5"/>
  <c r="BO588" i="5"/>
  <c r="BO366" i="5"/>
  <c r="BO422" i="5"/>
  <c r="BO480" i="5"/>
  <c r="BO537" i="5"/>
  <c r="BO325" i="5"/>
  <c r="BO438" i="5"/>
  <c r="BO496" i="5"/>
  <c r="BO334" i="5"/>
  <c r="BO362" i="5"/>
  <c r="BO390" i="5"/>
  <c r="BO420" i="5"/>
  <c r="BO448" i="5"/>
  <c r="BO476" i="5"/>
  <c r="BO505" i="5"/>
  <c r="BO533" i="5"/>
  <c r="BO561" i="5"/>
  <c r="BO329" i="5"/>
  <c r="BO357" i="5"/>
  <c r="BO385" i="5"/>
  <c r="BO414" i="5"/>
  <c r="BO442" i="5"/>
  <c r="BO470" i="5"/>
  <c r="BO500" i="5"/>
  <c r="BO528" i="5"/>
  <c r="BO556" i="5"/>
  <c r="BO585" i="5"/>
  <c r="BO338" i="5"/>
  <c r="BO381" i="5"/>
  <c r="BO402" i="5"/>
  <c r="BO445" i="5"/>
  <c r="BO466" i="5"/>
  <c r="BO509" i="5"/>
  <c r="BO530" i="5"/>
  <c r="BO573" i="5"/>
  <c r="BO327" i="5"/>
  <c r="BO343" i="5"/>
  <c r="BO359" i="5"/>
  <c r="BO375" i="5"/>
  <c r="BO391" i="5"/>
  <c r="BO407" i="5"/>
  <c r="BO423" i="5"/>
  <c r="BO439" i="5"/>
  <c r="BO455" i="5"/>
  <c r="BO471" i="5"/>
  <c r="BO487" i="5"/>
  <c r="BO503" i="5"/>
  <c r="BO519" i="5"/>
  <c r="BO535" i="5"/>
  <c r="BO551" i="5"/>
  <c r="BO567" i="5"/>
  <c r="BO583" i="5"/>
  <c r="BJ357" i="5"/>
  <c r="BJ528" i="5"/>
  <c r="BJ373" i="5"/>
  <c r="BJ429" i="5"/>
  <c r="BJ486" i="5"/>
  <c r="BJ544" i="5"/>
  <c r="BJ275" i="5"/>
  <c r="BJ378" i="5"/>
  <c r="BJ434" i="5"/>
  <c r="BJ492" i="5"/>
  <c r="BJ549" i="5"/>
  <c r="BJ337" i="5"/>
  <c r="BJ394" i="5"/>
  <c r="BJ450" i="5"/>
  <c r="BJ508" i="5"/>
  <c r="BJ565" i="5"/>
  <c r="BJ338" i="5"/>
  <c r="BJ368" i="5"/>
  <c r="BJ396" i="5"/>
  <c r="BJ453" i="5"/>
  <c r="BJ481" i="5"/>
  <c r="BJ509" i="5"/>
  <c r="BJ538" i="5"/>
  <c r="BJ566" i="5"/>
  <c r="BJ326" i="5"/>
  <c r="BJ354" i="5"/>
  <c r="BJ384" i="5"/>
  <c r="BJ412" i="5"/>
  <c r="BJ497" i="5"/>
  <c r="BJ525" i="5"/>
  <c r="BJ582" i="5"/>
  <c r="BJ340" i="5"/>
  <c r="BJ361" i="5"/>
  <c r="BJ382" i="5"/>
  <c r="BJ404" i="5"/>
  <c r="BJ425" i="5"/>
  <c r="BJ446" i="5"/>
  <c r="BJ468" i="5"/>
  <c r="BJ489" i="5"/>
  <c r="BJ510" i="5"/>
  <c r="BJ532" i="5"/>
  <c r="BJ553" i="5"/>
  <c r="BJ574" i="5"/>
  <c r="BJ327" i="5"/>
  <c r="BJ343" i="5"/>
  <c r="BJ359" i="5"/>
  <c r="BJ375" i="5"/>
  <c r="BJ391" i="5"/>
  <c r="BJ407" i="5"/>
  <c r="BJ423" i="5"/>
  <c r="BJ439" i="5"/>
  <c r="BJ455" i="5"/>
  <c r="BJ471" i="5"/>
  <c r="BJ487" i="5"/>
  <c r="BJ503" i="5"/>
  <c r="BJ519" i="5"/>
  <c r="BJ535" i="5"/>
  <c r="BJ551" i="5"/>
  <c r="BJ567" i="5"/>
  <c r="BJ583" i="5"/>
  <c r="AO391" i="5"/>
  <c r="AO480" i="5"/>
  <c r="AO537" i="5"/>
  <c r="AO328" i="5"/>
  <c r="AO413" i="5"/>
  <c r="AO456" i="5"/>
  <c r="AO566" i="5"/>
  <c r="AO343" i="5"/>
  <c r="AO385" i="5"/>
  <c r="AO428" i="5"/>
  <c r="AO473" i="5"/>
  <c r="AO529" i="5"/>
  <c r="AO586" i="5"/>
  <c r="AO397" i="5"/>
  <c r="AO440" i="5"/>
  <c r="AO545" i="5"/>
  <c r="AO324" i="5"/>
  <c r="AO345" i="5"/>
  <c r="AO367" i="5"/>
  <c r="AO388" i="5"/>
  <c r="AO409" i="5"/>
  <c r="AO431" i="5"/>
  <c r="AO452" i="5"/>
  <c r="AO476" i="5"/>
  <c r="AO505" i="5"/>
  <c r="AO533" i="5"/>
  <c r="AO561" i="5"/>
  <c r="AO325" i="5"/>
  <c r="AO347" i="5"/>
  <c r="AO368" i="5"/>
  <c r="AO389" i="5"/>
  <c r="AO411" i="5"/>
  <c r="AO432" i="5"/>
  <c r="AO453" i="5"/>
  <c r="AO478" i="5"/>
  <c r="AO506" i="5"/>
  <c r="AO534" i="5"/>
  <c r="AO564" i="5"/>
  <c r="AO322" i="5"/>
  <c r="AO338" i="5"/>
  <c r="AO354" i="5"/>
  <c r="AO370" i="5"/>
  <c r="AO386" i="5"/>
  <c r="AO402" i="5"/>
  <c r="AO418" i="5"/>
  <c r="AO434" i="5"/>
  <c r="AO450" i="5"/>
  <c r="AO466" i="5"/>
  <c r="AO509" i="5"/>
  <c r="AO530" i="5"/>
  <c r="AO573" i="5"/>
  <c r="AO471" i="5"/>
  <c r="AO487" i="5"/>
  <c r="AO503" i="5"/>
  <c r="AO519" i="5"/>
  <c r="AO535" i="5"/>
  <c r="AO551" i="5"/>
  <c r="AO567" i="5"/>
  <c r="AO583" i="5"/>
  <c r="R337" i="5"/>
  <c r="R369" i="5"/>
  <c r="R401" i="5"/>
  <c r="R433" i="5"/>
  <c r="R465" i="5"/>
  <c r="R497" i="5"/>
  <c r="R529" i="5"/>
  <c r="R561" i="5"/>
  <c r="R322" i="5"/>
  <c r="R354" i="5"/>
  <c r="R386" i="5"/>
  <c r="R418" i="5"/>
  <c r="R450" i="5"/>
  <c r="R482" i="5"/>
  <c r="R514" i="5"/>
  <c r="R546" i="5"/>
  <c r="R578" i="5"/>
  <c r="R341" i="5"/>
  <c r="R373" i="5"/>
  <c r="R405" i="5"/>
  <c r="R437" i="5"/>
  <c r="R469" i="5"/>
  <c r="R501" i="5"/>
  <c r="R533" i="5"/>
  <c r="R565" i="5"/>
  <c r="R334" i="5"/>
  <c r="R366" i="5"/>
  <c r="R398" i="5"/>
  <c r="R430" i="5"/>
  <c r="R462" i="5"/>
  <c r="R494" i="5"/>
  <c r="R526" i="5"/>
  <c r="R558" i="5"/>
  <c r="R323" i="5"/>
  <c r="R339" i="5"/>
  <c r="R355" i="5"/>
  <c r="R371" i="5"/>
  <c r="R387" i="5"/>
  <c r="R403" i="5"/>
  <c r="R419" i="5"/>
  <c r="R435" i="5"/>
  <c r="R451" i="5"/>
  <c r="R467" i="5"/>
  <c r="R483" i="5"/>
  <c r="R499" i="5"/>
  <c r="R515" i="5"/>
  <c r="R531" i="5"/>
  <c r="R547" i="5"/>
  <c r="R563" i="5"/>
  <c r="R579" i="5"/>
  <c r="R328" i="5"/>
  <c r="R344" i="5"/>
  <c r="R360" i="5"/>
  <c r="R376" i="5"/>
  <c r="R392" i="5"/>
  <c r="R408" i="5"/>
  <c r="R424" i="5"/>
  <c r="R440" i="5"/>
  <c r="R456" i="5"/>
  <c r="R472" i="5"/>
  <c r="R488" i="5"/>
  <c r="R504" i="5"/>
  <c r="R520" i="5"/>
  <c r="R536" i="5"/>
  <c r="R552" i="5"/>
  <c r="R568" i="5"/>
  <c r="R584" i="5"/>
  <c r="BL559" i="5"/>
  <c r="BL428" i="5"/>
  <c r="BL495" i="5"/>
  <c r="BL561" i="5"/>
  <c r="BL431" i="5"/>
  <c r="BL497" i="5"/>
  <c r="BL569" i="5"/>
  <c r="BL420" i="5"/>
  <c r="BL485" i="5"/>
  <c r="BL555" i="5"/>
  <c r="BL400" i="5"/>
  <c r="BL449" i="5"/>
  <c r="BL501" i="5"/>
  <c r="BH382" i="5"/>
  <c r="BH410" i="5"/>
  <c r="BH467" i="5"/>
  <c r="BH495" i="5"/>
  <c r="BH525" i="5"/>
  <c r="BH553" i="5"/>
  <c r="BH358" i="5"/>
  <c r="BH422" i="5"/>
  <c r="BH443" i="5"/>
  <c r="BH486" i="5"/>
  <c r="BH507" i="5"/>
  <c r="BH324" i="5"/>
  <c r="BH340" i="5"/>
  <c r="BH356" i="5"/>
  <c r="BH372" i="5"/>
  <c r="BH452" i="5"/>
  <c r="BH468" i="5"/>
  <c r="BH484" i="5"/>
  <c r="BH500" i="5"/>
  <c r="BH516" i="5"/>
  <c r="BH532" i="5"/>
  <c r="BH548" i="5"/>
  <c r="BH564" i="5"/>
  <c r="BH580" i="5"/>
  <c r="BP480" i="5"/>
  <c r="BP395" i="5"/>
  <c r="BP577" i="5"/>
  <c r="BP520" i="5"/>
  <c r="BP416" i="5"/>
  <c r="BP481" i="5"/>
  <c r="BP552" i="5"/>
  <c r="BP396" i="5"/>
  <c r="BP549" i="5"/>
  <c r="BP397" i="5"/>
  <c r="BP427" i="5"/>
  <c r="BP568" i="5"/>
  <c r="BP388" i="5"/>
  <c r="BP409" i="5"/>
  <c r="BP431" i="5"/>
  <c r="BP452" i="5"/>
  <c r="BP473" i="5"/>
  <c r="BP495" i="5"/>
  <c r="BP516" i="5"/>
  <c r="BP559" i="5"/>
  <c r="BP580" i="5"/>
  <c r="BP390" i="5"/>
  <c r="BP406" i="5"/>
  <c r="BP422" i="5"/>
  <c r="BP438" i="5"/>
  <c r="BP454" i="5"/>
  <c r="BP470" i="5"/>
  <c r="BP486" i="5"/>
  <c r="BP502" i="5"/>
  <c r="BP518" i="5"/>
  <c r="BP550" i="5"/>
  <c r="BP566" i="5"/>
  <c r="BP582" i="5"/>
  <c r="AI465" i="5"/>
  <c r="AI426" i="5"/>
  <c r="AI401" i="5"/>
  <c r="AI417" i="5"/>
  <c r="AI466" i="5"/>
  <c r="AI567" i="5"/>
  <c r="AI381" i="5"/>
  <c r="AI433" i="5"/>
  <c r="AI482" i="5"/>
  <c r="AI397" i="5"/>
  <c r="AI447" i="5"/>
  <c r="AI365" i="5"/>
  <c r="AI402" i="5"/>
  <c r="AI439" i="5"/>
  <c r="AI554" i="5"/>
  <c r="AI358" i="5"/>
  <c r="AI385" i="5"/>
  <c r="AI413" i="5"/>
  <c r="AI442" i="5"/>
  <c r="AI498" i="5"/>
  <c r="AI527" i="5"/>
  <c r="AI555" i="5"/>
  <c r="AI371" i="5"/>
  <c r="AI414" i="5"/>
  <c r="AI478" i="5"/>
  <c r="AI499" i="5"/>
  <c r="AI542" i="5"/>
  <c r="AI563" i="5"/>
  <c r="AI392" i="5"/>
  <c r="AI408" i="5"/>
  <c r="AI424" i="5"/>
  <c r="AI440" i="5"/>
  <c r="AI456" i="5"/>
  <c r="AI488" i="5"/>
  <c r="AI536" i="5"/>
  <c r="AI568" i="5"/>
  <c r="AI584" i="5"/>
  <c r="AQ337" i="5"/>
  <c r="AQ395" i="5"/>
  <c r="AQ508" i="5"/>
  <c r="AQ413" i="5"/>
  <c r="AQ584" i="5"/>
  <c r="AQ429" i="5"/>
  <c r="AQ325" i="5"/>
  <c r="AQ275" i="5"/>
  <c r="AQ353" i="5"/>
  <c r="AQ411" i="5"/>
  <c r="AQ496" i="5"/>
  <c r="AQ524" i="5"/>
  <c r="AQ581" i="5"/>
  <c r="AQ341" i="5"/>
  <c r="AQ369" i="5"/>
  <c r="AQ397" i="5"/>
  <c r="AQ427" i="5"/>
  <c r="AQ512" i="5"/>
  <c r="AQ540" i="5"/>
  <c r="AQ568" i="5"/>
  <c r="AQ335" i="5"/>
  <c r="AQ356" i="5"/>
  <c r="AQ377" i="5"/>
  <c r="AQ399" i="5"/>
  <c r="AQ441" i="5"/>
  <c r="AQ463" i="5"/>
  <c r="AQ484" i="5"/>
  <c r="AQ527" i="5"/>
  <c r="AQ548" i="5"/>
  <c r="AQ569" i="5"/>
  <c r="AQ326" i="5"/>
  <c r="AQ342" i="5"/>
  <c r="AQ358" i="5"/>
  <c r="AQ374" i="5"/>
  <c r="AQ390" i="5"/>
  <c r="AQ406" i="5"/>
  <c r="AQ422" i="5"/>
  <c r="AQ454" i="5"/>
  <c r="AQ470" i="5"/>
  <c r="AQ486" i="5"/>
  <c r="AQ502" i="5"/>
  <c r="AQ550" i="5"/>
  <c r="AQ566" i="5"/>
  <c r="AQ582" i="5"/>
  <c r="AR353" i="5"/>
  <c r="AR524" i="5"/>
  <c r="AR369" i="5"/>
  <c r="AR425" i="5"/>
  <c r="AR540" i="5"/>
  <c r="AR332" i="5"/>
  <c r="AR559" i="5"/>
  <c r="AR348" i="5"/>
  <c r="AR404" i="5"/>
  <c r="AR461" i="5"/>
  <c r="AR575" i="5"/>
  <c r="AR399" i="5"/>
  <c r="AR456" i="5"/>
  <c r="AR484" i="5"/>
  <c r="AR541" i="5"/>
  <c r="AR569" i="5"/>
  <c r="AR329" i="5"/>
  <c r="AR415" i="5"/>
  <c r="AR472" i="5"/>
  <c r="AR500" i="5"/>
  <c r="AR557" i="5"/>
  <c r="AR585" i="5"/>
  <c r="AR341" i="5"/>
  <c r="AR363" i="5"/>
  <c r="AR384" i="5"/>
  <c r="AR405" i="5"/>
  <c r="AR427" i="5"/>
  <c r="AR491" i="5"/>
  <c r="AR512" i="5"/>
  <c r="AR533" i="5"/>
  <c r="AR555" i="5"/>
  <c r="AR576" i="5"/>
  <c r="AR326" i="5"/>
  <c r="AR342" i="5"/>
  <c r="AR374" i="5"/>
  <c r="AR390" i="5"/>
  <c r="AR406" i="5"/>
  <c r="AR438" i="5"/>
  <c r="AR454" i="5"/>
  <c r="AR470" i="5"/>
  <c r="AR502" i="5"/>
  <c r="AR518" i="5"/>
  <c r="AR534" i="5"/>
  <c r="AR566" i="5"/>
  <c r="AR582" i="5"/>
  <c r="AF385" i="5"/>
  <c r="AF513" i="5"/>
  <c r="AF322" i="5"/>
  <c r="AF365" i="5"/>
  <c r="AF407" i="5"/>
  <c r="AF450" i="5"/>
  <c r="AF493" i="5"/>
  <c r="AF535" i="5"/>
  <c r="AF578" i="5"/>
  <c r="AF401" i="5"/>
  <c r="AF529" i="5"/>
  <c r="AF349" i="5"/>
  <c r="AF477" i="5"/>
  <c r="AF350" i="5"/>
  <c r="AF371" i="5"/>
  <c r="AF414" i="5"/>
  <c r="AF435" i="5"/>
  <c r="AF478" i="5"/>
  <c r="AF499" i="5"/>
  <c r="AF542" i="5"/>
  <c r="AF563" i="5"/>
  <c r="AF362" i="5"/>
  <c r="AF383" i="5"/>
  <c r="AF426" i="5"/>
  <c r="AF447" i="5"/>
  <c r="AF490" i="5"/>
  <c r="AF511" i="5"/>
  <c r="AF554" i="5"/>
  <c r="AF575" i="5"/>
  <c r="AF328" i="5"/>
  <c r="AF344" i="5"/>
  <c r="AF360" i="5"/>
  <c r="AF376" i="5"/>
  <c r="AF392" i="5"/>
  <c r="AF408" i="5"/>
  <c r="AF456" i="5"/>
  <c r="AF472" i="5"/>
  <c r="AF488" i="5"/>
  <c r="AF504" i="5"/>
  <c r="AF520" i="5"/>
  <c r="AF536" i="5"/>
  <c r="AF584" i="5"/>
  <c r="AG478" i="5"/>
  <c r="AG452" i="5"/>
  <c r="AG414" i="5"/>
  <c r="AG367" i="5"/>
  <c r="AG416" i="5"/>
  <c r="AG468" i="5"/>
  <c r="AG395" i="5"/>
  <c r="AG446" i="5"/>
  <c r="AG424" i="5"/>
  <c r="AG474" i="5"/>
  <c r="AG526" i="5"/>
  <c r="AG575" i="5"/>
  <c r="AG382" i="5"/>
  <c r="AG532" i="5"/>
  <c r="AG570" i="5"/>
  <c r="AG379" i="5"/>
  <c r="AG408" i="5"/>
  <c r="AG436" i="5"/>
  <c r="AG464" i="5"/>
  <c r="AG494" i="5"/>
  <c r="AG522" i="5"/>
  <c r="AG579" i="5"/>
  <c r="AG375" i="5"/>
  <c r="AG396" i="5"/>
  <c r="AG439" i="5"/>
  <c r="AG460" i="5"/>
  <c r="AG503" i="5"/>
  <c r="AG588" i="5"/>
  <c r="AG421" i="5"/>
  <c r="AG437" i="5"/>
  <c r="AG453" i="5"/>
  <c r="AG469" i="5"/>
  <c r="AG501" i="5"/>
  <c r="AG517" i="5"/>
  <c r="AG533" i="5"/>
  <c r="AG549" i="5"/>
  <c r="AG565" i="5"/>
  <c r="AG581" i="5"/>
  <c r="BB362" i="5"/>
  <c r="BB475" i="5"/>
  <c r="BB532" i="5"/>
  <c r="BB335" i="5"/>
  <c r="BB392" i="5"/>
  <c r="BB448" i="5"/>
  <c r="BB506" i="5"/>
  <c r="BB563" i="5"/>
  <c r="BB526" i="5"/>
  <c r="BB371" i="5"/>
  <c r="BB427" i="5"/>
  <c r="BB484" i="5"/>
  <c r="BB542" i="5"/>
  <c r="BB330" i="5"/>
  <c r="BB387" i="5"/>
  <c r="BB443" i="5"/>
  <c r="BB472" i="5"/>
  <c r="BB500" i="5"/>
  <c r="BB558" i="5"/>
  <c r="BB586" i="5"/>
  <c r="BB382" i="5"/>
  <c r="BB410" i="5"/>
  <c r="BB359" i="5"/>
  <c r="BB423" i="5"/>
  <c r="BB444" i="5"/>
  <c r="BB487" i="5"/>
  <c r="BB508" i="5"/>
  <c r="BB572" i="5"/>
  <c r="BB325" i="5"/>
  <c r="BB275" i="5"/>
  <c r="BB373" i="5"/>
  <c r="BB389" i="5"/>
  <c r="BB421" i="5"/>
  <c r="BB453" i="5"/>
  <c r="BB469" i="5"/>
  <c r="BB485" i="5"/>
  <c r="BB501" i="5"/>
  <c r="BB533" i="5"/>
  <c r="BB565" i="5"/>
  <c r="BB581" i="5"/>
  <c r="AS412" i="5"/>
  <c r="AS526" i="5"/>
  <c r="AS583" i="5"/>
  <c r="AS371" i="5"/>
  <c r="AS428" i="5"/>
  <c r="AS484" i="5"/>
  <c r="AS542" i="5"/>
  <c r="AS334" i="5"/>
  <c r="AS391" i="5"/>
  <c r="AS447" i="5"/>
  <c r="AS504" i="5"/>
  <c r="AS364" i="5"/>
  <c r="AS420" i="5"/>
  <c r="AS478" i="5"/>
  <c r="AS535" i="5"/>
  <c r="AS330" i="5"/>
  <c r="AS387" i="5"/>
  <c r="AS500" i="5"/>
  <c r="AS558" i="5"/>
  <c r="AS586" i="5"/>
  <c r="AS382" i="5"/>
  <c r="AS410" i="5"/>
  <c r="AS336" i="5"/>
  <c r="AS379" i="5"/>
  <c r="AS400" i="5"/>
  <c r="AS443" i="5"/>
  <c r="AS507" i="5"/>
  <c r="AS571" i="5"/>
  <c r="AS325" i="5"/>
  <c r="AS275" i="5"/>
  <c r="AS373" i="5"/>
  <c r="AS389" i="5"/>
  <c r="AS405" i="5"/>
  <c r="AS421" i="5"/>
  <c r="AS453" i="5"/>
  <c r="AS469" i="5"/>
  <c r="AS485" i="5"/>
  <c r="AS501" i="5"/>
  <c r="AS533" i="5"/>
  <c r="AS549" i="5"/>
  <c r="AS565" i="5"/>
  <c r="AS581" i="5"/>
  <c r="BO416" i="5"/>
  <c r="BO374" i="5"/>
  <c r="BO432" i="5"/>
  <c r="BO545" i="5"/>
  <c r="BO324" i="5"/>
  <c r="BO437" i="5"/>
  <c r="BO550" i="5"/>
  <c r="BO340" i="5"/>
  <c r="BO453" i="5"/>
  <c r="BO566" i="5"/>
  <c r="BO341" i="5"/>
  <c r="BO369" i="5"/>
  <c r="BO398" i="5"/>
  <c r="BO426" i="5"/>
  <c r="BO454" i="5"/>
  <c r="BO484" i="5"/>
  <c r="BO512" i="5"/>
  <c r="BO569" i="5"/>
  <c r="BO336" i="5"/>
  <c r="BO393" i="5"/>
  <c r="BO478" i="5"/>
  <c r="BO564" i="5"/>
  <c r="BO322" i="5"/>
  <c r="BO275" i="5"/>
  <c r="BO365" i="5"/>
  <c r="BO429" i="5"/>
  <c r="BO450" i="5"/>
  <c r="BO493" i="5"/>
  <c r="BO514" i="5"/>
  <c r="BO578" i="5"/>
  <c r="BO331" i="5"/>
  <c r="BO347" i="5"/>
  <c r="BO379" i="5"/>
  <c r="BO395" i="5"/>
  <c r="BO411" i="5"/>
  <c r="BO427" i="5"/>
  <c r="BO491" i="5"/>
  <c r="BO507" i="5"/>
  <c r="BO523" i="5"/>
  <c r="BO539" i="5"/>
  <c r="BO555" i="5"/>
  <c r="BO571" i="5"/>
  <c r="BO587" i="5"/>
  <c r="BJ370" i="5"/>
  <c r="BJ485" i="5"/>
  <c r="BJ541" i="5"/>
  <c r="BJ330" i="5"/>
  <c r="BJ386" i="5"/>
  <c r="BJ501" i="5"/>
  <c r="BJ557" i="5"/>
  <c r="BJ336" i="5"/>
  <c r="BJ506" i="5"/>
  <c r="BJ352" i="5"/>
  <c r="BJ465" i="5"/>
  <c r="BJ522" i="5"/>
  <c r="BJ578" i="5"/>
  <c r="BJ402" i="5"/>
  <c r="BJ432" i="5"/>
  <c r="BJ573" i="5"/>
  <c r="BJ333" i="5"/>
  <c r="BJ390" i="5"/>
  <c r="BJ418" i="5"/>
  <c r="BJ448" i="5"/>
  <c r="BJ561" i="5"/>
  <c r="BJ324" i="5"/>
  <c r="BJ345" i="5"/>
  <c r="BJ366" i="5"/>
  <c r="BJ388" i="5"/>
  <c r="BJ409" i="5"/>
  <c r="BJ452" i="5"/>
  <c r="BJ473" i="5"/>
  <c r="BJ494" i="5"/>
  <c r="BJ516" i="5"/>
  <c r="BJ537" i="5"/>
  <c r="BJ558" i="5"/>
  <c r="BJ580" i="5"/>
  <c r="BJ331" i="5"/>
  <c r="BJ347" i="5"/>
  <c r="BJ363" i="5"/>
  <c r="BJ411" i="5"/>
  <c r="BJ427" i="5"/>
  <c r="BJ443" i="5"/>
  <c r="BJ459" i="5"/>
  <c r="BJ475" i="5"/>
  <c r="BJ491" i="5"/>
  <c r="BJ507" i="5"/>
  <c r="BJ523" i="5"/>
  <c r="BJ571" i="5"/>
  <c r="BJ587" i="5"/>
  <c r="AO401" i="5"/>
  <c r="AO444" i="5"/>
  <c r="AO550" i="5"/>
  <c r="AO381" i="5"/>
  <c r="AO424" i="5"/>
  <c r="AO468" i="5"/>
  <c r="AO581" i="5"/>
  <c r="AO544" i="5"/>
  <c r="AO365" i="5"/>
  <c r="AO408" i="5"/>
  <c r="AO502" i="5"/>
  <c r="AO560" i="5"/>
  <c r="AO351" i="5"/>
  <c r="AO393" i="5"/>
  <c r="AO415" i="5"/>
  <c r="AO436" i="5"/>
  <c r="AO484" i="5"/>
  <c r="AO512" i="5"/>
  <c r="AO569" i="5"/>
  <c r="AO331" i="5"/>
  <c r="AO352" i="5"/>
  <c r="AO373" i="5"/>
  <c r="AO395" i="5"/>
  <c r="AO416" i="5"/>
  <c r="AO437" i="5"/>
  <c r="AO459" i="5"/>
  <c r="AO485" i="5"/>
  <c r="AO513" i="5"/>
  <c r="AO542" i="5"/>
  <c r="AO570" i="5"/>
  <c r="AO342" i="5"/>
  <c r="AO358" i="5"/>
  <c r="AO374" i="5"/>
  <c r="AO406" i="5"/>
  <c r="AO422" i="5"/>
  <c r="AO438" i="5"/>
  <c r="AO493" i="5"/>
  <c r="AO514" i="5"/>
  <c r="AO557" i="5"/>
  <c r="AO578" i="5"/>
  <c r="AO475" i="5"/>
  <c r="AO491" i="5"/>
  <c r="AO523" i="5"/>
  <c r="AO539" i="5"/>
  <c r="AO555" i="5"/>
  <c r="AO571" i="5"/>
  <c r="R330" i="5"/>
  <c r="R362" i="5"/>
  <c r="R394" i="5"/>
  <c r="R426" i="5"/>
  <c r="R458" i="5"/>
  <c r="R490" i="5"/>
  <c r="R522" i="5"/>
  <c r="R554" i="5"/>
  <c r="R586" i="5"/>
  <c r="R327" i="5"/>
  <c r="R343" i="5"/>
  <c r="R359" i="5"/>
  <c r="R375" i="5"/>
  <c r="R391" i="5"/>
  <c r="R407" i="5"/>
  <c r="R423" i="5"/>
  <c r="R439" i="5"/>
  <c r="R455" i="5"/>
  <c r="R471" i="5"/>
  <c r="R487" i="5"/>
  <c r="R503" i="5"/>
  <c r="R519" i="5"/>
  <c r="R535" i="5"/>
  <c r="R551" i="5"/>
  <c r="R567" i="5"/>
  <c r="R583" i="5"/>
  <c r="R332" i="5"/>
  <c r="R348" i="5"/>
  <c r="R364" i="5"/>
  <c r="R380" i="5"/>
  <c r="R396" i="5"/>
  <c r="R412" i="5"/>
  <c r="R428" i="5"/>
  <c r="R444" i="5"/>
  <c r="R460" i="5"/>
  <c r="R476" i="5"/>
  <c r="R492" i="5"/>
  <c r="R508" i="5"/>
  <c r="R524" i="5"/>
  <c r="R540" i="5"/>
  <c r="R556" i="5"/>
  <c r="R572" i="5"/>
  <c r="R588" i="5"/>
  <c r="BL441" i="5"/>
  <c r="BL543" i="5"/>
  <c r="BL512" i="5"/>
  <c r="BL448" i="5"/>
  <c r="BL505" i="5"/>
  <c r="BL464" i="5"/>
  <c r="BL513" i="5"/>
  <c r="BL480" i="5"/>
  <c r="BL383" i="5"/>
  <c r="BL468" i="5"/>
  <c r="BL524" i="5"/>
  <c r="BL553" i="5"/>
  <c r="BL581" i="5"/>
  <c r="BL413" i="5"/>
  <c r="BL435" i="5"/>
  <c r="BL456" i="5"/>
  <c r="BL477" i="5"/>
  <c r="BL499" i="5"/>
  <c r="BL520" i="5"/>
  <c r="BL541" i="5"/>
  <c r="BL563" i="5"/>
  <c r="BL584" i="5"/>
  <c r="BL394" i="5"/>
  <c r="BL410" i="5"/>
  <c r="BL426" i="5"/>
  <c r="BL442" i="5"/>
  <c r="BL458" i="5"/>
  <c r="BL506" i="5"/>
  <c r="BL522" i="5"/>
  <c r="BL538" i="5"/>
  <c r="BL554" i="5"/>
  <c r="AM389" i="5"/>
  <c r="AM543" i="5"/>
  <c r="AM432" i="5"/>
  <c r="AM585" i="5"/>
  <c r="AM511" i="5"/>
  <c r="AM560" i="5"/>
  <c r="AM383" i="5"/>
  <c r="AM421" i="5"/>
  <c r="AM496" i="5"/>
  <c r="AM384" i="5"/>
  <c r="AM441" i="5"/>
  <c r="AM469" i="5"/>
  <c r="AM497" i="5"/>
  <c r="AM527" i="5"/>
  <c r="AM387" i="5"/>
  <c r="AM408" i="5"/>
  <c r="AM451" i="5"/>
  <c r="AM493" i="5"/>
  <c r="AM515" i="5"/>
  <c r="AM536" i="5"/>
  <c r="AM557" i="5"/>
  <c r="AM579" i="5"/>
  <c r="AM394" i="5"/>
  <c r="AM410" i="5"/>
  <c r="AM426" i="5"/>
  <c r="AM442" i="5"/>
  <c r="AM458" i="5"/>
  <c r="AM474" i="5"/>
  <c r="AM490" i="5"/>
  <c r="AM506" i="5"/>
  <c r="AM538" i="5"/>
  <c r="AM554" i="5"/>
  <c r="AM570" i="5"/>
  <c r="AM586" i="5"/>
  <c r="BE406" i="5"/>
  <c r="BE415" i="5"/>
  <c r="BE491" i="5"/>
  <c r="BE586" i="5"/>
  <c r="BE379" i="5"/>
  <c r="BE494" i="5"/>
  <c r="BE570" i="5"/>
  <c r="BE363" i="5"/>
  <c r="BE401" i="5"/>
  <c r="BE515" i="5"/>
  <c r="BE554" i="5"/>
  <c r="BE346" i="5"/>
  <c r="BE374" i="5"/>
  <c r="BE403" i="5"/>
  <c r="BE459" i="5"/>
  <c r="BE545" i="5"/>
  <c r="BE574" i="5"/>
  <c r="BE354" i="5"/>
  <c r="BE375" i="5"/>
  <c r="BE397" i="5"/>
  <c r="BE418" i="5"/>
  <c r="BE439" i="5"/>
  <c r="BE461" i="5"/>
  <c r="BE503" i="5"/>
  <c r="BE525" i="5"/>
  <c r="BE546" i="5"/>
  <c r="BE344" i="5"/>
  <c r="BE360" i="5"/>
  <c r="BE376" i="5"/>
  <c r="BE408" i="5"/>
  <c r="BE424" i="5"/>
  <c r="BE440" i="5"/>
  <c r="BE472" i="5"/>
  <c r="BE488" i="5"/>
  <c r="BE504" i="5"/>
  <c r="BE536" i="5"/>
  <c r="BE552" i="5"/>
  <c r="BE568" i="5"/>
  <c r="BA371" i="5"/>
  <c r="BA484" i="5"/>
  <c r="BA541" i="5"/>
  <c r="BA329" i="5"/>
  <c r="BA387" i="5"/>
  <c r="BA500" i="5"/>
  <c r="BA557" i="5"/>
  <c r="BA463" i="5"/>
  <c r="BA436" i="5"/>
  <c r="BA493" i="5"/>
  <c r="BA339" i="5"/>
  <c r="BA367" i="5"/>
  <c r="BA396" i="5"/>
  <c r="BA452" i="5"/>
  <c r="BA481" i="5"/>
  <c r="BA509" i="5"/>
  <c r="BL395" i="5"/>
  <c r="BL508" i="5"/>
  <c r="BL548" i="5"/>
  <c r="BL585" i="5"/>
  <c r="BL404" i="5"/>
  <c r="BL432" i="5"/>
  <c r="BL460" i="5"/>
  <c r="BL489" i="5"/>
  <c r="BL517" i="5"/>
  <c r="BL545" i="5"/>
  <c r="BL575" i="5"/>
  <c r="BL387" i="5"/>
  <c r="BL408" i="5"/>
  <c r="BL429" i="5"/>
  <c r="BL451" i="5"/>
  <c r="BL472" i="5"/>
  <c r="BL493" i="5"/>
  <c r="BL515" i="5"/>
  <c r="BL536" i="5"/>
  <c r="BL557" i="5"/>
  <c r="BL579" i="5"/>
  <c r="BL390" i="5"/>
  <c r="BL406" i="5"/>
  <c r="BL422" i="5"/>
  <c r="BL438" i="5"/>
  <c r="BL454" i="5"/>
  <c r="BL470" i="5"/>
  <c r="BL486" i="5"/>
  <c r="BL502" i="5"/>
  <c r="BL518" i="5"/>
  <c r="BL534" i="5"/>
  <c r="BL550" i="5"/>
  <c r="BL566" i="5"/>
  <c r="BL582" i="5"/>
  <c r="AM513" i="5"/>
  <c r="AM475" i="5"/>
  <c r="AM437" i="5"/>
  <c r="AM400" i="5"/>
  <c r="AM379" i="5"/>
  <c r="AM428" i="5"/>
  <c r="AM480" i="5"/>
  <c r="AM529" i="5"/>
  <c r="AM580" i="5"/>
  <c r="AM417" i="5"/>
  <c r="AM521" i="5"/>
  <c r="AM571" i="5"/>
  <c r="AM396" i="5"/>
  <c r="AM447" i="5"/>
  <c r="AM500" i="5"/>
  <c r="AM373" i="5"/>
  <c r="AM411" i="5"/>
  <c r="AM449" i="5"/>
  <c r="AM524" i="5"/>
  <c r="AM564" i="5"/>
  <c r="AM377" i="5"/>
  <c r="AM405" i="5"/>
  <c r="AM433" i="5"/>
  <c r="AM463" i="5"/>
  <c r="AM491" i="5"/>
  <c r="AM548" i="5"/>
  <c r="AM576" i="5"/>
  <c r="AM381" i="5"/>
  <c r="AM403" i="5"/>
  <c r="AM424" i="5"/>
  <c r="AM445" i="5"/>
  <c r="AM467" i="5"/>
  <c r="AM488" i="5"/>
  <c r="AM509" i="5"/>
  <c r="AM531" i="5"/>
  <c r="AM552" i="5"/>
  <c r="AM573" i="5"/>
  <c r="AM374" i="5"/>
  <c r="AM390" i="5"/>
  <c r="AM406" i="5"/>
  <c r="AM422" i="5"/>
  <c r="AM438" i="5"/>
  <c r="AM454" i="5"/>
  <c r="AM470" i="5"/>
  <c r="AM486" i="5"/>
  <c r="AM502" i="5"/>
  <c r="AM518" i="5"/>
  <c r="AM534" i="5"/>
  <c r="AM550" i="5"/>
  <c r="AM566" i="5"/>
  <c r="AM582" i="5"/>
  <c r="BE385" i="5"/>
  <c r="BE462" i="5"/>
  <c r="BE537" i="5"/>
  <c r="BE387" i="5"/>
  <c r="BE463" i="5"/>
  <c r="BE547" i="5"/>
  <c r="BE398" i="5"/>
  <c r="BE473" i="5"/>
  <c r="BE577" i="5"/>
  <c r="BE409" i="5"/>
  <c r="BE447" i="5"/>
  <c r="BE522" i="5"/>
  <c r="BE561" i="5"/>
  <c r="BE355" i="5"/>
  <c r="BE393" i="5"/>
  <c r="BE430" i="5"/>
  <c r="BE506" i="5"/>
  <c r="BE543" i="5"/>
  <c r="BE582" i="5"/>
  <c r="BE367" i="5"/>
  <c r="BE395" i="5"/>
  <c r="BE425" i="5"/>
  <c r="BE481" i="5"/>
  <c r="BE510" i="5"/>
  <c r="BE538" i="5"/>
  <c r="BE566" i="5"/>
  <c r="BE349" i="5"/>
  <c r="BE370" i="5"/>
  <c r="BE391" i="5"/>
  <c r="BE413" i="5"/>
  <c r="BE434" i="5"/>
  <c r="BE455" i="5"/>
  <c r="BE477" i="5"/>
  <c r="BE498" i="5"/>
  <c r="BE519" i="5"/>
  <c r="BE541" i="5"/>
  <c r="BE562" i="5"/>
  <c r="BE583" i="5"/>
  <c r="BE356" i="5"/>
  <c r="BE372" i="5"/>
  <c r="BE388" i="5"/>
  <c r="BE404" i="5"/>
  <c r="BE420" i="5"/>
  <c r="BE436" i="5"/>
  <c r="BE452" i="5"/>
  <c r="BE468" i="5"/>
  <c r="BE484" i="5"/>
  <c r="BE500" i="5"/>
  <c r="BE516" i="5"/>
  <c r="BE532" i="5"/>
  <c r="BE548" i="5"/>
  <c r="BE564" i="5"/>
  <c r="BE580" i="5"/>
  <c r="BA356" i="5"/>
  <c r="BA413" i="5"/>
  <c r="BA527" i="5"/>
  <c r="BA584" i="5"/>
  <c r="BA372" i="5"/>
  <c r="BA429" i="5"/>
  <c r="BA543" i="5"/>
  <c r="BA335" i="5"/>
  <c r="BA392" i="5"/>
  <c r="BA449" i="5"/>
  <c r="BA505" i="5"/>
  <c r="BA563" i="5"/>
  <c r="BA365" i="5"/>
  <c r="BA479" i="5"/>
  <c r="BA536" i="5"/>
  <c r="BA332" i="5"/>
  <c r="BA360" i="5"/>
  <c r="BA388" i="5"/>
  <c r="BA417" i="5"/>
  <c r="BA445" i="5"/>
  <c r="BA473" i="5"/>
  <c r="BA531" i="5"/>
  <c r="BA559" i="5"/>
  <c r="BA588" i="5"/>
  <c r="BA348" i="5"/>
  <c r="BA376" i="5"/>
  <c r="BA404" i="5"/>
  <c r="BA433" i="5"/>
  <c r="BA461" i="5"/>
  <c r="BA489" i="5"/>
  <c r="BA547" i="5"/>
  <c r="BA575" i="5"/>
  <c r="BA336" i="5"/>
  <c r="BA357" i="5"/>
  <c r="BA379" i="5"/>
  <c r="BA400" i="5"/>
  <c r="BA421" i="5"/>
  <c r="BA443" i="5"/>
  <c r="BA464" i="5"/>
  <c r="BA485" i="5"/>
  <c r="BA507" i="5"/>
  <c r="BA528" i="5"/>
  <c r="BA549" i="5"/>
  <c r="BA571" i="5"/>
  <c r="BA326" i="5"/>
  <c r="BA342" i="5"/>
  <c r="BA358" i="5"/>
  <c r="BA374" i="5"/>
  <c r="BA390" i="5"/>
  <c r="BA406" i="5"/>
  <c r="BA422" i="5"/>
  <c r="BA438" i="5"/>
  <c r="BA454" i="5"/>
  <c r="BA470" i="5"/>
  <c r="BA486" i="5"/>
  <c r="BA502" i="5"/>
  <c r="BA518" i="5"/>
  <c r="BA534" i="5"/>
  <c r="BA550" i="5"/>
  <c r="BA566" i="5"/>
  <c r="BA582" i="5"/>
  <c r="AE430" i="5"/>
  <c r="AE558" i="5"/>
  <c r="AE335" i="5"/>
  <c r="AE378" i="5"/>
  <c r="AE420" i="5"/>
  <c r="AE463" i="5"/>
  <c r="AE506" i="5"/>
  <c r="AE548" i="5"/>
  <c r="AE328" i="5"/>
  <c r="AE371" i="5"/>
  <c r="AE414" i="5"/>
  <c r="AE456" i="5"/>
  <c r="AE499" i="5"/>
  <c r="AE542" i="5"/>
  <c r="AE584" i="5"/>
  <c r="AE362" i="5"/>
  <c r="AE404" i="5"/>
  <c r="AE447" i="5"/>
  <c r="AE490" i="5"/>
  <c r="AE532" i="5"/>
  <c r="AE575" i="5"/>
  <c r="AE336" i="5"/>
  <c r="AE379" i="5"/>
  <c r="AE400" i="5"/>
  <c r="AE443" i="5"/>
  <c r="AE464" i="5"/>
  <c r="AE507" i="5"/>
  <c r="AE528" i="5"/>
  <c r="AE571" i="5"/>
  <c r="AE322" i="5"/>
  <c r="AE343" i="5"/>
  <c r="AE364" i="5"/>
  <c r="AE386" i="5"/>
  <c r="AE407" i="5"/>
  <c r="AE428" i="5"/>
  <c r="AE450" i="5"/>
  <c r="AE471" i="5"/>
  <c r="AE492" i="5"/>
  <c r="AE514" i="5"/>
  <c r="AE535" i="5"/>
  <c r="AE556" i="5"/>
  <c r="AE578" i="5"/>
  <c r="AE325" i="5"/>
  <c r="AE341" i="5"/>
  <c r="AE357" i="5"/>
  <c r="AE373" i="5"/>
  <c r="AE389" i="5"/>
  <c r="AE405" i="5"/>
  <c r="AE421" i="5"/>
  <c r="AE437" i="5"/>
  <c r="AE453" i="5"/>
  <c r="AE469" i="5"/>
  <c r="AE485" i="5"/>
  <c r="AE501" i="5"/>
  <c r="AE517" i="5"/>
  <c r="AE533" i="5"/>
  <c r="AE549" i="5"/>
  <c r="AE565" i="5"/>
  <c r="AE581" i="5"/>
  <c r="Q335" i="5"/>
  <c r="Q367" i="5"/>
  <c r="Q399" i="5"/>
  <c r="Q431" i="5"/>
  <c r="Q463" i="5"/>
  <c r="Q495" i="5"/>
  <c r="Q527" i="5"/>
  <c r="Q559" i="5"/>
  <c r="Q322" i="5"/>
  <c r="Q354" i="5"/>
  <c r="Q386" i="5"/>
  <c r="Q418" i="5"/>
  <c r="Q450" i="5"/>
  <c r="Q482" i="5"/>
  <c r="Q514" i="5"/>
  <c r="Q546" i="5"/>
  <c r="Q578" i="5"/>
  <c r="Q339" i="5"/>
  <c r="Q371" i="5"/>
  <c r="Q403" i="5"/>
  <c r="Q435" i="5"/>
  <c r="Q467" i="5"/>
  <c r="Q499" i="5"/>
  <c r="Q531" i="5"/>
  <c r="Q563" i="5"/>
  <c r="Q324" i="5"/>
  <c r="Q340" i="5"/>
  <c r="Q356" i="5"/>
  <c r="Q372" i="5"/>
  <c r="Q388" i="5"/>
  <c r="Q404" i="5"/>
  <c r="Q420" i="5"/>
  <c r="Q436" i="5"/>
  <c r="Q452" i="5"/>
  <c r="Q468" i="5"/>
  <c r="Q484" i="5"/>
  <c r="Q500" i="5"/>
  <c r="Q516" i="5"/>
  <c r="Q532" i="5"/>
  <c r="Q548" i="5"/>
  <c r="Q564" i="5"/>
  <c r="Q580" i="5"/>
  <c r="Q325" i="5"/>
  <c r="Q341" i="5"/>
  <c r="Q357" i="5"/>
  <c r="Q373" i="5"/>
  <c r="Q389" i="5"/>
  <c r="Q405" i="5"/>
  <c r="Q421" i="5"/>
  <c r="Q437" i="5"/>
  <c r="Q453" i="5"/>
  <c r="Q469" i="5"/>
  <c r="Q485" i="5"/>
  <c r="Q501" i="5"/>
  <c r="Q517" i="5"/>
  <c r="Q533" i="5"/>
  <c r="Q549" i="5"/>
  <c r="Q565" i="5"/>
  <c r="Q581" i="5"/>
  <c r="AK504" i="5"/>
  <c r="AK464" i="5"/>
  <c r="AK427" i="5"/>
  <c r="AK389" i="5"/>
  <c r="AK419" i="5"/>
  <c r="AK469" i="5"/>
  <c r="AK520" i="5"/>
  <c r="AK569" i="5"/>
  <c r="AK384" i="5"/>
  <c r="AK435" i="5"/>
  <c r="AK484" i="5"/>
  <c r="AK536" i="5"/>
  <c r="AK585" i="5"/>
  <c r="AK399" i="5"/>
  <c r="AK451" i="5"/>
  <c r="AK500" i="5"/>
  <c r="AK549" i="5"/>
  <c r="AK372" i="5"/>
  <c r="AK411" i="5"/>
  <c r="AK448" i="5"/>
  <c r="AK485" i="5"/>
  <c r="AK525" i="5"/>
  <c r="AK563" i="5"/>
  <c r="AK367" i="5"/>
  <c r="AK395" i="5"/>
  <c r="AK452" i="5"/>
  <c r="AK480" i="5"/>
  <c r="AK537" i="5"/>
  <c r="AK565" i="5"/>
  <c r="AK380" i="5"/>
  <c r="AK401" i="5"/>
  <c r="AK444" i="5"/>
  <c r="AK465" i="5"/>
  <c r="AK508" i="5"/>
  <c r="AK529" i="5"/>
  <c r="AK572" i="5"/>
  <c r="AK358" i="5"/>
  <c r="AK374" i="5"/>
  <c r="AK390" i="5"/>
  <c r="AK406" i="5"/>
  <c r="AK422" i="5"/>
  <c r="AK438" i="5"/>
  <c r="AK454" i="5"/>
  <c r="AK470" i="5"/>
  <c r="AK486" i="5"/>
  <c r="AK502" i="5"/>
  <c r="AK518" i="5"/>
  <c r="AK534" i="5"/>
  <c r="AK550" i="5"/>
  <c r="AK566" i="5"/>
  <c r="AK582" i="5"/>
  <c r="BK362" i="5"/>
  <c r="BK418" i="5"/>
  <c r="BK571" i="5"/>
  <c r="BK378" i="5"/>
  <c r="BK439" i="5"/>
  <c r="BK517" i="5"/>
  <c r="BK341" i="5"/>
  <c r="BK397" i="5"/>
  <c r="BK466" i="5"/>
  <c r="BK543" i="5"/>
  <c r="BK357" i="5"/>
  <c r="BK413" i="5"/>
  <c r="BK487" i="5"/>
  <c r="BK565" i="5"/>
  <c r="BK401" i="5"/>
  <c r="BK433" i="5"/>
  <c r="BK546" i="5"/>
  <c r="BK586" i="5"/>
  <c r="BK353" i="5"/>
  <c r="BK381" i="5"/>
  <c r="BK410" i="5"/>
  <c r="BK482" i="5"/>
  <c r="BK522" i="5"/>
  <c r="BK329" i="5"/>
  <c r="BK275" i="5"/>
  <c r="BK350" i="5"/>
  <c r="BK372" i="5"/>
  <c r="BK393" i="5"/>
  <c r="BK414" i="5"/>
  <c r="BK442" i="5"/>
  <c r="BK470" i="5"/>
  <c r="BK498" i="5"/>
  <c r="BK527" i="5"/>
  <c r="BK555" i="5"/>
  <c r="BK583" i="5"/>
  <c r="BK343" i="5"/>
  <c r="BK359" i="5"/>
  <c r="BK375" i="5"/>
  <c r="BK391" i="5"/>
  <c r="BK407" i="5"/>
  <c r="BK446" i="5"/>
  <c r="BK467" i="5"/>
  <c r="BK510" i="5"/>
  <c r="BK531" i="5"/>
  <c r="BK574" i="5"/>
  <c r="BK424" i="5"/>
  <c r="BK440" i="5"/>
  <c r="BK456" i="5"/>
  <c r="BK472" i="5"/>
  <c r="BK488" i="5"/>
  <c r="BK504" i="5"/>
  <c r="BK520" i="5"/>
  <c r="BK536" i="5"/>
  <c r="BK552" i="5"/>
  <c r="BK568" i="5"/>
  <c r="BK584" i="5"/>
  <c r="I339" i="5"/>
  <c r="I371" i="5"/>
  <c r="I403" i="5"/>
  <c r="I435" i="5"/>
  <c r="I467" i="5"/>
  <c r="I499" i="5"/>
  <c r="I531" i="5"/>
  <c r="I563" i="5"/>
  <c r="I324" i="5"/>
  <c r="I356" i="5"/>
  <c r="I388" i="5"/>
  <c r="I420" i="5"/>
  <c r="I452" i="5"/>
  <c r="I484" i="5"/>
  <c r="I516" i="5"/>
  <c r="I548" i="5"/>
  <c r="I580" i="5"/>
  <c r="I336" i="5"/>
  <c r="I368" i="5"/>
  <c r="I400" i="5"/>
  <c r="I432" i="5"/>
  <c r="I464" i="5"/>
  <c r="I496" i="5"/>
  <c r="I528" i="5"/>
  <c r="I560" i="5"/>
  <c r="I275" i="5"/>
  <c r="I337" i="5"/>
  <c r="I353" i="5"/>
  <c r="I369" i="5"/>
  <c r="I385" i="5"/>
  <c r="I401" i="5"/>
  <c r="I417" i="5"/>
  <c r="I433" i="5"/>
  <c r="I449" i="5"/>
  <c r="I465" i="5"/>
  <c r="I481" i="5"/>
  <c r="I497" i="5"/>
  <c r="I513" i="5"/>
  <c r="I529" i="5"/>
  <c r="I545" i="5"/>
  <c r="I561" i="5"/>
  <c r="I577" i="5"/>
  <c r="I326" i="5"/>
  <c r="I342" i="5"/>
  <c r="I358" i="5"/>
  <c r="I374" i="5"/>
  <c r="I390" i="5"/>
  <c r="I406" i="5"/>
  <c r="I422" i="5"/>
  <c r="I438" i="5"/>
  <c r="I454" i="5"/>
  <c r="I470" i="5"/>
  <c r="I486" i="5"/>
  <c r="I502" i="5"/>
  <c r="I518" i="5"/>
  <c r="I534" i="5"/>
  <c r="I550" i="5"/>
  <c r="I566" i="5"/>
  <c r="I582" i="5"/>
  <c r="AJ484" i="5"/>
  <c r="AJ446" i="5"/>
  <c r="AJ420" i="5"/>
  <c r="AJ361" i="5"/>
  <c r="AJ461" i="5"/>
  <c r="AJ562" i="5"/>
  <c r="AJ390" i="5"/>
  <c r="AJ489" i="5"/>
  <c r="AJ468" i="5"/>
  <c r="AJ518" i="5"/>
  <c r="AJ377" i="5"/>
  <c r="AJ417" i="5"/>
  <c r="AJ454" i="5"/>
  <c r="AJ530" i="5"/>
  <c r="AJ365" i="5"/>
  <c r="AJ393" i="5"/>
  <c r="AJ450" i="5"/>
  <c r="AJ478" i="5"/>
  <c r="AJ564" i="5"/>
  <c r="AJ357" i="5"/>
  <c r="AJ275" i="5"/>
  <c r="AJ378" i="5"/>
  <c r="AJ400" i="5"/>
  <c r="AJ421" i="5"/>
  <c r="AJ442" i="5"/>
  <c r="AJ464" i="5"/>
  <c r="AJ485" i="5"/>
  <c r="AJ506" i="5"/>
  <c r="AJ528" i="5"/>
  <c r="AJ549" i="5"/>
  <c r="AJ570" i="5"/>
  <c r="AJ359" i="5"/>
  <c r="AJ375" i="5"/>
  <c r="AJ391" i="5"/>
  <c r="AJ407" i="5"/>
  <c r="AJ423" i="5"/>
  <c r="AJ439" i="5"/>
  <c r="AJ455" i="5"/>
  <c r="AJ471" i="5"/>
  <c r="AJ519" i="5"/>
  <c r="AJ535" i="5"/>
  <c r="AJ551" i="5"/>
  <c r="AJ567" i="5"/>
  <c r="X337" i="5"/>
  <c r="X380" i="5"/>
  <c r="X465" i="5"/>
  <c r="X508" i="5"/>
  <c r="X373" i="5"/>
  <c r="X416" i="5"/>
  <c r="X501" i="5"/>
  <c r="X544" i="5"/>
  <c r="X353" i="5"/>
  <c r="X396" i="5"/>
  <c r="X481" i="5"/>
  <c r="X524" i="5"/>
  <c r="X328" i="5"/>
  <c r="X371" i="5"/>
  <c r="X413" i="5"/>
  <c r="X435" i="5"/>
  <c r="X456" i="5"/>
  <c r="X499" i="5"/>
  <c r="X541" i="5"/>
  <c r="X563" i="5"/>
  <c r="X584" i="5"/>
  <c r="X340" i="5"/>
  <c r="X361" i="5"/>
  <c r="X383" i="5"/>
  <c r="X404" i="5"/>
  <c r="X425" i="5"/>
  <c r="X447" i="5"/>
  <c r="X468" i="5"/>
  <c r="X489" i="5"/>
  <c r="X511" i="5"/>
  <c r="X532" i="5"/>
  <c r="X553" i="5"/>
  <c r="X575" i="5"/>
  <c r="X326" i="5"/>
  <c r="X374" i="5"/>
  <c r="X390" i="5"/>
  <c r="X406" i="5"/>
  <c r="X422" i="5"/>
  <c r="X438" i="5"/>
  <c r="X454" i="5"/>
  <c r="X502" i="5"/>
  <c r="X518" i="5"/>
  <c r="X534" i="5"/>
  <c r="X550" i="5"/>
  <c r="X566" i="5"/>
  <c r="X582" i="5"/>
  <c r="U340" i="5"/>
  <c r="U372" i="5"/>
  <c r="U404" i="5"/>
  <c r="U436" i="5"/>
  <c r="U477" i="5"/>
  <c r="U562" i="5"/>
  <c r="U333" i="5"/>
  <c r="U365" i="5"/>
  <c r="U397" i="5"/>
  <c r="U429" i="5"/>
  <c r="U468" i="5"/>
  <c r="U510" i="5"/>
  <c r="U553" i="5"/>
  <c r="U275" i="5"/>
  <c r="U353" i="5"/>
  <c r="U385" i="5"/>
  <c r="U417" i="5"/>
  <c r="U452" i="5"/>
  <c r="U494" i="5"/>
  <c r="U537" i="5"/>
  <c r="U580" i="5"/>
  <c r="U334" i="5"/>
  <c r="U350" i="5"/>
  <c r="U366" i="5"/>
  <c r="U382" i="5"/>
  <c r="U398" i="5"/>
  <c r="U414" i="5"/>
  <c r="U430" i="5"/>
  <c r="U448" i="5"/>
  <c r="U469" i="5"/>
  <c r="U490" i="5"/>
  <c r="U512" i="5"/>
  <c r="U533" i="5"/>
  <c r="U554" i="5"/>
  <c r="U576" i="5"/>
  <c r="U327" i="5"/>
  <c r="U343" i="5"/>
  <c r="U359" i="5"/>
  <c r="U375" i="5"/>
  <c r="U391" i="5"/>
  <c r="U407" i="5"/>
  <c r="U423" i="5"/>
  <c r="U439" i="5"/>
  <c r="U481" i="5"/>
  <c r="U502" i="5"/>
  <c r="U545" i="5"/>
  <c r="U566" i="5"/>
  <c r="U455" i="5"/>
  <c r="U471" i="5"/>
  <c r="U503" i="5"/>
  <c r="U519" i="5"/>
  <c r="U535" i="5"/>
  <c r="U567" i="5"/>
  <c r="U583" i="5"/>
  <c r="AN436" i="5"/>
  <c r="AN564" i="5"/>
  <c r="AN341" i="5"/>
  <c r="AN426" i="5"/>
  <c r="AN469" i="5"/>
  <c r="AN554" i="5"/>
  <c r="AN324" i="5"/>
  <c r="AN452" i="5"/>
  <c r="AN580" i="5"/>
  <c r="AN357" i="5"/>
  <c r="AN442" i="5"/>
  <c r="AN485" i="5"/>
  <c r="AN570" i="5"/>
  <c r="AN374" i="5"/>
  <c r="AN417" i="5"/>
  <c r="AN502" i="5"/>
  <c r="AN545" i="5"/>
  <c r="AN327" i="5"/>
  <c r="AN343" i="5"/>
  <c r="AN375" i="5"/>
  <c r="AN391" i="5"/>
  <c r="AN407" i="5"/>
  <c r="AN439" i="5"/>
  <c r="AN455" i="5"/>
  <c r="AN471" i="5"/>
  <c r="AN503" i="5"/>
  <c r="AN519" i="5"/>
  <c r="AN535" i="5"/>
  <c r="AN567" i="5"/>
  <c r="AN583" i="5"/>
  <c r="G532" i="5"/>
  <c r="G548" i="5"/>
  <c r="G530" i="5"/>
  <c r="G535" i="5"/>
  <c r="G567" i="5"/>
  <c r="G583" i="5"/>
  <c r="BM538" i="5"/>
  <c r="BM502" i="5"/>
  <c r="BM513" i="5"/>
  <c r="BM337" i="5"/>
  <c r="BM365" i="5"/>
  <c r="BM450" i="5"/>
  <c r="BM329" i="5"/>
  <c r="BM275" i="5"/>
  <c r="BM350" i="5"/>
  <c r="BM372" i="5"/>
  <c r="BM436" i="5"/>
  <c r="BM478" i="5"/>
  <c r="BM500" i="5"/>
  <c r="BM542" i="5"/>
  <c r="BM564" i="5"/>
  <c r="BM359" i="5"/>
  <c r="BM375" i="5"/>
  <c r="BM391" i="5"/>
  <c r="BM407" i="5"/>
  <c r="BM423" i="5"/>
  <c r="BM439" i="5"/>
  <c r="BM471" i="5"/>
  <c r="BM503" i="5"/>
  <c r="BM519" i="5"/>
  <c r="BA355" i="5"/>
  <c r="BA383" i="5"/>
  <c r="BA412" i="5"/>
  <c r="BA440" i="5"/>
  <c r="BA468" i="5"/>
  <c r="BA497" i="5"/>
  <c r="BA525" i="5"/>
  <c r="BA553" i="5"/>
  <c r="BA341" i="5"/>
  <c r="BA384" i="5"/>
  <c r="BA448" i="5"/>
  <c r="BA469" i="5"/>
  <c r="BA512" i="5"/>
  <c r="BA533" i="5"/>
  <c r="BA330" i="5"/>
  <c r="BA346" i="5"/>
  <c r="BA362" i="5"/>
  <c r="BA378" i="5"/>
  <c r="BA394" i="5"/>
  <c r="BA410" i="5"/>
  <c r="BA426" i="5"/>
  <c r="BA442" i="5"/>
  <c r="BA458" i="5"/>
  <c r="BA522" i="5"/>
  <c r="BA538" i="5"/>
  <c r="BA554" i="5"/>
  <c r="BA570" i="5"/>
  <c r="BA586" i="5"/>
  <c r="AE355" i="5"/>
  <c r="AE398" i="5"/>
  <c r="AE440" i="5"/>
  <c r="AE483" i="5"/>
  <c r="AE526" i="5"/>
  <c r="AE568" i="5"/>
  <c r="AE339" i="5"/>
  <c r="AE382" i="5"/>
  <c r="AE424" i="5"/>
  <c r="AE467" i="5"/>
  <c r="AE510" i="5"/>
  <c r="AE552" i="5"/>
  <c r="AE384" i="5"/>
  <c r="AE427" i="5"/>
  <c r="AE512" i="5"/>
  <c r="AE555" i="5"/>
  <c r="AE327" i="5"/>
  <c r="AE348" i="5"/>
  <c r="AE370" i="5"/>
  <c r="AE391" i="5"/>
  <c r="AE412" i="5"/>
  <c r="AE434" i="5"/>
  <c r="AE455" i="5"/>
  <c r="AE476" i="5"/>
  <c r="AE498" i="5"/>
  <c r="AE519" i="5"/>
  <c r="AE540" i="5"/>
  <c r="AE562" i="5"/>
  <c r="AE583" i="5"/>
  <c r="AE361" i="5"/>
  <c r="AE377" i="5"/>
  <c r="AE393" i="5"/>
  <c r="AE409" i="5"/>
  <c r="AE425" i="5"/>
  <c r="AE441" i="5"/>
  <c r="AE489" i="5"/>
  <c r="AE505" i="5"/>
  <c r="AE521" i="5"/>
  <c r="AE537" i="5"/>
  <c r="AE553" i="5"/>
  <c r="AE569" i="5"/>
  <c r="Q350" i="5"/>
  <c r="Q382" i="5"/>
  <c r="Q414" i="5"/>
  <c r="Q446" i="5"/>
  <c r="Q478" i="5"/>
  <c r="Q510" i="5"/>
  <c r="Q542" i="5"/>
  <c r="Q574" i="5"/>
  <c r="Q347" i="5"/>
  <c r="Q379" i="5"/>
  <c r="Q411" i="5"/>
  <c r="Q443" i="5"/>
  <c r="Q475" i="5"/>
  <c r="Q507" i="5"/>
  <c r="Q539" i="5"/>
  <c r="Q571" i="5"/>
  <c r="Q328" i="5"/>
  <c r="Q344" i="5"/>
  <c r="Q360" i="5"/>
  <c r="Q376" i="5"/>
  <c r="Q392" i="5"/>
  <c r="Q408" i="5"/>
  <c r="Q424" i="5"/>
  <c r="Q440" i="5"/>
  <c r="Q456" i="5"/>
  <c r="Q472" i="5"/>
  <c r="Q488" i="5"/>
  <c r="Q504" i="5"/>
  <c r="Q520" i="5"/>
  <c r="Q536" i="5"/>
  <c r="Q552" i="5"/>
  <c r="Q568" i="5"/>
  <c r="Q584" i="5"/>
  <c r="Q329" i="5"/>
  <c r="Q345" i="5"/>
  <c r="Q361" i="5"/>
  <c r="Q377" i="5"/>
  <c r="Q393" i="5"/>
  <c r="Q409" i="5"/>
  <c r="Q425" i="5"/>
  <c r="Q441" i="5"/>
  <c r="Q457" i="5"/>
  <c r="Q473" i="5"/>
  <c r="Q489" i="5"/>
  <c r="Q505" i="5"/>
  <c r="Q521" i="5"/>
  <c r="Q537" i="5"/>
  <c r="Q553" i="5"/>
  <c r="Q569" i="5"/>
  <c r="Q585" i="5"/>
  <c r="AK479" i="5"/>
  <c r="AK441" i="5"/>
  <c r="AK483" i="5"/>
  <c r="AK532" i="5"/>
  <c r="AK584" i="5"/>
  <c r="AK397" i="5"/>
  <c r="AK447" i="5"/>
  <c r="AK499" i="5"/>
  <c r="AK548" i="5"/>
  <c r="AK361" i="5"/>
  <c r="AK413" i="5"/>
  <c r="AK463" i="5"/>
  <c r="AK512" i="5"/>
  <c r="AK383" i="5"/>
  <c r="AK457" i="5"/>
  <c r="AK496" i="5"/>
  <c r="AK533" i="5"/>
  <c r="AK403" i="5"/>
  <c r="AK431" i="5"/>
  <c r="AK516" i="5"/>
  <c r="AK544" i="5"/>
  <c r="AK364" i="5"/>
  <c r="AK492" i="5"/>
  <c r="AK513" i="5"/>
  <c r="AK556" i="5"/>
  <c r="AK577" i="5"/>
  <c r="AK362" i="5"/>
  <c r="AK378" i="5"/>
  <c r="AK394" i="5"/>
  <c r="AK410" i="5"/>
  <c r="AK426" i="5"/>
  <c r="AK442" i="5"/>
  <c r="AK458" i="5"/>
  <c r="AK474" i="5"/>
  <c r="AK490" i="5"/>
  <c r="AK506" i="5"/>
  <c r="AK522" i="5"/>
  <c r="AK554" i="5"/>
  <c r="BK438" i="5"/>
  <c r="BK514" i="5"/>
  <c r="BK336" i="5"/>
  <c r="BK459" i="5"/>
  <c r="BK486" i="5"/>
  <c r="BK561" i="5"/>
  <c r="BK370" i="5"/>
  <c r="BK582" i="5"/>
  <c r="BK352" i="5"/>
  <c r="BK481" i="5"/>
  <c r="BK389" i="5"/>
  <c r="BK417" i="5"/>
  <c r="BK454" i="5"/>
  <c r="BK530" i="5"/>
  <c r="BK567" i="5"/>
  <c r="BK334" i="5"/>
  <c r="BK356" i="5"/>
  <c r="BK377" i="5"/>
  <c r="BK421" i="5"/>
  <c r="BK449" i="5"/>
  <c r="BK506" i="5"/>
  <c r="BK534" i="5"/>
  <c r="BK562" i="5"/>
  <c r="BK331" i="5"/>
  <c r="BK347" i="5"/>
  <c r="BK363" i="5"/>
  <c r="BK379" i="5"/>
  <c r="BK395" i="5"/>
  <c r="BK430" i="5"/>
  <c r="BK451" i="5"/>
  <c r="BK494" i="5"/>
  <c r="BK515" i="5"/>
  <c r="BK558" i="5"/>
  <c r="BK579" i="5"/>
  <c r="BK428" i="5"/>
  <c r="BK444" i="5"/>
  <c r="BK460" i="5"/>
  <c r="BK476" i="5"/>
  <c r="BK492" i="5"/>
  <c r="BK508" i="5"/>
  <c r="BK524" i="5"/>
  <c r="BK540" i="5"/>
  <c r="BK556" i="5"/>
  <c r="BK572" i="5"/>
  <c r="BK588" i="5"/>
  <c r="I332" i="5"/>
  <c r="I364" i="5"/>
  <c r="I396" i="5"/>
  <c r="I428" i="5"/>
  <c r="I460" i="5"/>
  <c r="I492" i="5"/>
  <c r="I524" i="5"/>
  <c r="I556" i="5"/>
  <c r="I588" i="5"/>
  <c r="I351" i="5"/>
  <c r="I383" i="5"/>
  <c r="I415" i="5"/>
  <c r="I447" i="5"/>
  <c r="I479" i="5"/>
  <c r="I511" i="5"/>
  <c r="I543" i="5"/>
  <c r="I575" i="5"/>
  <c r="I344" i="5"/>
  <c r="I376" i="5"/>
  <c r="I408" i="5"/>
  <c r="I440" i="5"/>
  <c r="I472" i="5"/>
  <c r="I504" i="5"/>
  <c r="I536" i="5"/>
  <c r="I568" i="5"/>
  <c r="I325" i="5"/>
  <c r="I341" i="5"/>
  <c r="I357" i="5"/>
  <c r="I373" i="5"/>
  <c r="I389" i="5"/>
  <c r="I405" i="5"/>
  <c r="I421" i="5"/>
  <c r="I437" i="5"/>
  <c r="I453" i="5"/>
  <c r="I469" i="5"/>
  <c r="I485" i="5"/>
  <c r="I501" i="5"/>
  <c r="I517" i="5"/>
  <c r="I533" i="5"/>
  <c r="I549" i="5"/>
  <c r="I565" i="5"/>
  <c r="I581" i="5"/>
  <c r="I330" i="5"/>
  <c r="I346" i="5"/>
  <c r="I362" i="5"/>
  <c r="I378" i="5"/>
  <c r="I394" i="5"/>
  <c r="I410" i="5"/>
  <c r="I426" i="5"/>
  <c r="I442" i="5"/>
  <c r="I458" i="5"/>
  <c r="I474" i="5"/>
  <c r="I490" i="5"/>
  <c r="I506" i="5"/>
  <c r="I522" i="5"/>
  <c r="I538" i="5"/>
  <c r="I554" i="5"/>
  <c r="I570" i="5"/>
  <c r="I586" i="5"/>
  <c r="AJ497" i="5"/>
  <c r="AJ509" i="5"/>
  <c r="AJ374" i="5"/>
  <c r="AJ525" i="5"/>
  <c r="AJ574" i="5"/>
  <c r="AJ452" i="5"/>
  <c r="AJ553" i="5"/>
  <c r="AJ381" i="5"/>
  <c r="AJ481" i="5"/>
  <c r="AJ532" i="5"/>
  <c r="AJ582" i="5"/>
  <c r="AJ388" i="5"/>
  <c r="AJ425" i="5"/>
  <c r="AJ462" i="5"/>
  <c r="AJ502" i="5"/>
  <c r="AJ372" i="5"/>
  <c r="AJ401" i="5"/>
  <c r="AJ429" i="5"/>
  <c r="AJ457" i="5"/>
  <c r="AJ486" i="5"/>
  <c r="AJ514" i="5"/>
  <c r="AJ542" i="5"/>
  <c r="AJ362" i="5"/>
  <c r="AJ384" i="5"/>
  <c r="AJ405" i="5"/>
  <c r="AJ426" i="5"/>
  <c r="AJ448" i="5"/>
  <c r="AJ469" i="5"/>
  <c r="AJ490" i="5"/>
  <c r="AJ512" i="5"/>
  <c r="AJ533" i="5"/>
  <c r="AJ554" i="5"/>
  <c r="AJ576" i="5"/>
  <c r="AJ363" i="5"/>
  <c r="AJ379" i="5"/>
  <c r="AJ395" i="5"/>
  <c r="AJ411" i="5"/>
  <c r="AJ427" i="5"/>
  <c r="AJ443" i="5"/>
  <c r="AJ459" i="5"/>
  <c r="AJ475" i="5"/>
  <c r="AJ491" i="5"/>
  <c r="AJ507" i="5"/>
  <c r="AJ523" i="5"/>
  <c r="AJ539" i="5"/>
  <c r="AJ555" i="5"/>
  <c r="AJ571" i="5"/>
  <c r="AJ587" i="5"/>
  <c r="X357" i="5"/>
  <c r="X400" i="5"/>
  <c r="X485" i="5"/>
  <c r="X528" i="5"/>
  <c r="X348" i="5"/>
  <c r="X391" i="5"/>
  <c r="X433" i="5"/>
  <c r="X476" i="5"/>
  <c r="X519" i="5"/>
  <c r="X561" i="5"/>
  <c r="X341" i="5"/>
  <c r="X384" i="5"/>
  <c r="X469" i="5"/>
  <c r="X512" i="5"/>
  <c r="X275" i="5"/>
  <c r="X364" i="5"/>
  <c r="X407" i="5"/>
  <c r="X449" i="5"/>
  <c r="X492" i="5"/>
  <c r="X535" i="5"/>
  <c r="X577" i="5"/>
  <c r="X333" i="5"/>
  <c r="X355" i="5"/>
  <c r="X376" i="5"/>
  <c r="X397" i="5"/>
  <c r="X419" i="5"/>
  <c r="X440" i="5"/>
  <c r="X461" i="5"/>
  <c r="X483" i="5"/>
  <c r="X504" i="5"/>
  <c r="X525" i="5"/>
  <c r="X547" i="5"/>
  <c r="X568" i="5"/>
  <c r="X324" i="5"/>
  <c r="X345" i="5"/>
  <c r="X367" i="5"/>
  <c r="X388" i="5"/>
  <c r="X409" i="5"/>
  <c r="X431" i="5"/>
  <c r="X452" i="5"/>
  <c r="X473" i="5"/>
  <c r="X495" i="5"/>
  <c r="X516" i="5"/>
  <c r="X537" i="5"/>
  <c r="X559" i="5"/>
  <c r="X580" i="5"/>
  <c r="X330" i="5"/>
  <c r="X346" i="5"/>
  <c r="X362" i="5"/>
  <c r="X378" i="5"/>
  <c r="X394" i="5"/>
  <c r="X410" i="5"/>
  <c r="X426" i="5"/>
  <c r="X442" i="5"/>
  <c r="X458" i="5"/>
  <c r="X474" i="5"/>
  <c r="X490" i="5"/>
  <c r="X506" i="5"/>
  <c r="X522" i="5"/>
  <c r="X538" i="5"/>
  <c r="X554" i="5"/>
  <c r="X570" i="5"/>
  <c r="X586" i="5"/>
  <c r="U488" i="5"/>
  <c r="U341" i="5"/>
  <c r="U373" i="5"/>
  <c r="U405" i="5"/>
  <c r="U437" i="5"/>
  <c r="U478" i="5"/>
  <c r="U521" i="5"/>
  <c r="U564" i="5"/>
  <c r="U336" i="5"/>
  <c r="U368" i="5"/>
  <c r="U400" i="5"/>
  <c r="U432" i="5"/>
  <c r="U472" i="5"/>
  <c r="U514" i="5"/>
  <c r="U557" i="5"/>
  <c r="U329" i="5"/>
  <c r="U361" i="5"/>
  <c r="U393" i="5"/>
  <c r="U425" i="5"/>
  <c r="U462" i="5"/>
  <c r="U505" i="5"/>
  <c r="U548" i="5"/>
  <c r="U322" i="5"/>
  <c r="U338" i="5"/>
  <c r="U354" i="5"/>
  <c r="U370" i="5"/>
  <c r="U386" i="5"/>
  <c r="U402" i="5"/>
  <c r="U418" i="5"/>
  <c r="U434" i="5"/>
  <c r="U453" i="5"/>
  <c r="U474" i="5"/>
  <c r="U496" i="5"/>
  <c r="U517" i="5"/>
  <c r="U538" i="5"/>
  <c r="U560" i="5"/>
  <c r="U581" i="5"/>
  <c r="U331" i="5"/>
  <c r="U347" i="5"/>
  <c r="U363" i="5"/>
  <c r="U379" i="5"/>
  <c r="U395" i="5"/>
  <c r="U411" i="5"/>
  <c r="U427" i="5"/>
  <c r="U465" i="5"/>
  <c r="U486" i="5"/>
  <c r="U529" i="5"/>
  <c r="U550" i="5"/>
  <c r="U443" i="5"/>
  <c r="U459" i="5"/>
  <c r="U475" i="5"/>
  <c r="U491" i="5"/>
  <c r="U507" i="5"/>
  <c r="U523" i="5"/>
  <c r="U539" i="5"/>
  <c r="AN328" i="5"/>
  <c r="AN349" i="5"/>
  <c r="AN370" i="5"/>
  <c r="AN392" i="5"/>
  <c r="AN413" i="5"/>
  <c r="AN434" i="5"/>
  <c r="AN456" i="5"/>
  <c r="AN477" i="5"/>
  <c r="AN498" i="5"/>
  <c r="AN520" i="5"/>
  <c r="AN541" i="5"/>
  <c r="AN562" i="5"/>
  <c r="AN584" i="5"/>
  <c r="AN335" i="5"/>
  <c r="AN351" i="5"/>
  <c r="AN367" i="5"/>
  <c r="AN383" i="5"/>
  <c r="AN399" i="5"/>
  <c r="AN415" i="5"/>
  <c r="AN431" i="5"/>
  <c r="AN447" i="5"/>
  <c r="AN463" i="5"/>
  <c r="AN479" i="5"/>
  <c r="AN495" i="5"/>
  <c r="AN511" i="5"/>
  <c r="AN527" i="5"/>
  <c r="AN543" i="5"/>
  <c r="AN559" i="5"/>
  <c r="AN575" i="5"/>
  <c r="G569" i="5"/>
  <c r="G564" i="5"/>
  <c r="G580" i="5"/>
  <c r="G541" i="5"/>
  <c r="G562" i="5"/>
  <c r="G584" i="5"/>
  <c r="G543" i="5"/>
  <c r="G559" i="5"/>
  <c r="G575" i="5"/>
  <c r="BM424" i="5"/>
  <c r="BM389" i="5"/>
  <c r="BM509" i="5"/>
  <c r="BM584" i="5"/>
  <c r="BM397" i="5"/>
  <c r="BM474" i="5"/>
  <c r="BM342" i="5"/>
  <c r="BM418" i="5"/>
  <c r="BM456" i="5"/>
  <c r="BM354" i="5"/>
  <c r="BM392" i="5"/>
  <c r="BM582" i="5"/>
  <c r="BM408" i="5"/>
  <c r="BM437" i="5"/>
  <c r="BM465" i="5"/>
  <c r="BM493" i="5"/>
  <c r="BM522" i="5"/>
  <c r="BM550" i="5"/>
  <c r="BM578" i="5"/>
  <c r="BM340" i="5"/>
  <c r="BM361" i="5"/>
  <c r="BM382" i="5"/>
  <c r="BM404" i="5"/>
  <c r="BM425" i="5"/>
  <c r="BM446" i="5"/>
  <c r="BM468" i="5"/>
  <c r="BM489" i="5"/>
  <c r="BM510" i="5"/>
  <c r="BM532" i="5"/>
  <c r="BM553" i="5"/>
  <c r="BM574" i="5"/>
  <c r="BM335" i="5"/>
  <c r="BM351" i="5"/>
  <c r="BM367" i="5"/>
  <c r="BM383" i="5"/>
  <c r="BM399" i="5"/>
  <c r="BM415" i="5"/>
  <c r="BM431" i="5"/>
  <c r="BM447" i="5"/>
  <c r="BM463" i="5"/>
  <c r="BM479" i="5"/>
  <c r="BM495" i="5"/>
  <c r="BM511" i="5"/>
  <c r="BM527" i="5"/>
  <c r="BM543" i="5"/>
  <c r="BM559" i="5"/>
  <c r="BM575" i="5"/>
  <c r="U555" i="5"/>
  <c r="U571" i="5"/>
  <c r="U587" i="5"/>
  <c r="AN361" i="5"/>
  <c r="AN404" i="5"/>
  <c r="AN446" i="5"/>
  <c r="AN489" i="5"/>
  <c r="AN532" i="5"/>
  <c r="AN574" i="5"/>
  <c r="AN394" i="5"/>
  <c r="AN437" i="5"/>
  <c r="AN522" i="5"/>
  <c r="AN565" i="5"/>
  <c r="AN334" i="5"/>
  <c r="AN377" i="5"/>
  <c r="AN420" i="5"/>
  <c r="AN462" i="5"/>
  <c r="AN505" i="5"/>
  <c r="AN548" i="5"/>
  <c r="AN325" i="5"/>
  <c r="AN410" i="5"/>
  <c r="AN453" i="5"/>
  <c r="AN538" i="5"/>
  <c r="AN581" i="5"/>
  <c r="AN337" i="5"/>
  <c r="AN358" i="5"/>
  <c r="AN401" i="5"/>
  <c r="AN422" i="5"/>
  <c r="AN465" i="5"/>
  <c r="AN486" i="5"/>
  <c r="AN529" i="5"/>
  <c r="AN550" i="5"/>
  <c r="AN322" i="5"/>
  <c r="AN344" i="5"/>
  <c r="AN365" i="5"/>
  <c r="AN386" i="5"/>
  <c r="AN408" i="5"/>
  <c r="AN429" i="5"/>
  <c r="AN450" i="5"/>
  <c r="AN472" i="5"/>
  <c r="AN493" i="5"/>
  <c r="AN514" i="5"/>
  <c r="AN536" i="5"/>
  <c r="AN557" i="5"/>
  <c r="AN578" i="5"/>
  <c r="AN331" i="5"/>
  <c r="AN347" i="5"/>
  <c r="AN363" i="5"/>
  <c r="AN379" i="5"/>
  <c r="AN395" i="5"/>
  <c r="AN411" i="5"/>
  <c r="AN427" i="5"/>
  <c r="AN443" i="5"/>
  <c r="AN459" i="5"/>
  <c r="AN475" i="5"/>
  <c r="AN491" i="5"/>
  <c r="AN507" i="5"/>
  <c r="AN523" i="5"/>
  <c r="AN539" i="5"/>
  <c r="AN555" i="5"/>
  <c r="AN571" i="5"/>
  <c r="AN587" i="5"/>
  <c r="G560" i="5"/>
  <c r="G577" i="5"/>
  <c r="G554" i="5"/>
  <c r="G549" i="5"/>
  <c r="G533" i="5"/>
  <c r="G570" i="5"/>
  <c r="G544" i="5"/>
  <c r="G536" i="5"/>
  <c r="G557" i="5"/>
  <c r="G578" i="5"/>
  <c r="G539" i="5"/>
  <c r="G555" i="5"/>
  <c r="G571" i="5"/>
  <c r="G587" i="5"/>
  <c r="BM481" i="5"/>
  <c r="BM369" i="5"/>
  <c r="BM445" i="5"/>
  <c r="BM520" i="5"/>
  <c r="BM338" i="5"/>
  <c r="BM413" i="5"/>
  <c r="BM566" i="5"/>
  <c r="BM454" i="5"/>
  <c r="BM530" i="5"/>
  <c r="BM333" i="5"/>
  <c r="BM370" i="5"/>
  <c r="BM410" i="5"/>
  <c r="BM561" i="5"/>
  <c r="BM346" i="5"/>
  <c r="BM497" i="5"/>
  <c r="BM534" i="5"/>
  <c r="BM344" i="5"/>
  <c r="BM373" i="5"/>
  <c r="BM401" i="5"/>
  <c r="BM429" i="5"/>
  <c r="BM458" i="5"/>
  <c r="BM486" i="5"/>
  <c r="BM514" i="5"/>
  <c r="BM334" i="5"/>
  <c r="BM356" i="5"/>
  <c r="BM377" i="5"/>
  <c r="BM398" i="5"/>
  <c r="BM420" i="5"/>
  <c r="BM441" i="5"/>
  <c r="BM462" i="5"/>
  <c r="BM484" i="5"/>
  <c r="BM505" i="5"/>
  <c r="BM526" i="5"/>
  <c r="BM548" i="5"/>
  <c r="BM569" i="5"/>
  <c r="BM331" i="5"/>
  <c r="BM347" i="5"/>
  <c r="BM363" i="5"/>
  <c r="BM379" i="5"/>
  <c r="BM395" i="5"/>
  <c r="BM411" i="5"/>
  <c r="BM427" i="5"/>
  <c r="BM443" i="5"/>
  <c r="BM459" i="5"/>
  <c r="BM475" i="5"/>
  <c r="BM491" i="5"/>
  <c r="BM507" i="5"/>
  <c r="BM523" i="5"/>
  <c r="BM539" i="5"/>
  <c r="BM555" i="5"/>
  <c r="BM571" i="5"/>
  <c r="BM587" i="5"/>
  <c r="E286" i="5"/>
  <c r="I286" i="5"/>
  <c r="M286" i="5"/>
  <c r="Q286" i="5"/>
  <c r="U286" i="5"/>
  <c r="Y286" i="5"/>
  <c r="AE286" i="5"/>
  <c r="AI286" i="5"/>
  <c r="AM286" i="5"/>
  <c r="AR286" i="5"/>
  <c r="AW286" i="5"/>
  <c r="BB286" i="5"/>
  <c r="BG286" i="5"/>
  <c r="BL286" i="5"/>
  <c r="BP286" i="5"/>
  <c r="H287" i="5"/>
  <c r="L287" i="5"/>
  <c r="T287" i="5"/>
  <c r="X287" i="5"/>
  <c r="AB287" i="5"/>
  <c r="AH287" i="5"/>
  <c r="AL287" i="5"/>
  <c r="AQ287" i="5"/>
  <c r="BA287" i="5"/>
  <c r="BF287" i="5"/>
  <c r="BK287" i="5"/>
  <c r="BO287" i="5"/>
  <c r="G288" i="5"/>
  <c r="K288" i="5"/>
  <c r="O288" i="5"/>
  <c r="S288" i="5"/>
  <c r="W288" i="5"/>
  <c r="AA288" i="5"/>
  <c r="AG288" i="5"/>
  <c r="AK288" i="5"/>
  <c r="AO288" i="5"/>
  <c r="AT288" i="5"/>
  <c r="BE288" i="5"/>
  <c r="BJ288" i="5"/>
  <c r="BN288" i="5"/>
  <c r="F289" i="5"/>
  <c r="J289" i="5"/>
  <c r="N289" i="5"/>
  <c r="R289" i="5"/>
  <c r="V289" i="5"/>
  <c r="Z289" i="5"/>
  <c r="AF289" i="5"/>
  <c r="AJ289" i="5"/>
  <c r="AN289" i="5"/>
  <c r="AS289" i="5"/>
  <c r="BC289" i="5"/>
  <c r="BH289" i="5"/>
  <c r="BM289" i="5"/>
  <c r="E290" i="5"/>
  <c r="I290" i="5"/>
  <c r="M290" i="5"/>
  <c r="Q290" i="5"/>
  <c r="U290" i="5"/>
  <c r="Y290" i="5"/>
  <c r="AE290" i="5"/>
  <c r="AI290" i="5"/>
  <c r="AM290" i="5"/>
  <c r="AR290" i="5"/>
  <c r="AW290" i="5"/>
  <c r="BB290" i="5"/>
  <c r="BG290" i="5"/>
  <c r="BL290" i="5"/>
  <c r="BP290" i="5"/>
  <c r="C291" i="5"/>
  <c r="D289" i="5"/>
  <c r="F286" i="5"/>
  <c r="J286" i="5"/>
  <c r="N286" i="5"/>
  <c r="R286" i="5"/>
  <c r="V286" i="5"/>
  <c r="Z286" i="5"/>
  <c r="AF286" i="5"/>
  <c r="AJ286" i="5"/>
  <c r="AN286" i="5"/>
  <c r="AS286" i="5"/>
  <c r="BC286" i="5"/>
  <c r="BH286" i="5"/>
  <c r="BM286" i="5"/>
  <c r="E287" i="5"/>
  <c r="I287" i="5"/>
  <c r="M287" i="5"/>
  <c r="Q287" i="5"/>
  <c r="U287" i="5"/>
  <c r="Y287" i="5"/>
  <c r="AE287" i="5"/>
  <c r="AI287" i="5"/>
  <c r="AM287" i="5"/>
  <c r="AR287" i="5"/>
  <c r="AW287" i="5"/>
  <c r="BB287" i="5"/>
  <c r="BG287" i="5"/>
  <c r="BL287" i="5"/>
  <c r="BP287" i="5"/>
  <c r="H288" i="5"/>
  <c r="L288" i="5"/>
  <c r="T288" i="5"/>
  <c r="X288" i="5"/>
  <c r="AB288" i="5"/>
  <c r="AH288" i="5"/>
  <c r="AL288" i="5"/>
  <c r="AQ288" i="5"/>
  <c r="BA288" i="5"/>
  <c r="BF288" i="5"/>
  <c r="BK288" i="5"/>
  <c r="BO288" i="5"/>
  <c r="G289" i="5"/>
  <c r="K289" i="5"/>
  <c r="O289" i="5"/>
  <c r="S289" i="5"/>
  <c r="W289" i="5"/>
  <c r="AA289" i="5"/>
  <c r="AG289" i="5"/>
  <c r="AK289" i="5"/>
  <c r="AO289" i="5"/>
  <c r="AT289" i="5"/>
  <c r="BE289" i="5"/>
  <c r="BJ289" i="5"/>
  <c r="BN289" i="5"/>
  <c r="F290" i="5"/>
  <c r="J290" i="5"/>
  <c r="N290" i="5"/>
  <c r="R290" i="5"/>
  <c r="V290" i="5"/>
  <c r="Z290" i="5"/>
  <c r="AF290" i="5"/>
  <c r="AJ290" i="5"/>
  <c r="AN290" i="5"/>
  <c r="AS290" i="5"/>
  <c r="BC290" i="5"/>
  <c r="BH290" i="5"/>
  <c r="BM290" i="5"/>
  <c r="C294" i="5"/>
  <c r="D286" i="5"/>
  <c r="D290" i="5"/>
  <c r="G286" i="5"/>
  <c r="K286" i="5"/>
  <c r="O286" i="5"/>
  <c r="S286" i="5"/>
  <c r="W286" i="5"/>
  <c r="AA286" i="5"/>
  <c r="AG286" i="5"/>
  <c r="AK286" i="5"/>
  <c r="AO286" i="5"/>
  <c r="AT286" i="5"/>
  <c r="BE286" i="5"/>
  <c r="BJ286" i="5"/>
  <c r="BN286" i="5"/>
  <c r="F287" i="5"/>
  <c r="J287" i="5"/>
  <c r="N287" i="5"/>
  <c r="R287" i="5"/>
  <c r="V287" i="5"/>
  <c r="Z287" i="5"/>
  <c r="AF287" i="5"/>
  <c r="AJ287" i="5"/>
  <c r="AN287" i="5"/>
  <c r="AS287" i="5"/>
  <c r="BC287" i="5"/>
  <c r="BH287" i="5"/>
  <c r="BM287" i="5"/>
  <c r="E288" i="5"/>
  <c r="I288" i="5"/>
  <c r="M288" i="5"/>
  <c r="Q288" i="5"/>
  <c r="U288" i="5"/>
  <c r="Y288" i="5"/>
  <c r="AE288" i="5"/>
  <c r="AI288" i="5"/>
  <c r="AM288" i="5"/>
  <c r="AR288" i="5"/>
  <c r="AW288" i="5"/>
  <c r="BB288" i="5"/>
  <c r="BG288" i="5"/>
  <c r="BL288" i="5"/>
  <c r="BP288" i="5"/>
  <c r="H289" i="5"/>
  <c r="L289" i="5"/>
  <c r="T289" i="5"/>
  <c r="X289" i="5"/>
  <c r="AB289" i="5"/>
  <c r="AH289" i="5"/>
  <c r="AL289" i="5"/>
  <c r="AQ289" i="5"/>
  <c r="BA289" i="5"/>
  <c r="BF289" i="5"/>
  <c r="BK289" i="5"/>
  <c r="BO289" i="5"/>
  <c r="G290" i="5"/>
  <c r="K290" i="5"/>
  <c r="O290" i="5"/>
  <c r="S290" i="5"/>
  <c r="W290" i="5"/>
  <c r="AA290" i="5"/>
  <c r="AG290" i="5"/>
  <c r="AK290" i="5"/>
  <c r="AO290" i="5"/>
  <c r="AT290" i="5"/>
  <c r="BE290" i="5"/>
  <c r="BJ290" i="5"/>
  <c r="BN290" i="5"/>
  <c r="H286" i="5"/>
  <c r="X286" i="5"/>
  <c r="AQ286" i="5"/>
  <c r="BK286" i="5"/>
  <c r="O287" i="5"/>
  <c r="AG287" i="5"/>
  <c r="F288" i="5"/>
  <c r="V288" i="5"/>
  <c r="AN288" i="5"/>
  <c r="BH288" i="5"/>
  <c r="M289" i="5"/>
  <c r="AE289" i="5"/>
  <c r="AW289" i="5"/>
  <c r="BP289" i="5"/>
  <c r="T290" i="5"/>
  <c r="AL290" i="5"/>
  <c r="BF290" i="5"/>
  <c r="L286" i="5"/>
  <c r="AB286" i="5"/>
  <c r="BO286" i="5"/>
  <c r="S287" i="5"/>
  <c r="AK287" i="5"/>
  <c r="BE287" i="5"/>
  <c r="J288" i="5"/>
  <c r="Z288" i="5"/>
  <c r="AS288" i="5"/>
  <c r="BM288" i="5"/>
  <c r="Q289" i="5"/>
  <c r="AI289" i="5"/>
  <c r="BB289" i="5"/>
  <c r="H290" i="5"/>
  <c r="X290" i="5"/>
  <c r="AQ290" i="5"/>
  <c r="BK290" i="5"/>
  <c r="C293" i="5"/>
  <c r="D287" i="5"/>
  <c r="AH286" i="5"/>
  <c r="BA286" i="5"/>
  <c r="G287" i="5"/>
  <c r="W287" i="5"/>
  <c r="AO287" i="5"/>
  <c r="BJ287" i="5"/>
  <c r="N288" i="5"/>
  <c r="AF288" i="5"/>
  <c r="E289" i="5"/>
  <c r="U289" i="5"/>
  <c r="AM289" i="5"/>
  <c r="BG289" i="5"/>
  <c r="L290" i="5"/>
  <c r="AB290" i="5"/>
  <c r="BO290" i="5"/>
  <c r="C292" i="5"/>
  <c r="D288" i="5"/>
  <c r="AL286" i="5"/>
  <c r="K287" i="5"/>
  <c r="AT287" i="5"/>
  <c r="R288" i="5"/>
  <c r="BC288" i="5"/>
  <c r="Y289" i="5"/>
  <c r="AR289" i="5"/>
  <c r="BA290" i="5"/>
  <c r="T286" i="5"/>
  <c r="BF286" i="5"/>
  <c r="AA287" i="5"/>
  <c r="BN287" i="5"/>
  <c r="AJ288" i="5"/>
  <c r="I289" i="5"/>
  <c r="BL289" i="5"/>
  <c r="AH290" i="5"/>
  <c r="G292" i="5"/>
  <c r="K292" i="5"/>
  <c r="O292" i="5"/>
  <c r="S292" i="5"/>
  <c r="W292" i="5"/>
  <c r="AA292" i="5"/>
  <c r="AG292" i="5"/>
  <c r="AK292" i="5"/>
  <c r="AO292" i="5"/>
  <c r="AT292" i="5"/>
  <c r="BE292" i="5"/>
  <c r="BJ292" i="5"/>
  <c r="BN292" i="5"/>
  <c r="H292" i="5"/>
  <c r="L292" i="5"/>
  <c r="T292" i="5"/>
  <c r="X292" i="5"/>
  <c r="AB292" i="5"/>
  <c r="AH292" i="5"/>
  <c r="AL292" i="5"/>
  <c r="AQ292" i="5"/>
  <c r="BA292" i="5"/>
  <c r="BF292" i="5"/>
  <c r="BK292" i="5"/>
  <c r="BO292" i="5"/>
  <c r="F292" i="5"/>
  <c r="N292" i="5"/>
  <c r="V292" i="5"/>
  <c r="AF292" i="5"/>
  <c r="AN292" i="5"/>
  <c r="BH292" i="5"/>
  <c r="D292" i="5"/>
  <c r="C288" i="5"/>
  <c r="I292" i="5"/>
  <c r="Q292" i="5"/>
  <c r="Y292" i="5"/>
  <c r="AI292" i="5"/>
  <c r="AR292" i="5"/>
  <c r="BB292" i="5"/>
  <c r="BL292" i="5"/>
  <c r="AJ292" i="5"/>
  <c r="BC292" i="5"/>
  <c r="M292" i="5"/>
  <c r="AE292" i="5"/>
  <c r="AW292" i="5"/>
  <c r="BP292" i="5"/>
  <c r="J292" i="5"/>
  <c r="R292" i="5"/>
  <c r="Z292" i="5"/>
  <c r="AS292" i="5"/>
  <c r="BM292" i="5"/>
  <c r="E292" i="5"/>
  <c r="U292" i="5"/>
  <c r="AM292" i="5"/>
  <c r="BG292" i="5"/>
  <c r="H291" i="5"/>
  <c r="L291" i="5"/>
  <c r="T291" i="5"/>
  <c r="X291" i="5"/>
  <c r="AB291" i="5"/>
  <c r="AH291" i="5"/>
  <c r="AL291" i="5"/>
  <c r="AQ291" i="5"/>
  <c r="BA291" i="5"/>
  <c r="BF291" i="5"/>
  <c r="BK291" i="5"/>
  <c r="BO291" i="5"/>
  <c r="D291" i="5"/>
  <c r="E291" i="5"/>
  <c r="I291" i="5"/>
  <c r="M291" i="5"/>
  <c r="Q291" i="5"/>
  <c r="U291" i="5"/>
  <c r="Y291" i="5"/>
  <c r="AE291" i="5"/>
  <c r="AI291" i="5"/>
  <c r="AM291" i="5"/>
  <c r="AR291" i="5"/>
  <c r="AW291" i="5"/>
  <c r="BB291" i="5"/>
  <c r="BG291" i="5"/>
  <c r="BL291" i="5"/>
  <c r="BP291" i="5"/>
  <c r="F291" i="5"/>
  <c r="J291" i="5"/>
  <c r="N291" i="5"/>
  <c r="R291" i="5"/>
  <c r="K291" i="5"/>
  <c r="W291" i="5"/>
  <c r="AG291" i="5"/>
  <c r="AO291" i="5"/>
  <c r="BJ291" i="5"/>
  <c r="O291" i="5"/>
  <c r="Z291" i="5"/>
  <c r="AJ291" i="5"/>
  <c r="AS291" i="5"/>
  <c r="BC291" i="5"/>
  <c r="BM291" i="5"/>
  <c r="AA291" i="5"/>
  <c r="AK291" i="5"/>
  <c r="BE291" i="5"/>
  <c r="V291" i="5"/>
  <c r="AN291" i="5"/>
  <c r="BH291" i="5"/>
  <c r="S291" i="5"/>
  <c r="AT291" i="5"/>
  <c r="BN291" i="5"/>
  <c r="G291" i="5"/>
  <c r="AF291" i="5"/>
  <c r="C289" i="5"/>
  <c r="E294" i="5"/>
  <c r="I294" i="5"/>
  <c r="M294" i="5"/>
  <c r="Q294" i="5"/>
  <c r="U294" i="5"/>
  <c r="Y294" i="5"/>
  <c r="AE294" i="5"/>
  <c r="AI294" i="5"/>
  <c r="AM294" i="5"/>
  <c r="AR294" i="5"/>
  <c r="AW294" i="5"/>
  <c r="BB294" i="5"/>
  <c r="BG294" i="5"/>
  <c r="BL294" i="5"/>
  <c r="BP294" i="5"/>
  <c r="F294" i="5"/>
  <c r="J294" i="5"/>
  <c r="N294" i="5"/>
  <c r="R294" i="5"/>
  <c r="V294" i="5"/>
  <c r="Z294" i="5"/>
  <c r="AF294" i="5"/>
  <c r="AJ294" i="5"/>
  <c r="AN294" i="5"/>
  <c r="AS294" i="5"/>
  <c r="BC294" i="5"/>
  <c r="BH294" i="5"/>
  <c r="BM294" i="5"/>
  <c r="D294" i="5"/>
  <c r="C286" i="5"/>
  <c r="L294" i="5"/>
  <c r="T294" i="5"/>
  <c r="AB294" i="5"/>
  <c r="AL294" i="5"/>
  <c r="BF294" i="5"/>
  <c r="BO294" i="5"/>
  <c r="G294" i="5"/>
  <c r="O294" i="5"/>
  <c r="W294" i="5"/>
  <c r="AG294" i="5"/>
  <c r="AO294" i="5"/>
  <c r="BJ294" i="5"/>
  <c r="H294" i="5"/>
  <c r="X294" i="5"/>
  <c r="BA294" i="5"/>
  <c r="K294" i="5"/>
  <c r="S294" i="5"/>
  <c r="AA294" i="5"/>
  <c r="AH294" i="5"/>
  <c r="AQ294" i="5"/>
  <c r="BK294" i="5"/>
  <c r="AK294" i="5"/>
  <c r="AT294" i="5"/>
  <c r="BE294" i="5"/>
  <c r="BN294" i="5"/>
  <c r="F293" i="5"/>
  <c r="J293" i="5"/>
  <c r="N293" i="5"/>
  <c r="R293" i="5"/>
  <c r="V293" i="5"/>
  <c r="Z293" i="5"/>
  <c r="AF293" i="5"/>
  <c r="AJ293" i="5"/>
  <c r="AN293" i="5"/>
  <c r="AS293" i="5"/>
  <c r="BC293" i="5"/>
  <c r="BH293" i="5"/>
  <c r="BM293" i="5"/>
  <c r="C287" i="5"/>
  <c r="G293" i="5"/>
  <c r="K293" i="5"/>
  <c r="O293" i="5"/>
  <c r="S293" i="5"/>
  <c r="W293" i="5"/>
  <c r="AA293" i="5"/>
  <c r="AG293" i="5"/>
  <c r="AK293" i="5"/>
  <c r="AO293" i="5"/>
  <c r="AT293" i="5"/>
  <c r="BE293" i="5"/>
  <c r="BJ293" i="5"/>
  <c r="BN293" i="5"/>
  <c r="E293" i="5"/>
  <c r="M293" i="5"/>
  <c r="U293" i="5"/>
  <c r="AE293" i="5"/>
  <c r="AM293" i="5"/>
  <c r="AW293" i="5"/>
  <c r="BG293" i="5"/>
  <c r="BP293" i="5"/>
  <c r="H293" i="5"/>
  <c r="X293" i="5"/>
  <c r="AH293" i="5"/>
  <c r="AQ293" i="5"/>
  <c r="BA293" i="5"/>
  <c r="BK293" i="5"/>
  <c r="I293" i="5"/>
  <c r="Y293" i="5"/>
  <c r="AI293" i="5"/>
  <c r="BL293" i="5"/>
  <c r="T293" i="5"/>
  <c r="AL293" i="5"/>
  <c r="BF293" i="5"/>
  <c r="D293" i="5"/>
  <c r="Q293" i="5"/>
  <c r="AR293" i="5"/>
  <c r="BB293" i="5"/>
  <c r="L293" i="5"/>
  <c r="AB293" i="5"/>
  <c r="BO293" i="5"/>
  <c r="BO272" i="5"/>
  <c r="BO274" i="5"/>
  <c r="BO273" i="5"/>
  <c r="BO284" i="5"/>
  <c r="BP272" i="5"/>
  <c r="BP274" i="5"/>
  <c r="BP273" i="5"/>
  <c r="BP284" i="5"/>
  <c r="I276" i="5" l="1"/>
  <c r="O276" i="5"/>
  <c r="BJ276" i="5"/>
  <c r="AF276" i="5"/>
  <c r="AQ276" i="5"/>
  <c r="X276" i="5"/>
  <c r="AT276" i="5"/>
  <c r="BH276" i="5"/>
  <c r="AO276" i="5"/>
  <c r="AW276" i="5"/>
  <c r="Z276" i="5"/>
  <c r="J276" i="5"/>
  <c r="BA276" i="5"/>
  <c r="AK276" i="5"/>
  <c r="AN276" i="5"/>
  <c r="AJ276" i="5"/>
  <c r="Q276" i="5"/>
  <c r="R276" i="5"/>
  <c r="K276" i="5"/>
  <c r="BG276" i="5"/>
  <c r="L276" i="5"/>
  <c r="AA276" i="5"/>
  <c r="C276" i="5"/>
  <c r="BP276" i="5"/>
  <c r="W276" i="5"/>
  <c r="BE276" i="5"/>
  <c r="AI276" i="5"/>
  <c r="E276" i="5"/>
  <c r="S276" i="5"/>
  <c r="F276" i="5"/>
  <c r="U276" i="5"/>
  <c r="BM276" i="5"/>
  <c r="BK276" i="5"/>
  <c r="AS276" i="5"/>
  <c r="BB276" i="5"/>
  <c r="AR276" i="5"/>
  <c r="BC276" i="5"/>
  <c r="AH276" i="5"/>
  <c r="AL276" i="5"/>
  <c r="N276" i="5"/>
  <c r="H276" i="5"/>
  <c r="AB276" i="5"/>
  <c r="BN276" i="5"/>
  <c r="D276" i="5"/>
  <c r="Y276" i="5"/>
  <c r="V276" i="5"/>
  <c r="G276" i="5"/>
  <c r="AM276" i="5"/>
  <c r="BO276" i="5"/>
  <c r="AG276" i="5"/>
  <c r="AE276" i="5"/>
  <c r="T276" i="5"/>
  <c r="M276" i="5"/>
  <c r="BF276" i="5"/>
  <c r="BL276" i="5"/>
  <c r="BL272" i="5"/>
  <c r="BL273" i="5"/>
  <c r="BL284" i="5"/>
  <c r="BL274" i="5"/>
  <c r="BM274" i="5"/>
  <c r="BM272" i="5"/>
  <c r="BM273" i="5"/>
  <c r="BM284" i="5"/>
  <c r="BN273" i="5"/>
  <c r="BN284" i="5"/>
  <c r="BN274" i="5"/>
  <c r="BN272" i="5"/>
  <c r="BJ273" i="5"/>
  <c r="BJ284" i="5"/>
  <c r="BJ274" i="5"/>
  <c r="BJ272" i="5"/>
  <c r="BK272" i="5"/>
  <c r="BK273" i="5"/>
  <c r="BK284" i="5"/>
  <c r="BK274" i="5"/>
  <c r="T2" i="6"/>
  <c r="G59" i="6"/>
  <c r="D59" i="6"/>
  <c r="T59" i="6"/>
  <c r="T58" i="6"/>
  <c r="T57" i="6"/>
  <c r="T56" i="6"/>
  <c r="T54" i="6"/>
  <c r="T53" i="6"/>
  <c r="T52" i="6"/>
  <c r="T50" i="6"/>
  <c r="T49" i="6"/>
  <c r="T48" i="6"/>
  <c r="T47" i="6"/>
  <c r="T45" i="6"/>
  <c r="T44" i="6"/>
  <c r="T43" i="6"/>
  <c r="T42" i="6"/>
  <c r="T40" i="6"/>
  <c r="T39" i="6"/>
  <c r="T38" i="6"/>
  <c r="T37" i="6"/>
  <c r="T36" i="6"/>
  <c r="T35" i="6"/>
  <c r="T34" i="6"/>
  <c r="T33" i="6"/>
  <c r="T32" i="6"/>
  <c r="T31" i="6"/>
  <c r="T30" i="6"/>
  <c r="T29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R59" i="6"/>
  <c r="R58" i="6"/>
  <c r="R57" i="6"/>
  <c r="R56" i="6"/>
  <c r="R54" i="6"/>
  <c r="R53" i="6"/>
  <c r="R52" i="6"/>
  <c r="R50" i="6"/>
  <c r="R49" i="6"/>
  <c r="R48" i="6"/>
  <c r="R47" i="6"/>
  <c r="R45" i="6"/>
  <c r="R44" i="6"/>
  <c r="R43" i="6"/>
  <c r="R42" i="6"/>
  <c r="R40" i="6"/>
  <c r="R39" i="6"/>
  <c r="R38" i="6"/>
  <c r="R37" i="6"/>
  <c r="R36" i="6"/>
  <c r="R35" i="6"/>
  <c r="R34" i="6"/>
  <c r="R33" i="6"/>
  <c r="R32" i="6"/>
  <c r="R31" i="6"/>
  <c r="R30" i="6"/>
  <c r="R29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R3" i="6"/>
  <c r="R2" i="6"/>
  <c r="P59" i="6"/>
  <c r="P58" i="6"/>
  <c r="P57" i="6"/>
  <c r="P56" i="6"/>
  <c r="P54" i="6"/>
  <c r="P53" i="6"/>
  <c r="P52" i="6"/>
  <c r="P50" i="6"/>
  <c r="P49" i="6"/>
  <c r="P48" i="6"/>
  <c r="P47" i="6"/>
  <c r="P45" i="6"/>
  <c r="P44" i="6"/>
  <c r="P43" i="6"/>
  <c r="P42" i="6"/>
  <c r="P40" i="6"/>
  <c r="P39" i="6"/>
  <c r="P38" i="6"/>
  <c r="P37" i="6"/>
  <c r="P36" i="6"/>
  <c r="P35" i="6"/>
  <c r="P34" i="6"/>
  <c r="P33" i="6"/>
  <c r="P32" i="6"/>
  <c r="P31" i="6"/>
  <c r="P30" i="6"/>
  <c r="P29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  <c r="N59" i="6"/>
  <c r="N58" i="6"/>
  <c r="N57" i="6"/>
  <c r="N56" i="6"/>
  <c r="N54" i="6"/>
  <c r="N53" i="6"/>
  <c r="N52" i="6"/>
  <c r="N50" i="6"/>
  <c r="N49" i="6"/>
  <c r="N48" i="6"/>
  <c r="N47" i="6"/>
  <c r="N45" i="6"/>
  <c r="N44" i="6"/>
  <c r="N43" i="6"/>
  <c r="N42" i="6"/>
  <c r="N40" i="6"/>
  <c r="N39" i="6"/>
  <c r="N38" i="6"/>
  <c r="N37" i="6"/>
  <c r="N36" i="6"/>
  <c r="N35" i="6"/>
  <c r="N34" i="6"/>
  <c r="N33" i="6"/>
  <c r="N32" i="6"/>
  <c r="N31" i="6"/>
  <c r="N30" i="6"/>
  <c r="N29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9" i="6"/>
  <c r="L30" i="6"/>
  <c r="L31" i="6"/>
  <c r="L32" i="6"/>
  <c r="L33" i="6"/>
  <c r="L34" i="6"/>
  <c r="L35" i="6"/>
  <c r="L36" i="6"/>
  <c r="L37" i="6"/>
  <c r="L38" i="6"/>
  <c r="L39" i="6"/>
  <c r="L40" i="6"/>
  <c r="L42" i="6"/>
  <c r="L43" i="6"/>
  <c r="L44" i="6"/>
  <c r="L45" i="6"/>
  <c r="L47" i="6"/>
  <c r="L48" i="6"/>
  <c r="L49" i="6"/>
  <c r="L50" i="6"/>
  <c r="L52" i="6"/>
  <c r="L53" i="6"/>
  <c r="L54" i="6"/>
  <c r="L56" i="6"/>
  <c r="L57" i="6"/>
  <c r="L58" i="6"/>
  <c r="L59" i="6"/>
  <c r="L2" i="6"/>
  <c r="F6" i="8"/>
  <c r="C6" i="8"/>
  <c r="G15" i="6"/>
  <c r="G16" i="6"/>
  <c r="D14" i="6"/>
  <c r="D15" i="6"/>
  <c r="D16" i="6"/>
  <c r="D17" i="6"/>
  <c r="D18" i="6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BH5" i="4"/>
  <c r="BH6" i="4"/>
  <c r="BH9" i="4"/>
  <c r="BH10" i="4"/>
  <c r="BH17" i="4"/>
  <c r="BH21" i="4"/>
  <c r="BH22" i="4"/>
  <c r="BH25" i="4"/>
  <c r="BH26" i="4"/>
  <c r="BH28" i="4"/>
  <c r="BH33" i="4"/>
  <c r="BH37" i="4"/>
  <c r="BH38" i="4"/>
  <c r="BH41" i="4"/>
  <c r="BH42" i="4"/>
  <c r="BH48" i="4"/>
  <c r="BH49" i="4"/>
  <c r="BH53" i="4"/>
  <c r="BH54" i="4"/>
  <c r="BH57" i="4"/>
  <c r="BH58" i="4"/>
  <c r="BH65" i="4"/>
  <c r="BH69" i="4"/>
  <c r="BH70" i="4"/>
  <c r="BH73" i="4"/>
  <c r="BH74" i="4"/>
  <c r="BH81" i="4"/>
  <c r="BH85" i="4"/>
  <c r="BH86" i="4"/>
  <c r="BH89" i="4"/>
  <c r="BH90" i="4"/>
  <c r="BH91" i="4"/>
  <c r="BH93" i="4"/>
  <c r="BH94" i="4"/>
  <c r="BH95" i="4"/>
  <c r="BH97" i="4"/>
  <c r="BH98" i="4"/>
  <c r="BH101" i="4"/>
  <c r="BH102" i="4"/>
  <c r="BH105" i="4"/>
  <c r="BH106" i="4"/>
  <c r="BH107" i="4"/>
  <c r="BH109" i="4"/>
  <c r="BH110" i="4"/>
  <c r="BH111" i="4"/>
  <c r="BH113" i="4"/>
  <c r="BH114" i="4"/>
  <c r="BH117" i="4"/>
  <c r="BH118" i="4"/>
  <c r="BH121" i="4"/>
  <c r="BH122" i="4"/>
  <c r="BH123" i="4"/>
  <c r="BH125" i="4"/>
  <c r="BH126" i="4"/>
  <c r="BH127" i="4"/>
  <c r="BH129" i="4"/>
  <c r="BH130" i="4"/>
  <c r="BH133" i="4"/>
  <c r="BH134" i="4"/>
  <c r="BH137" i="4"/>
  <c r="BH138" i="4"/>
  <c r="BH139" i="4"/>
  <c r="BH141" i="4"/>
  <c r="BH142" i="4"/>
  <c r="BH143" i="4"/>
  <c r="BH145" i="4"/>
  <c r="BH146" i="4"/>
  <c r="BH149" i="4"/>
  <c r="BH150" i="4"/>
  <c r="BH153" i="4"/>
  <c r="BH154" i="4"/>
  <c r="BH155" i="4"/>
  <c r="BH157" i="4"/>
  <c r="BH158" i="4"/>
  <c r="BH159" i="4"/>
  <c r="BH161" i="4"/>
  <c r="BH162" i="4"/>
  <c r="BH165" i="4"/>
  <c r="BH166" i="4"/>
  <c r="BH169" i="4"/>
  <c r="BH170" i="4"/>
  <c r="BH171" i="4"/>
  <c r="BH173" i="4"/>
  <c r="BH174" i="4"/>
  <c r="BH175" i="4"/>
  <c r="BH177" i="4"/>
  <c r="BH178" i="4"/>
  <c r="BH181" i="4"/>
  <c r="BH182" i="4"/>
  <c r="BH185" i="4"/>
  <c r="BH186" i="4"/>
  <c r="BH187" i="4"/>
  <c r="BH189" i="4"/>
  <c r="BH190" i="4"/>
  <c r="BH191" i="4"/>
  <c r="BH193" i="4"/>
  <c r="BH194" i="4"/>
  <c r="BH197" i="4"/>
  <c r="BH198" i="4"/>
  <c r="BH201" i="4"/>
  <c r="BH202" i="4"/>
  <c r="BH203" i="4"/>
  <c r="BH205" i="4"/>
  <c r="BH206" i="4"/>
  <c r="BH207" i="4"/>
  <c r="BH209" i="4"/>
  <c r="BH210" i="4"/>
  <c r="BH213" i="4"/>
  <c r="BH214" i="4"/>
  <c r="BH217" i="4"/>
  <c r="BH218" i="4"/>
  <c r="BH219" i="4"/>
  <c r="BH221" i="4"/>
  <c r="BH222" i="4"/>
  <c r="BH223" i="4"/>
  <c r="BH225" i="4"/>
  <c r="BH226" i="4"/>
  <c r="BH229" i="4"/>
  <c r="BH230" i="4"/>
  <c r="BH233" i="4"/>
  <c r="BH234" i="4"/>
  <c r="BH235" i="4"/>
  <c r="BH237" i="4"/>
  <c r="BH238" i="4"/>
  <c r="BH239" i="4"/>
  <c r="BH241" i="4"/>
  <c r="BH242" i="4"/>
  <c r="BH245" i="4"/>
  <c r="BH246" i="4"/>
  <c r="BH249" i="4"/>
  <c r="BH250" i="4"/>
  <c r="BH251" i="4"/>
  <c r="BH253" i="4"/>
  <c r="BH254" i="4"/>
  <c r="BH255" i="4"/>
  <c r="BH257" i="4"/>
  <c r="BH258" i="4"/>
  <c r="BH261" i="4"/>
  <c r="BH262" i="4"/>
  <c r="BH265" i="4"/>
  <c r="BH266" i="4"/>
  <c r="BH267" i="4"/>
  <c r="BH269" i="4"/>
  <c r="BH4" i="3"/>
  <c r="BH4" i="4" s="1"/>
  <c r="BH5" i="3"/>
  <c r="BH6" i="3"/>
  <c r="BH7" i="3"/>
  <c r="BH7" i="4" s="1"/>
  <c r="BH8" i="3"/>
  <c r="BH8" i="4" s="1"/>
  <c r="BH9" i="3"/>
  <c r="BH10" i="3"/>
  <c r="BH11" i="3"/>
  <c r="BH11" i="4" s="1"/>
  <c r="BH12" i="3"/>
  <c r="BH12" i="4" s="1"/>
  <c r="BH13" i="3"/>
  <c r="BH13" i="4" s="1"/>
  <c r="BH14" i="3"/>
  <c r="BH14" i="4" s="1"/>
  <c r="BH15" i="3"/>
  <c r="BH15" i="4" s="1"/>
  <c r="BH16" i="3"/>
  <c r="BH16" i="4" s="1"/>
  <c r="BH17" i="3"/>
  <c r="BH18" i="3"/>
  <c r="BH18" i="4" s="1"/>
  <c r="BH19" i="3"/>
  <c r="BH19" i="4" s="1"/>
  <c r="BH20" i="3"/>
  <c r="BH20" i="4" s="1"/>
  <c r="BH21" i="3"/>
  <c r="BH22" i="3"/>
  <c r="BH23" i="3"/>
  <c r="BH23" i="4" s="1"/>
  <c r="BH24" i="3"/>
  <c r="BH24" i="4" s="1"/>
  <c r="BH25" i="3"/>
  <c r="BH26" i="3"/>
  <c r="BH27" i="3"/>
  <c r="BH27" i="4" s="1"/>
  <c r="BH28" i="3"/>
  <c r="BH29" i="3"/>
  <c r="BH29" i="4" s="1"/>
  <c r="BH30" i="3"/>
  <c r="BH30" i="4" s="1"/>
  <c r="BH31" i="3"/>
  <c r="BH31" i="4" s="1"/>
  <c r="BH32" i="3"/>
  <c r="BH32" i="4" s="1"/>
  <c r="BH33" i="3"/>
  <c r="BH34" i="3"/>
  <c r="BH34" i="4" s="1"/>
  <c r="BH35" i="3"/>
  <c r="BH35" i="4" s="1"/>
  <c r="BH36" i="3"/>
  <c r="BH36" i="4" s="1"/>
  <c r="BH37" i="3"/>
  <c r="BH38" i="3"/>
  <c r="BH39" i="3"/>
  <c r="BH39" i="4" s="1"/>
  <c r="BH40" i="3"/>
  <c r="BH40" i="4" s="1"/>
  <c r="BH41" i="3"/>
  <c r="BH42" i="3"/>
  <c r="BH43" i="3"/>
  <c r="BH43" i="4" s="1"/>
  <c r="BH44" i="3"/>
  <c r="BH44" i="4" s="1"/>
  <c r="BH45" i="3"/>
  <c r="BH45" i="4" s="1"/>
  <c r="BH46" i="3"/>
  <c r="BH46" i="4" s="1"/>
  <c r="BH47" i="3"/>
  <c r="BH47" i="4" s="1"/>
  <c r="BH48" i="3"/>
  <c r="BH49" i="3"/>
  <c r="BH50" i="3"/>
  <c r="BH50" i="4" s="1"/>
  <c r="BH51" i="3"/>
  <c r="BH51" i="4" s="1"/>
  <c r="BH52" i="3"/>
  <c r="BH52" i="4" s="1"/>
  <c r="BH53" i="3"/>
  <c r="BH54" i="3"/>
  <c r="BH55" i="3"/>
  <c r="BH55" i="4" s="1"/>
  <c r="BH56" i="3"/>
  <c r="BH56" i="4" s="1"/>
  <c r="BH57" i="3"/>
  <c r="BH58" i="3"/>
  <c r="BH59" i="3"/>
  <c r="BH59" i="4" s="1"/>
  <c r="BH60" i="3"/>
  <c r="BH60" i="4" s="1"/>
  <c r="BH61" i="3"/>
  <c r="BH61" i="4" s="1"/>
  <c r="BH62" i="3"/>
  <c r="BH62" i="4" s="1"/>
  <c r="BH63" i="3"/>
  <c r="BH63" i="4" s="1"/>
  <c r="BH64" i="3"/>
  <c r="BH64" i="4" s="1"/>
  <c r="BH65" i="3"/>
  <c r="BH66" i="3"/>
  <c r="BH66" i="4" s="1"/>
  <c r="BH67" i="3"/>
  <c r="BH67" i="4" s="1"/>
  <c r="BH68" i="3"/>
  <c r="BH68" i="4" s="1"/>
  <c r="BH69" i="3"/>
  <c r="BH70" i="3"/>
  <c r="BH71" i="3"/>
  <c r="BH71" i="4" s="1"/>
  <c r="BH72" i="3"/>
  <c r="BH72" i="4" s="1"/>
  <c r="BH73" i="3"/>
  <c r="BH74" i="3"/>
  <c r="BH75" i="3"/>
  <c r="BH75" i="4" s="1"/>
  <c r="BH76" i="3"/>
  <c r="BH76" i="4" s="1"/>
  <c r="BH77" i="3"/>
  <c r="BH77" i="4" s="1"/>
  <c r="BH78" i="3"/>
  <c r="BH78" i="4" s="1"/>
  <c r="BH79" i="3"/>
  <c r="BH79" i="4" s="1"/>
  <c r="BH80" i="3"/>
  <c r="BH80" i="4" s="1"/>
  <c r="BH81" i="3"/>
  <c r="BH82" i="3"/>
  <c r="BH82" i="4" s="1"/>
  <c r="BH83" i="3"/>
  <c r="BH83" i="4" s="1"/>
  <c r="BH84" i="3"/>
  <c r="BH84" i="4" s="1"/>
  <c r="BH85" i="3"/>
  <c r="BH86" i="3"/>
  <c r="BH87" i="3"/>
  <c r="BH87" i="4" s="1"/>
  <c r="BH88" i="3"/>
  <c r="BH88" i="4" s="1"/>
  <c r="BH89" i="3"/>
  <c r="BH90" i="3"/>
  <c r="BH91" i="3"/>
  <c r="BH92" i="3"/>
  <c r="BH92" i="4" s="1"/>
  <c r="BH93" i="3"/>
  <c r="BH94" i="3"/>
  <c r="BH95" i="3"/>
  <c r="BH96" i="3"/>
  <c r="BH96" i="4" s="1"/>
  <c r="BH97" i="3"/>
  <c r="BH98" i="3"/>
  <c r="BH99" i="3"/>
  <c r="BH99" i="4" s="1"/>
  <c r="BH100" i="3"/>
  <c r="BH100" i="4" s="1"/>
  <c r="BH101" i="3"/>
  <c r="BH102" i="3"/>
  <c r="BH103" i="3"/>
  <c r="BH103" i="4" s="1"/>
  <c r="BH104" i="3"/>
  <c r="BH104" i="4" s="1"/>
  <c r="BH105" i="3"/>
  <c r="BH106" i="3"/>
  <c r="BH107" i="3"/>
  <c r="BH108" i="3"/>
  <c r="BH108" i="4" s="1"/>
  <c r="BH109" i="3"/>
  <c r="BH110" i="3"/>
  <c r="BH111" i="3"/>
  <c r="BH112" i="3"/>
  <c r="BH112" i="4" s="1"/>
  <c r="BH113" i="3"/>
  <c r="BH114" i="3"/>
  <c r="BH115" i="3"/>
  <c r="BH115" i="4" s="1"/>
  <c r="BH116" i="3"/>
  <c r="BH116" i="4" s="1"/>
  <c r="BH117" i="3"/>
  <c r="BH118" i="3"/>
  <c r="BH119" i="3"/>
  <c r="BH119" i="4" s="1"/>
  <c r="BH120" i="3"/>
  <c r="BH120" i="4" s="1"/>
  <c r="BH121" i="3"/>
  <c r="BH122" i="3"/>
  <c r="BH123" i="3"/>
  <c r="BH124" i="3"/>
  <c r="BH124" i="4" s="1"/>
  <c r="BH125" i="3"/>
  <c r="BH126" i="3"/>
  <c r="BH127" i="3"/>
  <c r="BH128" i="3"/>
  <c r="BH128" i="4" s="1"/>
  <c r="BH129" i="3"/>
  <c r="BH130" i="3"/>
  <c r="BH131" i="3"/>
  <c r="BH131" i="4" s="1"/>
  <c r="BH132" i="3"/>
  <c r="BH132" i="4" s="1"/>
  <c r="BH133" i="3"/>
  <c r="BH134" i="3"/>
  <c r="BH135" i="3"/>
  <c r="BH135" i="4" s="1"/>
  <c r="BH136" i="3"/>
  <c r="BH136" i="4" s="1"/>
  <c r="BH137" i="3"/>
  <c r="BH138" i="3"/>
  <c r="BH139" i="3"/>
  <c r="BH140" i="3"/>
  <c r="BH140" i="4" s="1"/>
  <c r="BH141" i="3"/>
  <c r="BH142" i="3"/>
  <c r="BH143" i="3"/>
  <c r="BH144" i="3"/>
  <c r="BH144" i="4" s="1"/>
  <c r="BH145" i="3"/>
  <c r="BH146" i="3"/>
  <c r="BH147" i="3"/>
  <c r="BH147" i="4" s="1"/>
  <c r="BH148" i="3"/>
  <c r="BH148" i="4" s="1"/>
  <c r="BH149" i="3"/>
  <c r="BH150" i="3"/>
  <c r="BH151" i="3"/>
  <c r="BH151" i="4" s="1"/>
  <c r="BH152" i="3"/>
  <c r="BH152" i="4" s="1"/>
  <c r="BH153" i="3"/>
  <c r="BH154" i="3"/>
  <c r="BH155" i="3"/>
  <c r="BH156" i="3"/>
  <c r="BH156" i="4" s="1"/>
  <c r="BH157" i="3"/>
  <c r="BH158" i="3"/>
  <c r="BH159" i="3"/>
  <c r="BH160" i="3"/>
  <c r="BH160" i="4" s="1"/>
  <c r="BH161" i="3"/>
  <c r="BH162" i="3"/>
  <c r="BH163" i="3"/>
  <c r="BH163" i="4" s="1"/>
  <c r="BH164" i="3"/>
  <c r="BH164" i="4" s="1"/>
  <c r="BH165" i="3"/>
  <c r="BH166" i="3"/>
  <c r="BH167" i="3"/>
  <c r="BH167" i="4" s="1"/>
  <c r="BH168" i="3"/>
  <c r="BH168" i="4" s="1"/>
  <c r="BH169" i="3"/>
  <c r="BH170" i="3"/>
  <c r="BH171" i="3"/>
  <c r="BH172" i="3"/>
  <c r="BH172" i="4" s="1"/>
  <c r="BH173" i="3"/>
  <c r="BH174" i="3"/>
  <c r="BH175" i="3"/>
  <c r="BH176" i="3"/>
  <c r="BH176" i="4" s="1"/>
  <c r="BH177" i="3"/>
  <c r="BH178" i="3"/>
  <c r="BH179" i="3"/>
  <c r="BH179" i="4" s="1"/>
  <c r="BH180" i="3"/>
  <c r="BH180" i="4" s="1"/>
  <c r="BH181" i="3"/>
  <c r="BH182" i="3"/>
  <c r="BH183" i="3"/>
  <c r="BH183" i="4" s="1"/>
  <c r="BH184" i="3"/>
  <c r="BH184" i="4" s="1"/>
  <c r="BH185" i="3"/>
  <c r="BH186" i="3"/>
  <c r="BH187" i="3"/>
  <c r="BH188" i="3"/>
  <c r="BH188" i="4" s="1"/>
  <c r="BH189" i="3"/>
  <c r="BH190" i="3"/>
  <c r="BH191" i="3"/>
  <c r="BH192" i="3"/>
  <c r="BH192" i="4" s="1"/>
  <c r="BH193" i="3"/>
  <c r="BH194" i="3"/>
  <c r="BH195" i="3"/>
  <c r="BH195" i="4" s="1"/>
  <c r="BH196" i="3"/>
  <c r="BH196" i="4" s="1"/>
  <c r="BH197" i="3"/>
  <c r="BH198" i="3"/>
  <c r="BH199" i="3"/>
  <c r="BH199" i="4" s="1"/>
  <c r="BH200" i="3"/>
  <c r="BH200" i="4" s="1"/>
  <c r="BH201" i="3"/>
  <c r="BH202" i="3"/>
  <c r="BH203" i="3"/>
  <c r="BH204" i="3"/>
  <c r="BH204" i="4" s="1"/>
  <c r="BH205" i="3"/>
  <c r="BH206" i="3"/>
  <c r="BH207" i="3"/>
  <c r="BH208" i="3"/>
  <c r="BH208" i="4" s="1"/>
  <c r="BH209" i="3"/>
  <c r="BH210" i="3"/>
  <c r="BH211" i="3"/>
  <c r="BH211" i="4" s="1"/>
  <c r="BH212" i="3"/>
  <c r="BH212" i="4" s="1"/>
  <c r="BH213" i="3"/>
  <c r="BH214" i="3"/>
  <c r="BH215" i="3"/>
  <c r="BH215" i="4" s="1"/>
  <c r="BH216" i="3"/>
  <c r="BH216" i="4" s="1"/>
  <c r="BH217" i="3"/>
  <c r="BH218" i="3"/>
  <c r="BH219" i="3"/>
  <c r="BH220" i="3"/>
  <c r="BH220" i="4" s="1"/>
  <c r="BH221" i="3"/>
  <c r="BH222" i="3"/>
  <c r="BH223" i="3"/>
  <c r="BH224" i="3"/>
  <c r="BH224" i="4" s="1"/>
  <c r="BH225" i="3"/>
  <c r="BH226" i="3"/>
  <c r="BH227" i="3"/>
  <c r="BH227" i="4" s="1"/>
  <c r="BH228" i="3"/>
  <c r="BH228" i="4" s="1"/>
  <c r="BH229" i="3"/>
  <c r="BH230" i="3"/>
  <c r="BH231" i="3"/>
  <c r="BH231" i="4" s="1"/>
  <c r="BH232" i="3"/>
  <c r="BH232" i="4" s="1"/>
  <c r="BH233" i="3"/>
  <c r="BH234" i="3"/>
  <c r="BH235" i="3"/>
  <c r="BH236" i="3"/>
  <c r="BH236" i="4" s="1"/>
  <c r="BH237" i="3"/>
  <c r="BH238" i="3"/>
  <c r="BH239" i="3"/>
  <c r="BH240" i="3"/>
  <c r="BH240" i="4" s="1"/>
  <c r="BH241" i="3"/>
  <c r="BH242" i="3"/>
  <c r="BH243" i="3"/>
  <c r="BH243" i="4" s="1"/>
  <c r="BH244" i="3"/>
  <c r="BH244" i="4" s="1"/>
  <c r="BH245" i="3"/>
  <c r="BH246" i="3"/>
  <c r="BH247" i="3"/>
  <c r="BH247" i="4" s="1"/>
  <c r="BH248" i="3"/>
  <c r="BH248" i="4" s="1"/>
  <c r="BH249" i="3"/>
  <c r="BH250" i="3"/>
  <c r="BH251" i="3"/>
  <c r="BH252" i="3"/>
  <c r="BH252" i="4" s="1"/>
  <c r="BH253" i="3"/>
  <c r="BH254" i="3"/>
  <c r="BH255" i="3"/>
  <c r="BH256" i="3"/>
  <c r="BH256" i="4" s="1"/>
  <c r="BH257" i="3"/>
  <c r="BH258" i="3"/>
  <c r="BH259" i="3"/>
  <c r="BH259" i="4" s="1"/>
  <c r="BH260" i="3"/>
  <c r="BH260" i="4" s="1"/>
  <c r="BH261" i="3"/>
  <c r="BH262" i="3"/>
  <c r="BH263" i="3"/>
  <c r="BH263" i="4" s="1"/>
  <c r="BH264" i="3"/>
  <c r="BH264" i="4" s="1"/>
  <c r="BH265" i="3"/>
  <c r="BH266" i="3"/>
  <c r="BH267" i="3"/>
  <c r="BH268" i="3"/>
  <c r="BH268" i="4" s="1"/>
  <c r="BH269" i="3"/>
  <c r="BH270" i="3"/>
  <c r="BH3" i="3"/>
  <c r="BH3" i="4" s="1"/>
  <c r="B10" i="9"/>
  <c r="B11" i="9" s="1"/>
  <c r="B12" i="9" s="1"/>
  <c r="B8" i="9"/>
  <c r="B9" i="9" s="1"/>
  <c r="B6" i="9"/>
  <c r="B7" i="9" s="1"/>
  <c r="A5" i="9"/>
  <c r="A6" i="9" s="1"/>
  <c r="B4" i="9"/>
  <c r="B5" i="9" s="1"/>
  <c r="A4" i="9"/>
  <c r="F23" i="8"/>
  <c r="C23" i="8"/>
  <c r="F22" i="8"/>
  <c r="C22" i="8"/>
  <c r="F20" i="8"/>
  <c r="C20" i="8"/>
  <c r="F21" i="8"/>
  <c r="C21" i="8"/>
  <c r="F11" i="8"/>
  <c r="C11" i="8"/>
  <c r="F10" i="8"/>
  <c r="C10" i="8"/>
  <c r="F9" i="8"/>
  <c r="C9" i="8"/>
  <c r="F13" i="8"/>
  <c r="C13" i="8"/>
  <c r="F12" i="8"/>
  <c r="C12" i="8"/>
  <c r="F16" i="8"/>
  <c r="C16" i="8"/>
  <c r="F19" i="8"/>
  <c r="C19" i="8"/>
  <c r="F18" i="8"/>
  <c r="C18" i="8"/>
  <c r="F5" i="8"/>
  <c r="C5" i="8"/>
  <c r="F8" i="8"/>
  <c r="C8" i="8"/>
  <c r="F7" i="8"/>
  <c r="C7" i="8"/>
  <c r="F4" i="8"/>
  <c r="C4" i="8"/>
  <c r="F3" i="8"/>
  <c r="C3" i="8"/>
  <c r="F2" i="8"/>
  <c r="C2" i="8"/>
  <c r="G58" i="6"/>
  <c r="D58" i="6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107" i="4"/>
  <c r="B13" i="9" l="1"/>
  <c r="A9" i="9"/>
  <c r="A10" i="9" s="1"/>
  <c r="A11" i="9" s="1"/>
  <c r="A12" i="9" s="1"/>
  <c r="A13" i="9" s="1"/>
  <c r="A7" i="9"/>
  <c r="A8" i="9" s="1"/>
  <c r="G57" i="6"/>
  <c r="D57" i="6"/>
  <c r="BF54" i="4"/>
  <c r="BF78" i="4"/>
  <c r="BF94" i="4"/>
  <c r="BF118" i="4"/>
  <c r="BF142" i="4"/>
  <c r="BF158" i="4"/>
  <c r="BF182" i="4"/>
  <c r="BF206" i="4"/>
  <c r="BF222" i="4"/>
  <c r="BF246" i="4"/>
  <c r="BF270" i="4"/>
  <c r="BF52" i="3"/>
  <c r="BF52" i="4" s="1"/>
  <c r="BF53" i="3"/>
  <c r="BF53" i="4" s="1"/>
  <c r="BF54" i="3"/>
  <c r="BF55" i="3"/>
  <c r="BF55" i="4" s="1"/>
  <c r="BF56" i="3"/>
  <c r="BF56" i="4" s="1"/>
  <c r="BF57" i="3"/>
  <c r="BF57" i="4" s="1"/>
  <c r="BF58" i="3"/>
  <c r="BF58" i="4" s="1"/>
  <c r="BF59" i="3"/>
  <c r="BF59" i="4" s="1"/>
  <c r="BF60" i="3"/>
  <c r="BF60" i="4" s="1"/>
  <c r="BF61" i="3"/>
  <c r="BF61" i="4" s="1"/>
  <c r="BF62" i="3"/>
  <c r="BF62" i="4" s="1"/>
  <c r="BF63" i="3"/>
  <c r="BF63" i="4" s="1"/>
  <c r="BF64" i="3"/>
  <c r="BF64" i="4" s="1"/>
  <c r="BF65" i="3"/>
  <c r="BF65" i="4" s="1"/>
  <c r="BF66" i="3"/>
  <c r="BF66" i="4" s="1"/>
  <c r="BF67" i="3"/>
  <c r="BF67" i="4" s="1"/>
  <c r="BF68" i="3"/>
  <c r="BF68" i="4" s="1"/>
  <c r="BF69" i="3"/>
  <c r="BF69" i="4" s="1"/>
  <c r="BF70" i="3"/>
  <c r="BF70" i="4" s="1"/>
  <c r="BF71" i="3"/>
  <c r="BF71" i="4" s="1"/>
  <c r="BF72" i="3"/>
  <c r="BF72" i="4" s="1"/>
  <c r="BF73" i="3"/>
  <c r="BF73" i="4" s="1"/>
  <c r="BF74" i="3"/>
  <c r="BF74" i="4" s="1"/>
  <c r="BF75" i="3"/>
  <c r="BF75" i="4" s="1"/>
  <c r="BF76" i="3"/>
  <c r="BF76" i="4" s="1"/>
  <c r="BF77" i="3"/>
  <c r="BF77" i="4" s="1"/>
  <c r="BF78" i="3"/>
  <c r="BF79" i="3"/>
  <c r="BF79" i="4" s="1"/>
  <c r="BF80" i="3"/>
  <c r="BF80" i="4" s="1"/>
  <c r="BF81" i="3"/>
  <c r="BF81" i="4" s="1"/>
  <c r="BF82" i="3"/>
  <c r="BF82" i="4" s="1"/>
  <c r="BF83" i="3"/>
  <c r="BF83" i="4" s="1"/>
  <c r="BF84" i="3"/>
  <c r="BF84" i="4" s="1"/>
  <c r="BF85" i="3"/>
  <c r="BF85" i="4" s="1"/>
  <c r="BF86" i="3"/>
  <c r="BF86" i="4" s="1"/>
  <c r="BF87" i="3"/>
  <c r="BF87" i="4" s="1"/>
  <c r="BF88" i="3"/>
  <c r="BF88" i="4" s="1"/>
  <c r="BF89" i="3"/>
  <c r="BF89" i="4" s="1"/>
  <c r="BF90" i="3"/>
  <c r="BF90" i="4" s="1"/>
  <c r="BF91" i="3"/>
  <c r="BF91" i="4" s="1"/>
  <c r="BF92" i="3"/>
  <c r="BF92" i="4" s="1"/>
  <c r="BF93" i="3"/>
  <c r="BF93" i="4" s="1"/>
  <c r="BF94" i="3"/>
  <c r="BF95" i="3"/>
  <c r="BF95" i="4" s="1"/>
  <c r="BF96" i="3"/>
  <c r="BF96" i="4" s="1"/>
  <c r="BF97" i="3"/>
  <c r="BF97" i="4" s="1"/>
  <c r="BF98" i="3"/>
  <c r="BF98" i="4" s="1"/>
  <c r="BF99" i="3"/>
  <c r="BF99" i="4" s="1"/>
  <c r="BF100" i="3"/>
  <c r="BF100" i="4" s="1"/>
  <c r="BF101" i="3"/>
  <c r="BF101" i="4" s="1"/>
  <c r="BF102" i="3"/>
  <c r="BF102" i="4" s="1"/>
  <c r="BF103" i="3"/>
  <c r="BF103" i="4" s="1"/>
  <c r="BF104" i="3"/>
  <c r="BF104" i="4" s="1"/>
  <c r="BF105" i="3"/>
  <c r="BF105" i="4" s="1"/>
  <c r="BF106" i="3"/>
  <c r="BF106" i="4" s="1"/>
  <c r="BF107" i="3"/>
  <c r="BF107" i="4" s="1"/>
  <c r="BF108" i="3"/>
  <c r="BF108" i="4" s="1"/>
  <c r="BF109" i="3"/>
  <c r="BF109" i="4" s="1"/>
  <c r="BF110" i="3"/>
  <c r="BF110" i="4" s="1"/>
  <c r="BF111" i="3"/>
  <c r="BF111" i="4" s="1"/>
  <c r="BF112" i="3"/>
  <c r="BF112" i="4" s="1"/>
  <c r="BF113" i="3"/>
  <c r="BF113" i="4" s="1"/>
  <c r="BF114" i="3"/>
  <c r="BF114" i="4" s="1"/>
  <c r="BF115" i="3"/>
  <c r="BF115" i="4" s="1"/>
  <c r="BF116" i="3"/>
  <c r="BF116" i="4" s="1"/>
  <c r="BF117" i="3"/>
  <c r="BF117" i="4" s="1"/>
  <c r="BF118" i="3"/>
  <c r="BF119" i="3"/>
  <c r="BF119" i="4" s="1"/>
  <c r="BF120" i="3"/>
  <c r="BF120" i="4" s="1"/>
  <c r="BF121" i="3"/>
  <c r="BF121" i="4" s="1"/>
  <c r="BF122" i="3"/>
  <c r="BF122" i="4" s="1"/>
  <c r="BF123" i="3"/>
  <c r="BF123" i="4" s="1"/>
  <c r="BF124" i="3"/>
  <c r="BF124" i="4" s="1"/>
  <c r="BF125" i="3"/>
  <c r="BF125" i="4" s="1"/>
  <c r="BF126" i="3"/>
  <c r="BF126" i="4" s="1"/>
  <c r="BF127" i="3"/>
  <c r="BF127" i="4" s="1"/>
  <c r="BF128" i="3"/>
  <c r="BF128" i="4" s="1"/>
  <c r="BF129" i="3"/>
  <c r="BF129" i="4" s="1"/>
  <c r="BF130" i="3"/>
  <c r="BF130" i="4" s="1"/>
  <c r="BF131" i="3"/>
  <c r="BF131" i="4" s="1"/>
  <c r="BF132" i="3"/>
  <c r="BF132" i="4" s="1"/>
  <c r="BF133" i="3"/>
  <c r="BF133" i="4" s="1"/>
  <c r="BF134" i="3"/>
  <c r="BF134" i="4" s="1"/>
  <c r="BF135" i="3"/>
  <c r="BF135" i="4" s="1"/>
  <c r="BF136" i="3"/>
  <c r="BF136" i="4" s="1"/>
  <c r="BF137" i="3"/>
  <c r="BF137" i="4" s="1"/>
  <c r="BF138" i="3"/>
  <c r="BF138" i="4" s="1"/>
  <c r="BF139" i="3"/>
  <c r="BF139" i="4" s="1"/>
  <c r="BF140" i="3"/>
  <c r="BF140" i="4" s="1"/>
  <c r="BF141" i="3"/>
  <c r="BF141" i="4" s="1"/>
  <c r="BF142" i="3"/>
  <c r="BF143" i="3"/>
  <c r="BF143" i="4" s="1"/>
  <c r="BF144" i="3"/>
  <c r="BF144" i="4" s="1"/>
  <c r="BF145" i="3"/>
  <c r="BF145" i="4" s="1"/>
  <c r="BF146" i="3"/>
  <c r="BF146" i="4" s="1"/>
  <c r="BF147" i="3"/>
  <c r="BF147" i="4" s="1"/>
  <c r="BF148" i="3"/>
  <c r="BF148" i="4" s="1"/>
  <c r="BF149" i="3"/>
  <c r="BF149" i="4" s="1"/>
  <c r="BF150" i="3"/>
  <c r="BF150" i="4" s="1"/>
  <c r="BF151" i="3"/>
  <c r="BF151" i="4" s="1"/>
  <c r="BF152" i="3"/>
  <c r="BF152" i="4" s="1"/>
  <c r="BF153" i="3"/>
  <c r="BF153" i="4" s="1"/>
  <c r="BF154" i="3"/>
  <c r="BF154" i="4" s="1"/>
  <c r="BF155" i="3"/>
  <c r="BF155" i="4" s="1"/>
  <c r="BF156" i="3"/>
  <c r="BF156" i="4" s="1"/>
  <c r="BF157" i="3"/>
  <c r="BF157" i="4" s="1"/>
  <c r="BF158" i="3"/>
  <c r="BF159" i="3"/>
  <c r="BF159" i="4" s="1"/>
  <c r="BF160" i="3"/>
  <c r="BF160" i="4" s="1"/>
  <c r="BF161" i="3"/>
  <c r="BF161" i="4" s="1"/>
  <c r="BF162" i="3"/>
  <c r="BF162" i="4" s="1"/>
  <c r="BF163" i="3"/>
  <c r="BF163" i="4" s="1"/>
  <c r="BF164" i="3"/>
  <c r="BF164" i="4" s="1"/>
  <c r="BF165" i="3"/>
  <c r="BF165" i="4" s="1"/>
  <c r="BF166" i="3"/>
  <c r="BF166" i="4" s="1"/>
  <c r="BF167" i="3"/>
  <c r="BF167" i="4" s="1"/>
  <c r="BF168" i="3"/>
  <c r="BF168" i="4" s="1"/>
  <c r="BF169" i="3"/>
  <c r="BF169" i="4" s="1"/>
  <c r="BF170" i="3"/>
  <c r="BF170" i="4" s="1"/>
  <c r="BF171" i="3"/>
  <c r="BF171" i="4" s="1"/>
  <c r="BF172" i="3"/>
  <c r="BF172" i="4" s="1"/>
  <c r="BF173" i="3"/>
  <c r="BF173" i="4" s="1"/>
  <c r="BF174" i="3"/>
  <c r="BF174" i="4" s="1"/>
  <c r="BF175" i="3"/>
  <c r="BF175" i="4" s="1"/>
  <c r="BF176" i="3"/>
  <c r="BF176" i="4" s="1"/>
  <c r="BF177" i="3"/>
  <c r="BF177" i="4" s="1"/>
  <c r="BF178" i="3"/>
  <c r="BF178" i="4" s="1"/>
  <c r="BF179" i="3"/>
  <c r="BF179" i="4" s="1"/>
  <c r="BF180" i="3"/>
  <c r="BF180" i="4" s="1"/>
  <c r="BF181" i="3"/>
  <c r="BF181" i="4" s="1"/>
  <c r="BF182" i="3"/>
  <c r="BF183" i="3"/>
  <c r="BF183" i="4" s="1"/>
  <c r="BF184" i="3"/>
  <c r="BF184" i="4" s="1"/>
  <c r="BF185" i="3"/>
  <c r="BF185" i="4" s="1"/>
  <c r="BF186" i="3"/>
  <c r="BF186" i="4" s="1"/>
  <c r="BF187" i="3"/>
  <c r="BF187" i="4" s="1"/>
  <c r="BF188" i="3"/>
  <c r="BF188" i="4" s="1"/>
  <c r="BF189" i="3"/>
  <c r="BF189" i="4" s="1"/>
  <c r="BF190" i="3"/>
  <c r="BF190" i="4" s="1"/>
  <c r="BF191" i="3"/>
  <c r="BF191" i="4" s="1"/>
  <c r="BF192" i="3"/>
  <c r="BF192" i="4" s="1"/>
  <c r="BF193" i="3"/>
  <c r="BF193" i="4" s="1"/>
  <c r="BF194" i="3"/>
  <c r="BF194" i="4" s="1"/>
  <c r="BF195" i="3"/>
  <c r="BF195" i="4" s="1"/>
  <c r="BF196" i="3"/>
  <c r="BF196" i="4" s="1"/>
  <c r="BF197" i="3"/>
  <c r="BF197" i="4" s="1"/>
  <c r="BF198" i="3"/>
  <c r="BF198" i="4" s="1"/>
  <c r="BF199" i="3"/>
  <c r="BF199" i="4" s="1"/>
  <c r="BF200" i="3"/>
  <c r="BF200" i="4" s="1"/>
  <c r="BF201" i="3"/>
  <c r="BF201" i="4" s="1"/>
  <c r="BF202" i="3"/>
  <c r="BF202" i="4" s="1"/>
  <c r="BF203" i="3"/>
  <c r="BF203" i="4" s="1"/>
  <c r="BF204" i="3"/>
  <c r="BF204" i="4" s="1"/>
  <c r="BF205" i="3"/>
  <c r="BF205" i="4" s="1"/>
  <c r="BF206" i="3"/>
  <c r="BF207" i="3"/>
  <c r="BF207" i="4" s="1"/>
  <c r="BF208" i="3"/>
  <c r="BF208" i="4" s="1"/>
  <c r="BF209" i="3"/>
  <c r="BF209" i="4" s="1"/>
  <c r="BF210" i="3"/>
  <c r="BF210" i="4" s="1"/>
  <c r="BF211" i="3"/>
  <c r="BF211" i="4" s="1"/>
  <c r="BF212" i="3"/>
  <c r="BF212" i="4" s="1"/>
  <c r="BF213" i="3"/>
  <c r="BF213" i="4" s="1"/>
  <c r="BF214" i="3"/>
  <c r="BF214" i="4" s="1"/>
  <c r="BF215" i="3"/>
  <c r="BF215" i="4" s="1"/>
  <c r="BF216" i="3"/>
  <c r="BF216" i="4" s="1"/>
  <c r="BF217" i="3"/>
  <c r="BF217" i="4" s="1"/>
  <c r="BF218" i="3"/>
  <c r="BF218" i="4" s="1"/>
  <c r="BF219" i="3"/>
  <c r="BF219" i="4" s="1"/>
  <c r="BF220" i="3"/>
  <c r="BF220" i="4" s="1"/>
  <c r="BF221" i="3"/>
  <c r="BF221" i="4" s="1"/>
  <c r="BF222" i="3"/>
  <c r="BF223" i="3"/>
  <c r="BF223" i="4" s="1"/>
  <c r="BF224" i="3"/>
  <c r="BF224" i="4" s="1"/>
  <c r="BF225" i="3"/>
  <c r="BF225" i="4" s="1"/>
  <c r="BF226" i="3"/>
  <c r="BF226" i="4" s="1"/>
  <c r="BF227" i="3"/>
  <c r="BF227" i="4" s="1"/>
  <c r="BF228" i="3"/>
  <c r="BF228" i="4" s="1"/>
  <c r="BF229" i="3"/>
  <c r="BF229" i="4" s="1"/>
  <c r="BF230" i="3"/>
  <c r="BF230" i="4" s="1"/>
  <c r="BF231" i="3"/>
  <c r="BF231" i="4" s="1"/>
  <c r="BF232" i="3"/>
  <c r="BF232" i="4" s="1"/>
  <c r="BF233" i="3"/>
  <c r="BF233" i="4" s="1"/>
  <c r="BF234" i="3"/>
  <c r="BF234" i="4" s="1"/>
  <c r="BF235" i="3"/>
  <c r="BF235" i="4" s="1"/>
  <c r="BF236" i="3"/>
  <c r="BF236" i="4" s="1"/>
  <c r="BF237" i="3"/>
  <c r="BF237" i="4" s="1"/>
  <c r="BF238" i="3"/>
  <c r="BF238" i="4" s="1"/>
  <c r="BF239" i="3"/>
  <c r="BF239" i="4" s="1"/>
  <c r="BF240" i="3"/>
  <c r="BF240" i="4" s="1"/>
  <c r="BF241" i="3"/>
  <c r="BF241" i="4" s="1"/>
  <c r="BF242" i="3"/>
  <c r="BF242" i="4" s="1"/>
  <c r="BF243" i="3"/>
  <c r="BF243" i="4" s="1"/>
  <c r="BF244" i="3"/>
  <c r="BF244" i="4" s="1"/>
  <c r="BF245" i="3"/>
  <c r="BF245" i="4" s="1"/>
  <c r="BF246" i="3"/>
  <c r="BF247" i="3"/>
  <c r="BF247" i="4" s="1"/>
  <c r="BF248" i="3"/>
  <c r="BF248" i="4" s="1"/>
  <c r="BF249" i="3"/>
  <c r="BF249" i="4" s="1"/>
  <c r="BF250" i="3"/>
  <c r="BF250" i="4" s="1"/>
  <c r="BF251" i="3"/>
  <c r="BF251" i="4" s="1"/>
  <c r="BF252" i="3"/>
  <c r="BF252" i="4" s="1"/>
  <c r="BF253" i="3"/>
  <c r="BF253" i="4" s="1"/>
  <c r="BF254" i="3"/>
  <c r="BF254" i="4" s="1"/>
  <c r="BF255" i="3"/>
  <c r="BF255" i="4" s="1"/>
  <c r="BF256" i="3"/>
  <c r="BF256" i="4" s="1"/>
  <c r="BF257" i="3"/>
  <c r="BF257" i="4" s="1"/>
  <c r="BF258" i="3"/>
  <c r="BF258" i="4" s="1"/>
  <c r="BF259" i="3"/>
  <c r="BF259" i="4" s="1"/>
  <c r="BF260" i="3"/>
  <c r="BF260" i="4" s="1"/>
  <c r="BF261" i="3"/>
  <c r="BF261" i="4" s="1"/>
  <c r="BF262" i="3"/>
  <c r="BF262" i="4" s="1"/>
  <c r="BF263" i="3"/>
  <c r="BF263" i="4" s="1"/>
  <c r="BF264" i="3"/>
  <c r="BF264" i="4" s="1"/>
  <c r="BF265" i="3"/>
  <c r="BF265" i="4" s="1"/>
  <c r="BF266" i="3"/>
  <c r="BF266" i="4" s="1"/>
  <c r="BF267" i="3"/>
  <c r="BF267" i="4" s="1"/>
  <c r="BF268" i="3"/>
  <c r="BF268" i="4" s="1"/>
  <c r="BF269" i="3"/>
  <c r="BF269" i="4" s="1"/>
  <c r="BF270" i="3"/>
  <c r="BF51" i="3"/>
  <c r="BF51" i="4" s="1"/>
  <c r="G56" i="6"/>
  <c r="D56" i="6"/>
  <c r="BE27" i="4"/>
  <c r="BE29" i="4"/>
  <c r="BE30" i="4"/>
  <c r="BE31" i="4"/>
  <c r="BE32" i="4"/>
  <c r="BE34" i="4"/>
  <c r="BE35" i="4"/>
  <c r="BE36" i="4"/>
  <c r="BE38" i="4"/>
  <c r="BE40" i="4"/>
  <c r="BE41" i="4"/>
  <c r="BE42" i="4"/>
  <c r="BE44" i="4"/>
  <c r="BE46" i="4"/>
  <c r="BE47" i="4"/>
  <c r="BE48" i="4"/>
  <c r="BE50" i="4"/>
  <c r="BE52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69" i="4"/>
  <c r="BE70" i="4"/>
  <c r="BE71" i="4"/>
  <c r="BE72" i="4"/>
  <c r="BE73" i="4"/>
  <c r="BE74" i="4"/>
  <c r="BE75" i="4"/>
  <c r="BE76" i="4"/>
  <c r="BE77" i="4"/>
  <c r="BE78" i="4"/>
  <c r="BE79" i="4"/>
  <c r="BE80" i="4"/>
  <c r="BE81" i="4"/>
  <c r="BE82" i="4"/>
  <c r="BE83" i="4"/>
  <c r="BE84" i="4"/>
  <c r="BE85" i="4"/>
  <c r="BE86" i="4"/>
  <c r="BE87" i="4"/>
  <c r="BE88" i="4"/>
  <c r="BE89" i="4"/>
  <c r="BE90" i="4"/>
  <c r="BE91" i="4"/>
  <c r="BE92" i="4"/>
  <c r="BE93" i="4"/>
  <c r="BE94" i="4"/>
  <c r="BE95" i="4"/>
  <c r="BE96" i="4"/>
  <c r="BE97" i="4"/>
  <c r="BE98" i="4"/>
  <c r="BE99" i="4"/>
  <c r="BE100" i="4"/>
  <c r="BE101" i="4"/>
  <c r="BE102" i="4"/>
  <c r="BE103" i="4"/>
  <c r="BE104" i="4"/>
  <c r="BE105" i="4"/>
  <c r="BE106" i="4"/>
  <c r="BE107" i="4"/>
  <c r="BE108" i="4"/>
  <c r="BE109" i="4"/>
  <c r="BE110" i="4"/>
  <c r="BE111" i="4"/>
  <c r="BE112" i="4"/>
  <c r="BE113" i="4"/>
  <c r="BE114" i="4"/>
  <c r="BE115" i="4"/>
  <c r="BE116" i="4"/>
  <c r="BE117" i="4"/>
  <c r="BE118" i="4"/>
  <c r="BE119" i="4"/>
  <c r="BE120" i="4"/>
  <c r="BE121" i="4"/>
  <c r="BE122" i="4"/>
  <c r="BE123" i="4"/>
  <c r="BE124" i="4"/>
  <c r="BE125" i="4"/>
  <c r="BE126" i="4"/>
  <c r="BE127" i="4"/>
  <c r="BE128" i="4"/>
  <c r="BE129" i="4"/>
  <c r="BE130" i="4"/>
  <c r="BE131" i="4"/>
  <c r="BE132" i="4"/>
  <c r="BE133" i="4"/>
  <c r="BE134" i="4"/>
  <c r="BE135" i="4"/>
  <c r="BE136" i="4"/>
  <c r="BE137" i="4"/>
  <c r="BE138" i="4"/>
  <c r="BE139" i="4"/>
  <c r="BE140" i="4"/>
  <c r="BE141" i="4"/>
  <c r="BE142" i="4"/>
  <c r="BE143" i="4"/>
  <c r="BE144" i="4"/>
  <c r="BE145" i="4"/>
  <c r="BE146" i="4"/>
  <c r="BE147" i="4"/>
  <c r="BE148" i="4"/>
  <c r="BE149" i="4"/>
  <c r="BE150" i="4"/>
  <c r="BE151" i="4"/>
  <c r="BE152" i="4"/>
  <c r="BE153" i="4"/>
  <c r="BE154" i="4"/>
  <c r="BE155" i="4"/>
  <c r="BE156" i="4"/>
  <c r="BE157" i="4"/>
  <c r="BE158" i="4"/>
  <c r="BE159" i="4"/>
  <c r="BE160" i="4"/>
  <c r="BE161" i="4"/>
  <c r="BE162" i="4"/>
  <c r="BE163" i="4"/>
  <c r="BE164" i="4"/>
  <c r="BE165" i="4"/>
  <c r="BE166" i="4"/>
  <c r="BE167" i="4"/>
  <c r="BE168" i="4"/>
  <c r="BE169" i="4"/>
  <c r="BE170" i="4"/>
  <c r="BE171" i="4"/>
  <c r="BE172" i="4"/>
  <c r="BE173" i="4"/>
  <c r="BE174" i="4"/>
  <c r="BE175" i="4"/>
  <c r="BE176" i="4"/>
  <c r="BE177" i="4"/>
  <c r="BE178" i="4"/>
  <c r="BE179" i="4"/>
  <c r="BE180" i="4"/>
  <c r="BE181" i="4"/>
  <c r="BE182" i="4"/>
  <c r="BE183" i="4"/>
  <c r="BE184" i="4"/>
  <c r="BE185" i="4"/>
  <c r="BE186" i="4"/>
  <c r="BE187" i="4"/>
  <c r="BE188" i="4"/>
  <c r="BE189" i="4"/>
  <c r="BE190" i="4"/>
  <c r="BE191" i="4"/>
  <c r="BE192" i="4"/>
  <c r="BE193" i="4"/>
  <c r="BE194" i="4"/>
  <c r="BE195" i="4"/>
  <c r="BE196" i="4"/>
  <c r="BE197" i="4"/>
  <c r="BE198" i="4"/>
  <c r="BE199" i="4"/>
  <c r="BE200" i="4"/>
  <c r="BE201" i="4"/>
  <c r="BE202" i="4"/>
  <c r="BE203" i="4"/>
  <c r="BE204" i="4"/>
  <c r="BE205" i="4"/>
  <c r="BE206" i="4"/>
  <c r="BE207" i="4"/>
  <c r="BE208" i="4"/>
  <c r="BE209" i="4"/>
  <c r="BE210" i="4"/>
  <c r="BE211" i="4"/>
  <c r="BE212" i="4"/>
  <c r="BE213" i="4"/>
  <c r="BE214" i="4"/>
  <c r="BE215" i="4"/>
  <c r="BE216" i="4"/>
  <c r="BE217" i="4"/>
  <c r="BE218" i="4"/>
  <c r="BE219" i="4"/>
  <c r="BE220" i="4"/>
  <c r="BE221" i="4"/>
  <c r="BE222" i="4"/>
  <c r="BE223" i="4"/>
  <c r="BE224" i="4"/>
  <c r="BE225" i="4"/>
  <c r="BE226" i="4"/>
  <c r="BE227" i="4"/>
  <c r="BE228" i="4"/>
  <c r="BE229" i="4"/>
  <c r="BE230" i="4"/>
  <c r="BE231" i="4"/>
  <c r="BE232" i="4"/>
  <c r="BE233" i="4"/>
  <c r="BE234" i="4"/>
  <c r="BE235" i="4"/>
  <c r="BE236" i="4"/>
  <c r="BE237" i="4"/>
  <c r="BE238" i="4"/>
  <c r="BE239" i="4"/>
  <c r="BE240" i="4"/>
  <c r="BE241" i="4"/>
  <c r="BE242" i="4"/>
  <c r="BE243" i="4"/>
  <c r="BE244" i="4"/>
  <c r="BE245" i="4"/>
  <c r="BE246" i="4"/>
  <c r="BE247" i="4"/>
  <c r="BE248" i="4"/>
  <c r="BE249" i="4"/>
  <c r="BE250" i="4"/>
  <c r="BE251" i="4"/>
  <c r="BE252" i="4"/>
  <c r="BE253" i="4"/>
  <c r="BE254" i="4"/>
  <c r="BE255" i="4"/>
  <c r="BE256" i="4"/>
  <c r="BE257" i="4"/>
  <c r="BE258" i="4"/>
  <c r="BE259" i="4"/>
  <c r="BE260" i="4"/>
  <c r="BE261" i="4"/>
  <c r="BE262" i="4"/>
  <c r="BE263" i="4"/>
  <c r="BE264" i="4"/>
  <c r="BE265" i="4"/>
  <c r="BE266" i="4"/>
  <c r="BE267" i="4"/>
  <c r="BE268" i="4"/>
  <c r="BE25" i="4"/>
  <c r="BE53" i="3"/>
  <c r="BE53" i="4" s="1"/>
  <c r="BE51" i="3"/>
  <c r="BE51" i="4" s="1"/>
  <c r="BE49" i="3"/>
  <c r="BE49" i="4" s="1"/>
  <c r="BE45" i="3"/>
  <c r="BE45" i="4" s="1"/>
  <c r="BE43" i="3"/>
  <c r="BE43" i="4" s="1"/>
  <c r="BE39" i="3"/>
  <c r="BE39" i="4" s="1"/>
  <c r="BE37" i="3"/>
  <c r="BE37" i="4" s="1"/>
  <c r="BE33" i="3"/>
  <c r="BE33" i="4" s="1"/>
  <c r="BE28" i="3"/>
  <c r="BE28" i="4" s="1"/>
  <c r="BE26" i="3"/>
  <c r="BE26" i="4" s="1"/>
  <c r="D19" i="6"/>
  <c r="D20" i="6"/>
  <c r="D21" i="6"/>
  <c r="D22" i="6"/>
  <c r="D23" i="6"/>
  <c r="D24" i="6"/>
  <c r="D25" i="6"/>
  <c r="D26" i="6"/>
  <c r="D27" i="6"/>
  <c r="D30" i="6"/>
  <c r="D31" i="6"/>
  <c r="D32" i="6"/>
  <c r="D33" i="6"/>
  <c r="D34" i="6"/>
  <c r="D35" i="6"/>
  <c r="D36" i="6"/>
  <c r="D37" i="6"/>
  <c r="D38" i="6"/>
  <c r="D39" i="6"/>
  <c r="D40" i="6"/>
  <c r="D42" i="6"/>
  <c r="D43" i="6"/>
  <c r="D44" i="6"/>
  <c r="D45" i="6"/>
  <c r="D47" i="6"/>
  <c r="D48" i="6"/>
  <c r="D49" i="6"/>
  <c r="D50" i="6"/>
  <c r="D52" i="6"/>
  <c r="D53" i="6"/>
  <c r="D54" i="6"/>
  <c r="D2" i="6"/>
  <c r="D4" i="6"/>
  <c r="D5" i="6"/>
  <c r="D6" i="6"/>
  <c r="D7" i="6"/>
  <c r="D8" i="6"/>
  <c r="D9" i="6"/>
  <c r="D10" i="6"/>
  <c r="D11" i="6"/>
  <c r="D12" i="6"/>
  <c r="D13" i="6"/>
  <c r="D3" i="6"/>
  <c r="G31" i="6"/>
  <c r="G32" i="6"/>
  <c r="G33" i="6"/>
  <c r="G34" i="6"/>
  <c r="G35" i="6"/>
  <c r="G36" i="6"/>
  <c r="G37" i="6"/>
  <c r="G38" i="6"/>
  <c r="G39" i="6"/>
  <c r="G40" i="6"/>
  <c r="G42" i="6"/>
  <c r="G43" i="6"/>
  <c r="G44" i="6"/>
  <c r="G45" i="6"/>
  <c r="G47" i="6"/>
  <c r="G48" i="6"/>
  <c r="G49" i="6"/>
  <c r="G50" i="6"/>
  <c r="G52" i="6"/>
  <c r="G53" i="6"/>
  <c r="G54" i="6"/>
  <c r="G30" i="6"/>
  <c r="G18" i="6"/>
  <c r="G19" i="6"/>
  <c r="G20" i="6"/>
  <c r="G21" i="6"/>
  <c r="G22" i="6"/>
  <c r="G23" i="6"/>
  <c r="G24" i="6"/>
  <c r="G25" i="6"/>
  <c r="G26" i="6"/>
  <c r="G27" i="6"/>
  <c r="G17" i="6"/>
  <c r="G10" i="6"/>
  <c r="G11" i="6"/>
  <c r="G12" i="6"/>
  <c r="G13" i="6"/>
  <c r="G14" i="6"/>
  <c r="W4" i="6"/>
  <c r="W5" i="6"/>
  <c r="W6" i="6"/>
  <c r="W7" i="6"/>
  <c r="W3" i="6"/>
  <c r="G2" i="6"/>
  <c r="G3" i="6"/>
  <c r="G4" i="6"/>
  <c r="G5" i="6"/>
  <c r="G6" i="6"/>
  <c r="G7" i="6"/>
  <c r="G8" i="6"/>
  <c r="G9" i="6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107" i="4"/>
  <c r="AW108" i="4"/>
  <c r="AW109" i="4"/>
  <c r="AW110" i="4"/>
  <c r="AW111" i="4"/>
  <c r="AW112" i="4"/>
  <c r="AW113" i="4"/>
  <c r="AW114" i="4"/>
  <c r="AW115" i="4"/>
  <c r="AW116" i="4"/>
  <c r="AW117" i="4"/>
  <c r="AW118" i="4"/>
  <c r="AW119" i="4"/>
  <c r="AW120" i="4"/>
  <c r="AW121" i="4"/>
  <c r="AW122" i="4"/>
  <c r="AW123" i="4"/>
  <c r="AW124" i="4"/>
  <c r="AW125" i="4"/>
  <c r="AW126" i="4"/>
  <c r="AW127" i="4"/>
  <c r="AW128" i="4"/>
  <c r="AW129" i="4"/>
  <c r="AW130" i="4"/>
  <c r="AW131" i="4"/>
  <c r="AW132" i="4"/>
  <c r="AW133" i="4"/>
  <c r="AW134" i="4"/>
  <c r="AW135" i="4"/>
  <c r="AW136" i="4"/>
  <c r="AW137" i="4"/>
  <c r="AW138" i="4"/>
  <c r="AW139" i="4"/>
  <c r="AW140" i="4"/>
  <c r="AW141" i="4"/>
  <c r="AW142" i="4"/>
  <c r="AW143" i="4"/>
  <c r="AW144" i="4"/>
  <c r="AW145" i="4"/>
  <c r="AW146" i="4"/>
  <c r="AW147" i="4"/>
  <c r="AW148" i="4"/>
  <c r="AW149" i="4"/>
  <c r="AW150" i="4"/>
  <c r="AW151" i="4"/>
  <c r="AW152" i="4"/>
  <c r="AW153" i="4"/>
  <c r="AW154" i="4"/>
  <c r="AW155" i="4"/>
  <c r="AW156" i="4"/>
  <c r="AW157" i="4"/>
  <c r="AW158" i="4"/>
  <c r="AW159" i="4"/>
  <c r="AW160" i="4"/>
  <c r="AW161" i="4"/>
  <c r="AW162" i="4"/>
  <c r="AW163" i="4"/>
  <c r="AW164" i="4"/>
  <c r="AW165" i="4"/>
  <c r="AW166" i="4"/>
  <c r="AW167" i="4"/>
  <c r="AW168" i="4"/>
  <c r="AW169" i="4"/>
  <c r="AW170" i="4"/>
  <c r="AW171" i="4"/>
  <c r="AW172" i="4"/>
  <c r="AW173" i="4"/>
  <c r="AW174" i="4"/>
  <c r="AW175" i="4"/>
  <c r="AW176" i="4"/>
  <c r="AW177" i="4"/>
  <c r="AW178" i="4"/>
  <c r="AW179" i="4"/>
  <c r="AW180" i="4"/>
  <c r="AW181" i="4"/>
  <c r="AW182" i="4"/>
  <c r="AW183" i="4"/>
  <c r="AW184" i="4"/>
  <c r="AW185" i="4"/>
  <c r="AW186" i="4"/>
  <c r="AW187" i="4"/>
  <c r="AW188" i="4"/>
  <c r="AW189" i="4"/>
  <c r="AW190" i="4"/>
  <c r="AW191" i="4"/>
  <c r="AW192" i="4"/>
  <c r="AW193" i="4"/>
  <c r="AW194" i="4"/>
  <c r="AW195" i="4"/>
  <c r="AW196" i="4"/>
  <c r="AW197" i="4"/>
  <c r="AW198" i="4"/>
  <c r="AW199" i="4"/>
  <c r="AW200" i="4"/>
  <c r="AW201" i="4"/>
  <c r="AW202" i="4"/>
  <c r="AW203" i="4"/>
  <c r="AW204" i="4"/>
  <c r="AW205" i="4"/>
  <c r="AW206" i="4"/>
  <c r="AW207" i="4"/>
  <c r="AW208" i="4"/>
  <c r="AW209" i="4"/>
  <c r="AW210" i="4"/>
  <c r="AW211" i="4"/>
  <c r="AW212" i="4"/>
  <c r="AW213" i="4"/>
  <c r="AW214" i="4"/>
  <c r="AW215" i="4"/>
  <c r="AW216" i="4"/>
  <c r="AW217" i="4"/>
  <c r="AW218" i="4"/>
  <c r="AW219" i="4"/>
  <c r="AW220" i="4"/>
  <c r="AW221" i="4"/>
  <c r="AW222" i="4"/>
  <c r="AW223" i="4"/>
  <c r="AW224" i="4"/>
  <c r="AW225" i="4"/>
  <c r="AW226" i="4"/>
  <c r="AW227" i="4"/>
  <c r="AW228" i="4"/>
  <c r="AW229" i="4"/>
  <c r="AW230" i="4"/>
  <c r="AW231" i="4"/>
  <c r="AW232" i="4"/>
  <c r="AW233" i="4"/>
  <c r="AW234" i="4"/>
  <c r="AW235" i="4"/>
  <c r="AW236" i="4"/>
  <c r="AW237" i="4"/>
  <c r="AW238" i="4"/>
  <c r="AW239" i="4"/>
  <c r="AW240" i="4"/>
  <c r="AW241" i="4"/>
  <c r="AW242" i="4"/>
  <c r="AW243" i="4"/>
  <c r="AW244" i="4"/>
  <c r="AW245" i="4"/>
  <c r="AW246" i="4"/>
  <c r="AW247" i="4"/>
  <c r="AW248" i="4"/>
  <c r="AW249" i="4"/>
  <c r="AW250" i="4"/>
  <c r="AW251" i="4"/>
  <c r="AW252" i="4"/>
  <c r="AW253" i="4"/>
  <c r="AW254" i="4"/>
  <c r="AW255" i="4"/>
  <c r="AW256" i="4"/>
  <c r="AW257" i="4"/>
  <c r="AW258" i="4"/>
  <c r="AW259" i="4"/>
  <c r="AW260" i="4"/>
  <c r="AW261" i="4"/>
  <c r="AW262" i="4"/>
  <c r="AW263" i="4"/>
  <c r="AW264" i="4"/>
  <c r="AW265" i="4"/>
  <c r="AW266" i="4"/>
  <c r="AW267" i="4"/>
  <c r="AW268" i="4"/>
  <c r="AW269" i="4"/>
  <c r="AW270" i="4"/>
  <c r="AW83" i="4"/>
  <c r="BA14" i="4"/>
  <c r="BB14" i="4"/>
  <c r="BC14" i="4"/>
  <c r="BA15" i="4"/>
  <c r="BB15" i="4"/>
  <c r="BC15" i="4"/>
  <c r="BA16" i="4"/>
  <c r="BB16" i="4"/>
  <c r="BC16" i="4"/>
  <c r="BA17" i="4"/>
  <c r="BB17" i="4"/>
  <c r="BC17" i="4"/>
  <c r="BA18" i="4"/>
  <c r="BB18" i="4"/>
  <c r="BC18" i="4"/>
  <c r="BA19" i="4"/>
  <c r="BB19" i="4"/>
  <c r="BC19" i="4"/>
  <c r="BA20" i="4"/>
  <c r="BB20" i="4"/>
  <c r="BC20" i="4"/>
  <c r="BA21" i="4"/>
  <c r="BB21" i="4"/>
  <c r="BC21" i="4"/>
  <c r="BA22" i="4"/>
  <c r="BB22" i="4"/>
  <c r="BC22" i="4"/>
  <c r="BA23" i="4"/>
  <c r="BB23" i="4"/>
  <c r="BC23" i="4"/>
  <c r="BA24" i="4"/>
  <c r="BB24" i="4"/>
  <c r="BC24" i="4"/>
  <c r="BA25" i="4"/>
  <c r="BB25" i="4"/>
  <c r="BC25" i="4"/>
  <c r="BA26" i="4"/>
  <c r="BB26" i="4"/>
  <c r="BC26" i="4"/>
  <c r="BA27" i="4"/>
  <c r="BB27" i="4"/>
  <c r="BC27" i="4"/>
  <c r="BA28" i="4"/>
  <c r="BB28" i="4"/>
  <c r="BC28" i="4"/>
  <c r="BA29" i="4"/>
  <c r="BB29" i="4"/>
  <c r="BC29" i="4"/>
  <c r="BA30" i="4"/>
  <c r="BB30" i="4"/>
  <c r="BC30" i="4"/>
  <c r="BA31" i="4"/>
  <c r="BB31" i="4"/>
  <c r="BC31" i="4"/>
  <c r="BA32" i="4"/>
  <c r="BB32" i="4"/>
  <c r="BC32" i="4"/>
  <c r="BA33" i="4"/>
  <c r="BB33" i="4"/>
  <c r="BC33" i="4"/>
  <c r="BA34" i="4"/>
  <c r="BB34" i="4"/>
  <c r="BC34" i="4"/>
  <c r="BA35" i="4"/>
  <c r="BB35" i="4"/>
  <c r="BC35" i="4"/>
  <c r="BA36" i="4"/>
  <c r="BB36" i="4"/>
  <c r="BC36" i="4"/>
  <c r="BA37" i="4"/>
  <c r="BB37" i="4"/>
  <c r="BC37" i="4"/>
  <c r="BA38" i="4"/>
  <c r="BB38" i="4"/>
  <c r="BC38" i="4"/>
  <c r="BA39" i="4"/>
  <c r="BB39" i="4"/>
  <c r="BC39" i="4"/>
  <c r="BA40" i="4"/>
  <c r="BB40" i="4"/>
  <c r="BC40" i="4"/>
  <c r="BA41" i="4"/>
  <c r="BB41" i="4"/>
  <c r="BC41" i="4"/>
  <c r="BA42" i="4"/>
  <c r="BB42" i="4"/>
  <c r="BC42" i="4"/>
  <c r="BA43" i="4"/>
  <c r="BB43" i="4"/>
  <c r="BC43" i="4"/>
  <c r="BA44" i="4"/>
  <c r="BB44" i="4"/>
  <c r="BC44" i="4"/>
  <c r="BA45" i="4"/>
  <c r="BB45" i="4"/>
  <c r="BC45" i="4"/>
  <c r="BA46" i="4"/>
  <c r="BB46" i="4"/>
  <c r="BC46" i="4"/>
  <c r="BA47" i="4"/>
  <c r="BB47" i="4"/>
  <c r="BC47" i="4"/>
  <c r="BA48" i="4"/>
  <c r="BB48" i="4"/>
  <c r="BC48" i="4"/>
  <c r="BA49" i="4"/>
  <c r="BB49" i="4"/>
  <c r="BC49" i="4"/>
  <c r="BA50" i="4"/>
  <c r="BB50" i="4"/>
  <c r="BC50" i="4"/>
  <c r="BA51" i="4"/>
  <c r="BB51" i="4"/>
  <c r="BC51" i="4"/>
  <c r="BA52" i="4"/>
  <c r="BB52" i="4"/>
  <c r="BC52" i="4"/>
  <c r="BA53" i="4"/>
  <c r="BB53" i="4"/>
  <c r="BC53" i="4"/>
  <c r="BA54" i="4"/>
  <c r="BB54" i="4"/>
  <c r="BC54" i="4"/>
  <c r="BA55" i="4"/>
  <c r="BB55" i="4"/>
  <c r="BC55" i="4"/>
  <c r="BA56" i="4"/>
  <c r="BB56" i="4"/>
  <c r="BC56" i="4"/>
  <c r="BA57" i="4"/>
  <c r="BB57" i="4"/>
  <c r="BC57" i="4"/>
  <c r="BA58" i="4"/>
  <c r="BB58" i="4"/>
  <c r="BC58" i="4"/>
  <c r="BA59" i="4"/>
  <c r="BB59" i="4"/>
  <c r="BC59" i="4"/>
  <c r="BA60" i="4"/>
  <c r="BB60" i="4"/>
  <c r="BC60" i="4"/>
  <c r="BA61" i="4"/>
  <c r="BB61" i="4"/>
  <c r="BC61" i="4"/>
  <c r="BA62" i="4"/>
  <c r="BB62" i="4"/>
  <c r="BC62" i="4"/>
  <c r="BA63" i="4"/>
  <c r="BB63" i="4"/>
  <c r="BC63" i="4"/>
  <c r="BA64" i="4"/>
  <c r="BB64" i="4"/>
  <c r="BC64" i="4"/>
  <c r="BA65" i="4"/>
  <c r="BB65" i="4"/>
  <c r="BC65" i="4"/>
  <c r="BA66" i="4"/>
  <c r="BB66" i="4"/>
  <c r="BC66" i="4"/>
  <c r="BA67" i="4"/>
  <c r="BB67" i="4"/>
  <c r="BC67" i="4"/>
  <c r="BA68" i="4"/>
  <c r="BB68" i="4"/>
  <c r="BC68" i="4"/>
  <c r="BA69" i="4"/>
  <c r="BB69" i="4"/>
  <c r="BC69" i="4"/>
  <c r="BA70" i="4"/>
  <c r="BB70" i="4"/>
  <c r="BC70" i="4"/>
  <c r="BA71" i="4"/>
  <c r="BB71" i="4"/>
  <c r="BC71" i="4"/>
  <c r="BA72" i="4"/>
  <c r="BB72" i="4"/>
  <c r="BC72" i="4"/>
  <c r="BA73" i="4"/>
  <c r="BB73" i="4"/>
  <c r="BC73" i="4"/>
  <c r="BA74" i="4"/>
  <c r="BB74" i="4"/>
  <c r="BC74" i="4"/>
  <c r="BA75" i="4"/>
  <c r="BB75" i="4"/>
  <c r="BC75" i="4"/>
  <c r="BA76" i="4"/>
  <c r="BB76" i="4"/>
  <c r="BC76" i="4"/>
  <c r="BA77" i="4"/>
  <c r="BB77" i="4"/>
  <c r="BC77" i="4"/>
  <c r="BA78" i="4"/>
  <c r="BB78" i="4"/>
  <c r="BC78" i="4"/>
  <c r="BA79" i="4"/>
  <c r="BB79" i="4"/>
  <c r="BC79" i="4"/>
  <c r="BA80" i="4"/>
  <c r="BB80" i="4"/>
  <c r="BC80" i="4"/>
  <c r="BA81" i="4"/>
  <c r="BB81" i="4"/>
  <c r="BC81" i="4"/>
  <c r="BA82" i="4"/>
  <c r="BB82" i="4"/>
  <c r="BC82" i="4"/>
  <c r="BA83" i="4"/>
  <c r="BB83" i="4"/>
  <c r="BC83" i="4"/>
  <c r="BA84" i="4"/>
  <c r="BB84" i="4"/>
  <c r="BC84" i="4"/>
  <c r="BA85" i="4"/>
  <c r="BB85" i="4"/>
  <c r="BC85" i="4"/>
  <c r="BA86" i="4"/>
  <c r="BB86" i="4"/>
  <c r="BC86" i="4"/>
  <c r="BA87" i="4"/>
  <c r="BB87" i="4"/>
  <c r="BC87" i="4"/>
  <c r="BA88" i="4"/>
  <c r="BB88" i="4"/>
  <c r="BC88" i="4"/>
  <c r="BA89" i="4"/>
  <c r="BB89" i="4"/>
  <c r="BC89" i="4"/>
  <c r="BA90" i="4"/>
  <c r="BB90" i="4"/>
  <c r="BC90" i="4"/>
  <c r="BA91" i="4"/>
  <c r="BB91" i="4"/>
  <c r="BC91" i="4"/>
  <c r="BA92" i="4"/>
  <c r="BB92" i="4"/>
  <c r="BC92" i="4"/>
  <c r="BA93" i="4"/>
  <c r="BB93" i="4"/>
  <c r="BC93" i="4"/>
  <c r="BA94" i="4"/>
  <c r="BB94" i="4"/>
  <c r="BC94" i="4"/>
  <c r="BA95" i="4"/>
  <c r="BB95" i="4"/>
  <c r="BC95" i="4"/>
  <c r="BA96" i="4"/>
  <c r="BB96" i="4"/>
  <c r="BC96" i="4"/>
  <c r="BA97" i="4"/>
  <c r="BB97" i="4"/>
  <c r="BC97" i="4"/>
  <c r="BA98" i="4"/>
  <c r="BB98" i="4"/>
  <c r="BC98" i="4"/>
  <c r="BA99" i="4"/>
  <c r="BB99" i="4"/>
  <c r="BC99" i="4"/>
  <c r="BA100" i="4"/>
  <c r="BB100" i="4"/>
  <c r="BC100" i="4"/>
  <c r="BA101" i="4"/>
  <c r="BB101" i="4"/>
  <c r="BC101" i="4"/>
  <c r="BA102" i="4"/>
  <c r="BB102" i="4"/>
  <c r="BC102" i="4"/>
  <c r="BA103" i="4"/>
  <c r="BB103" i="4"/>
  <c r="BC103" i="4"/>
  <c r="BA104" i="4"/>
  <c r="BB104" i="4"/>
  <c r="BC104" i="4"/>
  <c r="BA105" i="4"/>
  <c r="BB105" i="4"/>
  <c r="BC105" i="4"/>
  <c r="BA106" i="4"/>
  <c r="BB106" i="4"/>
  <c r="BC106" i="4"/>
  <c r="BA107" i="4"/>
  <c r="BB107" i="4"/>
  <c r="BC107" i="4"/>
  <c r="BA108" i="4"/>
  <c r="BB108" i="4"/>
  <c r="BC108" i="4"/>
  <c r="BA109" i="4"/>
  <c r="BB109" i="4"/>
  <c r="BC109" i="4"/>
  <c r="BA110" i="4"/>
  <c r="BB110" i="4"/>
  <c r="BC110" i="4"/>
  <c r="BA111" i="4"/>
  <c r="BB111" i="4"/>
  <c r="BC111" i="4"/>
  <c r="BA112" i="4"/>
  <c r="BB112" i="4"/>
  <c r="BC112" i="4"/>
  <c r="BA113" i="4"/>
  <c r="BB113" i="4"/>
  <c r="BC113" i="4"/>
  <c r="BA114" i="4"/>
  <c r="BB114" i="4"/>
  <c r="BC114" i="4"/>
  <c r="BA115" i="4"/>
  <c r="BB115" i="4"/>
  <c r="BC115" i="4"/>
  <c r="BA116" i="4"/>
  <c r="BB116" i="4"/>
  <c r="BC116" i="4"/>
  <c r="BA117" i="4"/>
  <c r="BB117" i="4"/>
  <c r="BC117" i="4"/>
  <c r="BA118" i="4"/>
  <c r="BB118" i="4"/>
  <c r="BC118" i="4"/>
  <c r="BA119" i="4"/>
  <c r="BB119" i="4"/>
  <c r="BC119" i="4"/>
  <c r="BA120" i="4"/>
  <c r="BB120" i="4"/>
  <c r="BC120" i="4"/>
  <c r="BA121" i="4"/>
  <c r="BB121" i="4"/>
  <c r="BC121" i="4"/>
  <c r="BA122" i="4"/>
  <c r="BB122" i="4"/>
  <c r="BC122" i="4"/>
  <c r="BA123" i="4"/>
  <c r="BB123" i="4"/>
  <c r="BC123" i="4"/>
  <c r="BA124" i="4"/>
  <c r="BB124" i="4"/>
  <c r="BC124" i="4"/>
  <c r="BA125" i="4"/>
  <c r="BB125" i="4"/>
  <c r="BC125" i="4"/>
  <c r="BA126" i="4"/>
  <c r="BB126" i="4"/>
  <c r="BC126" i="4"/>
  <c r="BA127" i="4"/>
  <c r="BB127" i="4"/>
  <c r="BC127" i="4"/>
  <c r="BA128" i="4"/>
  <c r="BB128" i="4"/>
  <c r="BC128" i="4"/>
  <c r="BA129" i="4"/>
  <c r="BB129" i="4"/>
  <c r="BC129" i="4"/>
  <c r="BA130" i="4"/>
  <c r="BB130" i="4"/>
  <c r="BC130" i="4"/>
  <c r="BA131" i="4"/>
  <c r="BB131" i="4"/>
  <c r="BC131" i="4"/>
  <c r="BA132" i="4"/>
  <c r="BB132" i="4"/>
  <c r="BC132" i="4"/>
  <c r="BA133" i="4"/>
  <c r="BB133" i="4"/>
  <c r="BC133" i="4"/>
  <c r="BA134" i="4"/>
  <c r="BB134" i="4"/>
  <c r="BC134" i="4"/>
  <c r="BA135" i="4"/>
  <c r="BB135" i="4"/>
  <c r="BC135" i="4"/>
  <c r="BA136" i="4"/>
  <c r="BB136" i="4"/>
  <c r="BC136" i="4"/>
  <c r="BA137" i="4"/>
  <c r="BB137" i="4"/>
  <c r="BC137" i="4"/>
  <c r="BA138" i="4"/>
  <c r="BB138" i="4"/>
  <c r="BC138" i="4"/>
  <c r="BA139" i="4"/>
  <c r="BB139" i="4"/>
  <c r="BC139" i="4"/>
  <c r="BA140" i="4"/>
  <c r="BB140" i="4"/>
  <c r="BC140" i="4"/>
  <c r="BA141" i="4"/>
  <c r="BB141" i="4"/>
  <c r="BC141" i="4"/>
  <c r="BA142" i="4"/>
  <c r="BB142" i="4"/>
  <c r="BC142" i="4"/>
  <c r="BA143" i="4"/>
  <c r="BB143" i="4"/>
  <c r="BC143" i="4"/>
  <c r="BA144" i="4"/>
  <c r="BB144" i="4"/>
  <c r="BC144" i="4"/>
  <c r="BA145" i="4"/>
  <c r="BB145" i="4"/>
  <c r="BC145" i="4"/>
  <c r="BA146" i="4"/>
  <c r="BB146" i="4"/>
  <c r="BC146" i="4"/>
  <c r="BA147" i="4"/>
  <c r="BB147" i="4"/>
  <c r="BC147" i="4"/>
  <c r="BA148" i="4"/>
  <c r="BB148" i="4"/>
  <c r="BC148" i="4"/>
  <c r="BA149" i="4"/>
  <c r="BB149" i="4"/>
  <c r="BC149" i="4"/>
  <c r="BA150" i="4"/>
  <c r="BB150" i="4"/>
  <c r="BC150" i="4"/>
  <c r="BA151" i="4"/>
  <c r="BB151" i="4"/>
  <c r="BC151" i="4"/>
  <c r="BA152" i="4"/>
  <c r="BB152" i="4"/>
  <c r="BC152" i="4"/>
  <c r="BA153" i="4"/>
  <c r="BB153" i="4"/>
  <c r="BC153" i="4"/>
  <c r="BA154" i="4"/>
  <c r="BB154" i="4"/>
  <c r="BC154" i="4"/>
  <c r="BA155" i="4"/>
  <c r="BB155" i="4"/>
  <c r="BC155" i="4"/>
  <c r="BA156" i="4"/>
  <c r="BB156" i="4"/>
  <c r="BC156" i="4"/>
  <c r="BA157" i="4"/>
  <c r="BB157" i="4"/>
  <c r="BC157" i="4"/>
  <c r="BA158" i="4"/>
  <c r="BB158" i="4"/>
  <c r="BC158" i="4"/>
  <c r="BA159" i="4"/>
  <c r="BB159" i="4"/>
  <c r="BC159" i="4"/>
  <c r="BA160" i="4"/>
  <c r="BB160" i="4"/>
  <c r="BC160" i="4"/>
  <c r="BA161" i="4"/>
  <c r="BB161" i="4"/>
  <c r="BC161" i="4"/>
  <c r="BA162" i="4"/>
  <c r="BB162" i="4"/>
  <c r="BC162" i="4"/>
  <c r="BA163" i="4"/>
  <c r="BB163" i="4"/>
  <c r="BC163" i="4"/>
  <c r="BA164" i="4"/>
  <c r="BB164" i="4"/>
  <c r="BC164" i="4"/>
  <c r="BA165" i="4"/>
  <c r="BB165" i="4"/>
  <c r="BC165" i="4"/>
  <c r="BA166" i="4"/>
  <c r="BB166" i="4"/>
  <c r="BC166" i="4"/>
  <c r="BA167" i="4"/>
  <c r="BB167" i="4"/>
  <c r="BC167" i="4"/>
  <c r="BA168" i="4"/>
  <c r="BB168" i="4"/>
  <c r="BC168" i="4"/>
  <c r="BA169" i="4"/>
  <c r="BB169" i="4"/>
  <c r="BC169" i="4"/>
  <c r="BA170" i="4"/>
  <c r="BB170" i="4"/>
  <c r="BC170" i="4"/>
  <c r="BA171" i="4"/>
  <c r="BB171" i="4"/>
  <c r="BC171" i="4"/>
  <c r="BA172" i="4"/>
  <c r="BB172" i="4"/>
  <c r="BC172" i="4"/>
  <c r="BA173" i="4"/>
  <c r="BB173" i="4"/>
  <c r="BC173" i="4"/>
  <c r="BA174" i="4"/>
  <c r="BB174" i="4"/>
  <c r="BC174" i="4"/>
  <c r="BA175" i="4"/>
  <c r="BB175" i="4"/>
  <c r="BC175" i="4"/>
  <c r="BA176" i="4"/>
  <c r="BB176" i="4"/>
  <c r="BC176" i="4"/>
  <c r="BA177" i="4"/>
  <c r="BB177" i="4"/>
  <c r="BC177" i="4"/>
  <c r="BA178" i="4"/>
  <c r="BB178" i="4"/>
  <c r="BC178" i="4"/>
  <c r="BA179" i="4"/>
  <c r="BB179" i="4"/>
  <c r="BC179" i="4"/>
  <c r="BA180" i="4"/>
  <c r="BB180" i="4"/>
  <c r="BC180" i="4"/>
  <c r="BA181" i="4"/>
  <c r="BB181" i="4"/>
  <c r="BC181" i="4"/>
  <c r="BA182" i="4"/>
  <c r="BB182" i="4"/>
  <c r="BC182" i="4"/>
  <c r="BA183" i="4"/>
  <c r="BB183" i="4"/>
  <c r="BC183" i="4"/>
  <c r="BA184" i="4"/>
  <c r="BB184" i="4"/>
  <c r="BC184" i="4"/>
  <c r="BA185" i="4"/>
  <c r="BB185" i="4"/>
  <c r="BC185" i="4"/>
  <c r="BA186" i="4"/>
  <c r="BB186" i="4"/>
  <c r="BC186" i="4"/>
  <c r="BA187" i="4"/>
  <c r="BB187" i="4"/>
  <c r="BC187" i="4"/>
  <c r="BA188" i="4"/>
  <c r="BB188" i="4"/>
  <c r="BC188" i="4"/>
  <c r="BA189" i="4"/>
  <c r="BB189" i="4"/>
  <c r="BC189" i="4"/>
  <c r="BA190" i="4"/>
  <c r="BB190" i="4"/>
  <c r="BC190" i="4"/>
  <c r="BA191" i="4"/>
  <c r="BB191" i="4"/>
  <c r="BC191" i="4"/>
  <c r="BA192" i="4"/>
  <c r="BB192" i="4"/>
  <c r="BC192" i="4"/>
  <c r="BA193" i="4"/>
  <c r="BB193" i="4"/>
  <c r="BC193" i="4"/>
  <c r="BA194" i="4"/>
  <c r="BB194" i="4"/>
  <c r="BC194" i="4"/>
  <c r="BA195" i="4"/>
  <c r="BB195" i="4"/>
  <c r="BC195" i="4"/>
  <c r="BA196" i="4"/>
  <c r="BB196" i="4"/>
  <c r="BC196" i="4"/>
  <c r="BA197" i="4"/>
  <c r="BB197" i="4"/>
  <c r="BC197" i="4"/>
  <c r="BA198" i="4"/>
  <c r="BB198" i="4"/>
  <c r="BC198" i="4"/>
  <c r="BA199" i="4"/>
  <c r="BB199" i="4"/>
  <c r="BC199" i="4"/>
  <c r="BA200" i="4"/>
  <c r="BB200" i="4"/>
  <c r="BC200" i="4"/>
  <c r="BA201" i="4"/>
  <c r="BB201" i="4"/>
  <c r="BC201" i="4"/>
  <c r="BA202" i="4"/>
  <c r="BB202" i="4"/>
  <c r="BC202" i="4"/>
  <c r="BA203" i="4"/>
  <c r="BB203" i="4"/>
  <c r="BC203" i="4"/>
  <c r="BA204" i="4"/>
  <c r="BB204" i="4"/>
  <c r="BC204" i="4"/>
  <c r="BA205" i="4"/>
  <c r="BB205" i="4"/>
  <c r="BC205" i="4"/>
  <c r="BA206" i="4"/>
  <c r="BB206" i="4"/>
  <c r="BC206" i="4"/>
  <c r="BA207" i="4"/>
  <c r="BB207" i="4"/>
  <c r="BC207" i="4"/>
  <c r="BA208" i="4"/>
  <c r="BB208" i="4"/>
  <c r="BC208" i="4"/>
  <c r="BA209" i="4"/>
  <c r="BB209" i="4"/>
  <c r="BC209" i="4"/>
  <c r="BA210" i="4"/>
  <c r="BB210" i="4"/>
  <c r="BC210" i="4"/>
  <c r="BA211" i="4"/>
  <c r="BB211" i="4"/>
  <c r="BC211" i="4"/>
  <c r="BA212" i="4"/>
  <c r="BB212" i="4"/>
  <c r="BC212" i="4"/>
  <c r="BA213" i="4"/>
  <c r="BB213" i="4"/>
  <c r="BC213" i="4"/>
  <c r="BA214" i="4"/>
  <c r="BB214" i="4"/>
  <c r="BC214" i="4"/>
  <c r="BA215" i="4"/>
  <c r="BB215" i="4"/>
  <c r="BC215" i="4"/>
  <c r="BA216" i="4"/>
  <c r="BB216" i="4"/>
  <c r="BC216" i="4"/>
  <c r="BA217" i="4"/>
  <c r="BB217" i="4"/>
  <c r="BC217" i="4"/>
  <c r="BA218" i="4"/>
  <c r="BB218" i="4"/>
  <c r="BC218" i="4"/>
  <c r="BA219" i="4"/>
  <c r="BB219" i="4"/>
  <c r="BC219" i="4"/>
  <c r="BA220" i="4"/>
  <c r="BB220" i="4"/>
  <c r="BC220" i="4"/>
  <c r="BA221" i="4"/>
  <c r="BB221" i="4"/>
  <c r="BC221" i="4"/>
  <c r="BA222" i="4"/>
  <c r="BB222" i="4"/>
  <c r="BC222" i="4"/>
  <c r="BA223" i="4"/>
  <c r="BB223" i="4"/>
  <c r="BC223" i="4"/>
  <c r="BA224" i="4"/>
  <c r="BB224" i="4"/>
  <c r="BC224" i="4"/>
  <c r="BA225" i="4"/>
  <c r="BB225" i="4"/>
  <c r="BC225" i="4"/>
  <c r="BA226" i="4"/>
  <c r="BB226" i="4"/>
  <c r="BC226" i="4"/>
  <c r="BA227" i="4"/>
  <c r="BB227" i="4"/>
  <c r="BC227" i="4"/>
  <c r="BA228" i="4"/>
  <c r="BB228" i="4"/>
  <c r="BC228" i="4"/>
  <c r="BA229" i="4"/>
  <c r="BB229" i="4"/>
  <c r="BC229" i="4"/>
  <c r="BA230" i="4"/>
  <c r="BB230" i="4"/>
  <c r="BC230" i="4"/>
  <c r="BA231" i="4"/>
  <c r="BB231" i="4"/>
  <c r="BC231" i="4"/>
  <c r="BA232" i="4"/>
  <c r="BB232" i="4"/>
  <c r="BC232" i="4"/>
  <c r="BA233" i="4"/>
  <c r="BB233" i="4"/>
  <c r="BC233" i="4"/>
  <c r="BA234" i="4"/>
  <c r="BB234" i="4"/>
  <c r="BC234" i="4"/>
  <c r="BA235" i="4"/>
  <c r="BB235" i="4"/>
  <c r="BC235" i="4"/>
  <c r="BA236" i="4"/>
  <c r="BB236" i="4"/>
  <c r="BC236" i="4"/>
  <c r="BA237" i="4"/>
  <c r="BB237" i="4"/>
  <c r="BC237" i="4"/>
  <c r="BA238" i="4"/>
  <c r="BB238" i="4"/>
  <c r="BC238" i="4"/>
  <c r="BA239" i="4"/>
  <c r="BB239" i="4"/>
  <c r="BC239" i="4"/>
  <c r="BA240" i="4"/>
  <c r="BB240" i="4"/>
  <c r="BC240" i="4"/>
  <c r="BA241" i="4"/>
  <c r="BB241" i="4"/>
  <c r="BC241" i="4"/>
  <c r="BA242" i="4"/>
  <c r="BB242" i="4"/>
  <c r="BC242" i="4"/>
  <c r="BA243" i="4"/>
  <c r="BB243" i="4"/>
  <c r="BC243" i="4"/>
  <c r="BA244" i="4"/>
  <c r="BB244" i="4"/>
  <c r="BC244" i="4"/>
  <c r="BA245" i="4"/>
  <c r="BB245" i="4"/>
  <c r="BC245" i="4"/>
  <c r="BA246" i="4"/>
  <c r="BB246" i="4"/>
  <c r="BC246" i="4"/>
  <c r="BA247" i="4"/>
  <c r="BB247" i="4"/>
  <c r="BC247" i="4"/>
  <c r="BA248" i="4"/>
  <c r="BB248" i="4"/>
  <c r="BC248" i="4"/>
  <c r="BA249" i="4"/>
  <c r="BB249" i="4"/>
  <c r="BC249" i="4"/>
  <c r="BA250" i="4"/>
  <c r="BB250" i="4"/>
  <c r="BC250" i="4"/>
  <c r="BA251" i="4"/>
  <c r="BB251" i="4"/>
  <c r="BC251" i="4"/>
  <c r="BA252" i="4"/>
  <c r="BB252" i="4"/>
  <c r="BC252" i="4"/>
  <c r="BA253" i="4"/>
  <c r="BB253" i="4"/>
  <c r="BC253" i="4"/>
  <c r="BA254" i="4"/>
  <c r="BB254" i="4"/>
  <c r="BC254" i="4"/>
  <c r="BA255" i="4"/>
  <c r="BB255" i="4"/>
  <c r="BC255" i="4"/>
  <c r="BA256" i="4"/>
  <c r="BB256" i="4"/>
  <c r="BC256" i="4"/>
  <c r="BA257" i="4"/>
  <c r="BB257" i="4"/>
  <c r="BC257" i="4"/>
  <c r="BA258" i="4"/>
  <c r="BB258" i="4"/>
  <c r="BC258" i="4"/>
  <c r="BA259" i="4"/>
  <c r="BB259" i="4"/>
  <c r="BC259" i="4"/>
  <c r="BA260" i="4"/>
  <c r="BB260" i="4"/>
  <c r="BC260" i="4"/>
  <c r="BA261" i="4"/>
  <c r="BB261" i="4"/>
  <c r="BC261" i="4"/>
  <c r="BA262" i="4"/>
  <c r="BB262" i="4"/>
  <c r="BC262" i="4"/>
  <c r="BA263" i="4"/>
  <c r="BB263" i="4"/>
  <c r="BC263" i="4"/>
  <c r="BA264" i="4"/>
  <c r="BB264" i="4"/>
  <c r="BC264" i="4"/>
  <c r="BA265" i="4"/>
  <c r="BB265" i="4"/>
  <c r="BC265" i="4"/>
  <c r="BA266" i="4"/>
  <c r="BB266" i="4"/>
  <c r="BC266" i="4"/>
  <c r="BA267" i="4"/>
  <c r="BB267" i="4"/>
  <c r="BC267" i="4"/>
  <c r="BA268" i="4"/>
  <c r="BB268" i="4"/>
  <c r="BC268" i="4"/>
  <c r="BA269" i="4"/>
  <c r="BB269" i="4"/>
  <c r="BC269" i="4"/>
  <c r="BA270" i="4"/>
  <c r="BB270" i="4"/>
  <c r="BC270" i="4"/>
  <c r="BA7" i="4"/>
  <c r="BB7" i="4"/>
  <c r="BC7" i="4"/>
  <c r="BA8" i="4"/>
  <c r="BB8" i="4"/>
  <c r="BC8" i="4"/>
  <c r="BA9" i="4"/>
  <c r="BB9" i="4"/>
  <c r="BC9" i="4"/>
  <c r="BA10" i="4"/>
  <c r="BB10" i="4"/>
  <c r="BC10" i="4"/>
  <c r="BA11" i="4"/>
  <c r="BB11" i="4"/>
  <c r="BC11" i="4"/>
  <c r="BA12" i="4"/>
  <c r="BB12" i="4"/>
  <c r="BC12" i="4"/>
  <c r="BA13" i="4"/>
  <c r="BB13" i="4"/>
  <c r="BC13" i="4"/>
  <c r="B4" i="7"/>
  <c r="B5" i="7" s="1"/>
  <c r="B6" i="7" s="1"/>
  <c r="A4" i="7"/>
  <c r="D267" i="7"/>
  <c r="D263" i="7"/>
  <c r="D259" i="7"/>
  <c r="D255" i="7"/>
  <c r="D251" i="7"/>
  <c r="D247" i="7"/>
  <c r="D243" i="7"/>
  <c r="D239" i="7"/>
  <c r="D235" i="7"/>
  <c r="D231" i="7"/>
  <c r="D227" i="7"/>
  <c r="D223" i="7"/>
  <c r="D219" i="7"/>
  <c r="D215" i="7"/>
  <c r="D211" i="7"/>
  <c r="D207" i="7"/>
  <c r="D203" i="7"/>
  <c r="D199" i="7"/>
  <c r="D195" i="7"/>
  <c r="D191" i="7"/>
  <c r="D187" i="7"/>
  <c r="D183" i="7"/>
  <c r="D179" i="7"/>
  <c r="D175" i="7"/>
  <c r="D171" i="7"/>
  <c r="D167" i="7"/>
  <c r="D163" i="7"/>
  <c r="D159" i="7"/>
  <c r="D155" i="7"/>
  <c r="D151" i="7"/>
  <c r="D147" i="7"/>
  <c r="D143" i="7"/>
  <c r="D139" i="7"/>
  <c r="D135" i="7"/>
  <c r="D131" i="7"/>
  <c r="D127" i="7"/>
  <c r="D123" i="7"/>
  <c r="D119" i="7"/>
  <c r="D115" i="7"/>
  <c r="D111" i="7"/>
  <c r="D107" i="7"/>
  <c r="D103" i="7"/>
  <c r="D99" i="7"/>
  <c r="D95" i="7"/>
  <c r="D91" i="7"/>
  <c r="D87" i="7"/>
  <c r="D83" i="7"/>
  <c r="D79" i="7"/>
  <c r="D75" i="7"/>
  <c r="D71" i="7"/>
  <c r="D67" i="7"/>
  <c r="D63" i="7"/>
  <c r="D59" i="7"/>
  <c r="D55" i="7"/>
  <c r="D51" i="7"/>
  <c r="D47" i="7"/>
  <c r="D43" i="7"/>
  <c r="D39" i="7"/>
  <c r="D35" i="7"/>
  <c r="D31" i="7"/>
  <c r="D27" i="7"/>
  <c r="D23" i="7"/>
  <c r="D19" i="7"/>
  <c r="D15" i="7"/>
  <c r="D11" i="7"/>
  <c r="D7" i="7"/>
  <c r="D3" i="7"/>
  <c r="E3" i="7" s="1"/>
  <c r="E4" i="7" s="1"/>
  <c r="E5" i="7" s="1"/>
  <c r="E6" i="7" s="1"/>
  <c r="E7" i="7" s="1"/>
  <c r="E8" i="7" s="1"/>
  <c r="AQ13" i="4"/>
  <c r="AR13" i="4"/>
  <c r="AQ14" i="4"/>
  <c r="AR14" i="4"/>
  <c r="AQ15" i="4"/>
  <c r="AR15" i="4"/>
  <c r="AQ16" i="4"/>
  <c r="AR16" i="4"/>
  <c r="AQ17" i="4"/>
  <c r="AR17" i="4"/>
  <c r="AQ18" i="4"/>
  <c r="AR18" i="4"/>
  <c r="AQ19" i="4"/>
  <c r="AR19" i="4"/>
  <c r="AQ20" i="4"/>
  <c r="AR20" i="4"/>
  <c r="AQ21" i="4"/>
  <c r="AR21" i="4"/>
  <c r="AQ22" i="4"/>
  <c r="AR22" i="4"/>
  <c r="AQ23" i="4"/>
  <c r="AR23" i="4"/>
  <c r="AQ24" i="4"/>
  <c r="AR24" i="4"/>
  <c r="AQ25" i="4"/>
  <c r="AR25" i="4"/>
  <c r="AQ26" i="4"/>
  <c r="AR26" i="4"/>
  <c r="AQ27" i="4"/>
  <c r="AR27" i="4"/>
  <c r="AQ28" i="4"/>
  <c r="AR28" i="4"/>
  <c r="AQ29" i="4"/>
  <c r="AR29" i="4"/>
  <c r="AQ30" i="4"/>
  <c r="AR30" i="4"/>
  <c r="AQ31" i="4"/>
  <c r="AR31" i="4"/>
  <c r="AQ32" i="4"/>
  <c r="AR32" i="4"/>
  <c r="AQ33" i="4"/>
  <c r="AR33" i="4"/>
  <c r="AQ34" i="4"/>
  <c r="AR34" i="4"/>
  <c r="AQ35" i="4"/>
  <c r="AR35" i="4"/>
  <c r="AQ36" i="4"/>
  <c r="AR36" i="4"/>
  <c r="AQ37" i="4"/>
  <c r="AR37" i="4"/>
  <c r="AQ38" i="4"/>
  <c r="AR38" i="4"/>
  <c r="AQ39" i="4"/>
  <c r="AR39" i="4"/>
  <c r="AQ40" i="4"/>
  <c r="AR40" i="4"/>
  <c r="AQ41" i="4"/>
  <c r="AR41" i="4"/>
  <c r="AQ42" i="4"/>
  <c r="AR42" i="4"/>
  <c r="AQ43" i="4"/>
  <c r="AR43" i="4"/>
  <c r="AQ44" i="4"/>
  <c r="AR44" i="4"/>
  <c r="AQ45" i="4"/>
  <c r="AR45" i="4"/>
  <c r="AQ46" i="4"/>
  <c r="AR46" i="4"/>
  <c r="AQ47" i="4"/>
  <c r="AR47" i="4"/>
  <c r="AQ48" i="4"/>
  <c r="AR48" i="4"/>
  <c r="AQ49" i="4"/>
  <c r="AR49" i="4"/>
  <c r="AQ50" i="4"/>
  <c r="AR50" i="4"/>
  <c r="AQ51" i="4"/>
  <c r="AR51" i="4"/>
  <c r="AQ52" i="4"/>
  <c r="AR52" i="4"/>
  <c r="AQ53" i="4"/>
  <c r="AR53" i="4"/>
  <c r="AQ54" i="4"/>
  <c r="AR54" i="4"/>
  <c r="AQ55" i="4"/>
  <c r="AR55" i="4"/>
  <c r="AQ56" i="4"/>
  <c r="AR56" i="4"/>
  <c r="AQ57" i="4"/>
  <c r="AR57" i="4"/>
  <c r="AQ58" i="4"/>
  <c r="AR58" i="4"/>
  <c r="AQ59" i="4"/>
  <c r="AR59" i="4"/>
  <c r="AQ60" i="4"/>
  <c r="AR60" i="4"/>
  <c r="AQ61" i="4"/>
  <c r="AR61" i="4"/>
  <c r="AQ62" i="4"/>
  <c r="AR62" i="4"/>
  <c r="AQ63" i="4"/>
  <c r="AR63" i="4"/>
  <c r="AQ64" i="4"/>
  <c r="AR64" i="4"/>
  <c r="AQ65" i="4"/>
  <c r="AR65" i="4"/>
  <c r="AQ66" i="4"/>
  <c r="AR66" i="4"/>
  <c r="AQ67" i="4"/>
  <c r="AR67" i="4"/>
  <c r="AQ68" i="4"/>
  <c r="AR68" i="4"/>
  <c r="AQ69" i="4"/>
  <c r="AR69" i="4"/>
  <c r="AQ70" i="4"/>
  <c r="AR70" i="4"/>
  <c r="AQ71" i="4"/>
  <c r="AR71" i="4"/>
  <c r="AQ72" i="4"/>
  <c r="AR72" i="4"/>
  <c r="AQ73" i="4"/>
  <c r="AR73" i="4"/>
  <c r="AQ74" i="4"/>
  <c r="AR74" i="4"/>
  <c r="AQ75" i="4"/>
  <c r="AR75" i="4"/>
  <c r="AQ76" i="4"/>
  <c r="AR76" i="4"/>
  <c r="AQ77" i="4"/>
  <c r="AR77" i="4"/>
  <c r="AQ78" i="4"/>
  <c r="AR78" i="4"/>
  <c r="AQ79" i="4"/>
  <c r="AR79" i="4"/>
  <c r="AQ80" i="4"/>
  <c r="AR80" i="4"/>
  <c r="AQ81" i="4"/>
  <c r="AR81" i="4"/>
  <c r="AQ82" i="4"/>
  <c r="AR82" i="4"/>
  <c r="AQ83" i="4"/>
  <c r="AR83" i="4"/>
  <c r="AQ84" i="4"/>
  <c r="AR84" i="4"/>
  <c r="AQ85" i="4"/>
  <c r="AR85" i="4"/>
  <c r="AQ86" i="4"/>
  <c r="AR86" i="4"/>
  <c r="AQ87" i="4"/>
  <c r="AR87" i="4"/>
  <c r="AQ88" i="4"/>
  <c r="AR88" i="4"/>
  <c r="AQ89" i="4"/>
  <c r="AR89" i="4"/>
  <c r="AQ90" i="4"/>
  <c r="AR90" i="4"/>
  <c r="AQ91" i="4"/>
  <c r="AR91" i="4"/>
  <c r="AQ92" i="4"/>
  <c r="AR92" i="4"/>
  <c r="AQ93" i="4"/>
  <c r="AR93" i="4"/>
  <c r="AQ94" i="4"/>
  <c r="AR94" i="4"/>
  <c r="AQ95" i="4"/>
  <c r="AR95" i="4"/>
  <c r="AQ96" i="4"/>
  <c r="AR96" i="4"/>
  <c r="AQ97" i="4"/>
  <c r="AR97" i="4"/>
  <c r="AQ98" i="4"/>
  <c r="AR98" i="4"/>
  <c r="AQ99" i="4"/>
  <c r="AR99" i="4"/>
  <c r="AQ100" i="4"/>
  <c r="AR100" i="4"/>
  <c r="AQ101" i="4"/>
  <c r="AR101" i="4"/>
  <c r="AQ102" i="4"/>
  <c r="AR102" i="4"/>
  <c r="AQ103" i="4"/>
  <c r="AR103" i="4"/>
  <c r="AQ104" i="4"/>
  <c r="AR104" i="4"/>
  <c r="AQ105" i="4"/>
  <c r="AR105" i="4"/>
  <c r="AQ106" i="4"/>
  <c r="AR106" i="4"/>
  <c r="AQ107" i="4"/>
  <c r="AR107" i="4"/>
  <c r="AQ108" i="4"/>
  <c r="AR108" i="4"/>
  <c r="AQ109" i="4"/>
  <c r="AR109" i="4"/>
  <c r="AQ110" i="4"/>
  <c r="AR110" i="4"/>
  <c r="AQ111" i="4"/>
  <c r="AR111" i="4"/>
  <c r="AQ112" i="4"/>
  <c r="AR112" i="4"/>
  <c r="AQ113" i="4"/>
  <c r="AR113" i="4"/>
  <c r="AQ114" i="4"/>
  <c r="AR114" i="4"/>
  <c r="AQ115" i="4"/>
  <c r="AR115" i="4"/>
  <c r="AQ116" i="4"/>
  <c r="AR116" i="4"/>
  <c r="AQ117" i="4"/>
  <c r="AR117" i="4"/>
  <c r="AQ118" i="4"/>
  <c r="AR118" i="4"/>
  <c r="AQ119" i="4"/>
  <c r="AR119" i="4"/>
  <c r="AQ120" i="4"/>
  <c r="AR120" i="4"/>
  <c r="AQ121" i="4"/>
  <c r="AR121" i="4"/>
  <c r="AQ122" i="4"/>
  <c r="AR122" i="4"/>
  <c r="AQ123" i="4"/>
  <c r="AR123" i="4"/>
  <c r="AQ124" i="4"/>
  <c r="AR124" i="4"/>
  <c r="AQ125" i="4"/>
  <c r="AR125" i="4"/>
  <c r="AQ126" i="4"/>
  <c r="AR126" i="4"/>
  <c r="AQ127" i="4"/>
  <c r="AR127" i="4"/>
  <c r="AQ128" i="4"/>
  <c r="AR128" i="4"/>
  <c r="AQ129" i="4"/>
  <c r="AR129" i="4"/>
  <c r="AQ130" i="4"/>
  <c r="AR130" i="4"/>
  <c r="AQ131" i="4"/>
  <c r="AR131" i="4"/>
  <c r="AQ132" i="4"/>
  <c r="AR132" i="4"/>
  <c r="AQ133" i="4"/>
  <c r="AR133" i="4"/>
  <c r="AQ134" i="4"/>
  <c r="AR134" i="4"/>
  <c r="AQ135" i="4"/>
  <c r="AR135" i="4"/>
  <c r="AQ136" i="4"/>
  <c r="AR136" i="4"/>
  <c r="AQ137" i="4"/>
  <c r="AR137" i="4"/>
  <c r="AQ138" i="4"/>
  <c r="AR138" i="4"/>
  <c r="AQ139" i="4"/>
  <c r="AR139" i="4"/>
  <c r="AQ140" i="4"/>
  <c r="AR140" i="4"/>
  <c r="AQ141" i="4"/>
  <c r="AR141" i="4"/>
  <c r="AQ142" i="4"/>
  <c r="AR142" i="4"/>
  <c r="AQ143" i="4"/>
  <c r="AR143" i="4"/>
  <c r="AQ144" i="4"/>
  <c r="AR144" i="4"/>
  <c r="AQ145" i="4"/>
  <c r="AR145" i="4"/>
  <c r="AQ146" i="4"/>
  <c r="AR146" i="4"/>
  <c r="AQ147" i="4"/>
  <c r="AR147" i="4"/>
  <c r="AQ148" i="4"/>
  <c r="AR148" i="4"/>
  <c r="AQ149" i="4"/>
  <c r="AR149" i="4"/>
  <c r="AQ150" i="4"/>
  <c r="AR150" i="4"/>
  <c r="AQ151" i="4"/>
  <c r="AR151" i="4"/>
  <c r="AQ152" i="4"/>
  <c r="AR152" i="4"/>
  <c r="AQ153" i="4"/>
  <c r="AR153" i="4"/>
  <c r="AQ154" i="4"/>
  <c r="AR154" i="4"/>
  <c r="AQ155" i="4"/>
  <c r="AR155" i="4"/>
  <c r="AQ156" i="4"/>
  <c r="AR156" i="4"/>
  <c r="AQ157" i="4"/>
  <c r="AR157" i="4"/>
  <c r="AQ158" i="4"/>
  <c r="AR158" i="4"/>
  <c r="AQ159" i="4"/>
  <c r="AR159" i="4"/>
  <c r="AQ160" i="4"/>
  <c r="AR160" i="4"/>
  <c r="AQ161" i="4"/>
  <c r="AR161" i="4"/>
  <c r="AQ162" i="4"/>
  <c r="AR162" i="4"/>
  <c r="AQ163" i="4"/>
  <c r="AR163" i="4"/>
  <c r="AQ164" i="4"/>
  <c r="AR164" i="4"/>
  <c r="AQ165" i="4"/>
  <c r="AR165" i="4"/>
  <c r="AQ166" i="4"/>
  <c r="AR166" i="4"/>
  <c r="AQ167" i="4"/>
  <c r="AR167" i="4"/>
  <c r="AQ168" i="4"/>
  <c r="AR168" i="4"/>
  <c r="AQ169" i="4"/>
  <c r="AR169" i="4"/>
  <c r="AQ170" i="4"/>
  <c r="AR170" i="4"/>
  <c r="AQ171" i="4"/>
  <c r="AR171" i="4"/>
  <c r="AQ172" i="4"/>
  <c r="AR172" i="4"/>
  <c r="AQ173" i="4"/>
  <c r="AR173" i="4"/>
  <c r="AQ174" i="4"/>
  <c r="AR174" i="4"/>
  <c r="AQ175" i="4"/>
  <c r="AR175" i="4"/>
  <c r="AQ176" i="4"/>
  <c r="AR176" i="4"/>
  <c r="AQ177" i="4"/>
  <c r="AR177" i="4"/>
  <c r="AQ178" i="4"/>
  <c r="AR178" i="4"/>
  <c r="AQ179" i="4"/>
  <c r="AR179" i="4"/>
  <c r="AQ180" i="4"/>
  <c r="AR180" i="4"/>
  <c r="AQ181" i="4"/>
  <c r="AR181" i="4"/>
  <c r="AQ182" i="4"/>
  <c r="AR182" i="4"/>
  <c r="AQ183" i="4"/>
  <c r="AR183" i="4"/>
  <c r="AQ184" i="4"/>
  <c r="AR184" i="4"/>
  <c r="AQ185" i="4"/>
  <c r="AR185" i="4"/>
  <c r="AQ186" i="4"/>
  <c r="AR186" i="4"/>
  <c r="AQ187" i="4"/>
  <c r="AR187" i="4"/>
  <c r="AQ188" i="4"/>
  <c r="AR188" i="4"/>
  <c r="AQ189" i="4"/>
  <c r="AR189" i="4"/>
  <c r="AQ190" i="4"/>
  <c r="AR190" i="4"/>
  <c r="AQ191" i="4"/>
  <c r="AR191" i="4"/>
  <c r="AQ192" i="4"/>
  <c r="AR192" i="4"/>
  <c r="AQ193" i="4"/>
  <c r="AR193" i="4"/>
  <c r="AQ194" i="4"/>
  <c r="AR194" i="4"/>
  <c r="AQ195" i="4"/>
  <c r="AR195" i="4"/>
  <c r="AQ196" i="4"/>
  <c r="AR196" i="4"/>
  <c r="AQ197" i="4"/>
  <c r="AR197" i="4"/>
  <c r="AQ198" i="4"/>
  <c r="AR198" i="4"/>
  <c r="AQ199" i="4"/>
  <c r="AR199" i="4"/>
  <c r="AQ200" i="4"/>
  <c r="AR200" i="4"/>
  <c r="AQ201" i="4"/>
  <c r="AR201" i="4"/>
  <c r="AQ202" i="4"/>
  <c r="AR202" i="4"/>
  <c r="AQ203" i="4"/>
  <c r="AR203" i="4"/>
  <c r="AQ204" i="4"/>
  <c r="AR204" i="4"/>
  <c r="AQ205" i="4"/>
  <c r="AR205" i="4"/>
  <c r="AQ206" i="4"/>
  <c r="AR206" i="4"/>
  <c r="AQ207" i="4"/>
  <c r="AR207" i="4"/>
  <c r="AQ208" i="4"/>
  <c r="AR208" i="4"/>
  <c r="AQ209" i="4"/>
  <c r="AR209" i="4"/>
  <c r="AQ210" i="4"/>
  <c r="AR210" i="4"/>
  <c r="AQ211" i="4"/>
  <c r="AR211" i="4"/>
  <c r="AQ212" i="4"/>
  <c r="AR212" i="4"/>
  <c r="AQ213" i="4"/>
  <c r="AR213" i="4"/>
  <c r="AQ214" i="4"/>
  <c r="AR214" i="4"/>
  <c r="AQ215" i="4"/>
  <c r="AR215" i="4"/>
  <c r="AQ216" i="4"/>
  <c r="AR216" i="4"/>
  <c r="AQ217" i="4"/>
  <c r="AR217" i="4"/>
  <c r="AQ218" i="4"/>
  <c r="AR218" i="4"/>
  <c r="AQ219" i="4"/>
  <c r="AR219" i="4"/>
  <c r="AQ220" i="4"/>
  <c r="AR220" i="4"/>
  <c r="AQ221" i="4"/>
  <c r="AR221" i="4"/>
  <c r="AQ222" i="4"/>
  <c r="AR222" i="4"/>
  <c r="AQ223" i="4"/>
  <c r="AR223" i="4"/>
  <c r="AQ224" i="4"/>
  <c r="AR224" i="4"/>
  <c r="AQ225" i="4"/>
  <c r="AR225" i="4"/>
  <c r="AQ226" i="4"/>
  <c r="AR226" i="4"/>
  <c r="AQ227" i="4"/>
  <c r="AR227" i="4"/>
  <c r="AQ228" i="4"/>
  <c r="AR228" i="4"/>
  <c r="AQ229" i="4"/>
  <c r="AR229" i="4"/>
  <c r="AQ230" i="4"/>
  <c r="AR230" i="4"/>
  <c r="AQ231" i="4"/>
  <c r="AR231" i="4"/>
  <c r="AQ232" i="4"/>
  <c r="AR232" i="4"/>
  <c r="AQ233" i="4"/>
  <c r="AR233" i="4"/>
  <c r="AQ234" i="4"/>
  <c r="AR234" i="4"/>
  <c r="AQ235" i="4"/>
  <c r="AR235" i="4"/>
  <c r="AQ236" i="4"/>
  <c r="AR236" i="4"/>
  <c r="AQ237" i="4"/>
  <c r="AR237" i="4"/>
  <c r="AQ238" i="4"/>
  <c r="AR238" i="4"/>
  <c r="AQ239" i="4"/>
  <c r="AR239" i="4"/>
  <c r="AQ240" i="4"/>
  <c r="AR240" i="4"/>
  <c r="AQ241" i="4"/>
  <c r="AR241" i="4"/>
  <c r="AQ242" i="4"/>
  <c r="AR242" i="4"/>
  <c r="AQ243" i="4"/>
  <c r="AR243" i="4"/>
  <c r="AQ244" i="4"/>
  <c r="AR244" i="4"/>
  <c r="AQ245" i="4"/>
  <c r="AR245" i="4"/>
  <c r="AQ246" i="4"/>
  <c r="AR246" i="4"/>
  <c r="AQ247" i="4"/>
  <c r="AR247" i="4"/>
  <c r="AQ248" i="4"/>
  <c r="AR248" i="4"/>
  <c r="AQ249" i="4"/>
  <c r="AR249" i="4"/>
  <c r="AQ250" i="4"/>
  <c r="AR250" i="4"/>
  <c r="AQ251" i="4"/>
  <c r="AR251" i="4"/>
  <c r="AQ252" i="4"/>
  <c r="AR252" i="4"/>
  <c r="AQ253" i="4"/>
  <c r="AR253" i="4"/>
  <c r="AQ254" i="4"/>
  <c r="AR254" i="4"/>
  <c r="AQ255" i="4"/>
  <c r="AR255" i="4"/>
  <c r="AQ256" i="4"/>
  <c r="AR256" i="4"/>
  <c r="AQ257" i="4"/>
  <c r="AR257" i="4"/>
  <c r="AQ258" i="4"/>
  <c r="AR258" i="4"/>
  <c r="AQ259" i="4"/>
  <c r="AR259" i="4"/>
  <c r="AQ260" i="4"/>
  <c r="AR260" i="4"/>
  <c r="AQ261" i="4"/>
  <c r="AR261" i="4"/>
  <c r="AQ262" i="4"/>
  <c r="AR262" i="4"/>
  <c r="AQ263" i="4"/>
  <c r="AR263" i="4"/>
  <c r="AQ264" i="4"/>
  <c r="AR264" i="4"/>
  <c r="AQ265" i="4"/>
  <c r="AR265" i="4"/>
  <c r="AQ266" i="4"/>
  <c r="AR266" i="4"/>
  <c r="AQ267" i="4"/>
  <c r="AR267" i="4"/>
  <c r="AQ268" i="4"/>
  <c r="AR268" i="4"/>
  <c r="AQ269" i="4"/>
  <c r="AR269" i="4"/>
  <c r="AQ270" i="4"/>
  <c r="AR270" i="4"/>
  <c r="AR4" i="4"/>
  <c r="AR5" i="4"/>
  <c r="AR6" i="4"/>
  <c r="AQ7" i="4"/>
  <c r="AR7" i="4"/>
  <c r="AQ8" i="4"/>
  <c r="AR8" i="4"/>
  <c r="AQ9" i="4"/>
  <c r="AR9" i="4"/>
  <c r="AQ10" i="4"/>
  <c r="AR10" i="4"/>
  <c r="AQ11" i="4"/>
  <c r="AR11" i="4"/>
  <c r="AQ12" i="4"/>
  <c r="AR12" i="4"/>
  <c r="AR3" i="4"/>
  <c r="AS8" i="3"/>
  <c r="AT8" i="3" s="1"/>
  <c r="AT8" i="4" s="1"/>
  <c r="AS9" i="3"/>
  <c r="AT9" i="3" s="1"/>
  <c r="AT9" i="4" s="1"/>
  <c r="AS10" i="3"/>
  <c r="AT10" i="3" s="1"/>
  <c r="AT10" i="4" s="1"/>
  <c r="AS11" i="3"/>
  <c r="AT11" i="3" s="1"/>
  <c r="AT11" i="4" s="1"/>
  <c r="AS12" i="3"/>
  <c r="AT12" i="3" s="1"/>
  <c r="AT12" i="4" s="1"/>
  <c r="AS13" i="3"/>
  <c r="AS13" i="4" s="1"/>
  <c r="AS14" i="3"/>
  <c r="AS15" i="3"/>
  <c r="AS15" i="4" s="1"/>
  <c r="AS16" i="3"/>
  <c r="AS17" i="3"/>
  <c r="AS17" i="4" s="1"/>
  <c r="AS18" i="3"/>
  <c r="AS19" i="3"/>
  <c r="AS20" i="3"/>
  <c r="AS21" i="3"/>
  <c r="AS21" i="4" s="1"/>
  <c r="AS22" i="3"/>
  <c r="AS23" i="3"/>
  <c r="AS23" i="4" s="1"/>
  <c r="AS24" i="3"/>
  <c r="AS25" i="3"/>
  <c r="AS25" i="4" s="1"/>
  <c r="AS26" i="3"/>
  <c r="AS27" i="3"/>
  <c r="AS28" i="3"/>
  <c r="AS29" i="3"/>
  <c r="AS29" i="4" s="1"/>
  <c r="AS30" i="3"/>
  <c r="AS31" i="3"/>
  <c r="AS31" i="4" s="1"/>
  <c r="AS32" i="3"/>
  <c r="AS33" i="3"/>
  <c r="AS33" i="4" s="1"/>
  <c r="AS34" i="3"/>
  <c r="AS35" i="3"/>
  <c r="AS36" i="3"/>
  <c r="AS37" i="3"/>
  <c r="AS37" i="4" s="1"/>
  <c r="AS38" i="3"/>
  <c r="AS39" i="3"/>
  <c r="AS39" i="4" s="1"/>
  <c r="AS40" i="3"/>
  <c r="AS41" i="3"/>
  <c r="AS41" i="4" s="1"/>
  <c r="AS42" i="3"/>
  <c r="AS43" i="3"/>
  <c r="AS44" i="3"/>
  <c r="AS45" i="3"/>
  <c r="AS45" i="4" s="1"/>
  <c r="AS46" i="3"/>
  <c r="AS47" i="3"/>
  <c r="AS47" i="4" s="1"/>
  <c r="AS48" i="3"/>
  <c r="AS49" i="3"/>
  <c r="AS49" i="4" s="1"/>
  <c r="AS50" i="3"/>
  <c r="AS51" i="3"/>
  <c r="AS52" i="3"/>
  <c r="AS53" i="3"/>
  <c r="AS53" i="4" s="1"/>
  <c r="AS54" i="3"/>
  <c r="AS55" i="3"/>
  <c r="AS55" i="4" s="1"/>
  <c r="AS56" i="3"/>
  <c r="AS57" i="3"/>
  <c r="AS57" i="4" s="1"/>
  <c r="AS58" i="3"/>
  <c r="AS59" i="3"/>
  <c r="AS60" i="3"/>
  <c r="AS61" i="3"/>
  <c r="AS61" i="4" s="1"/>
  <c r="AS62" i="3"/>
  <c r="AS63" i="3"/>
  <c r="AS63" i="4" s="1"/>
  <c r="AS64" i="3"/>
  <c r="AS65" i="3"/>
  <c r="AS65" i="4" s="1"/>
  <c r="AS66" i="3"/>
  <c r="AS67" i="3"/>
  <c r="AS68" i="3"/>
  <c r="AS69" i="3"/>
  <c r="AS69" i="4" s="1"/>
  <c r="AS70" i="3"/>
  <c r="AS71" i="3"/>
  <c r="AS71" i="4" s="1"/>
  <c r="AS72" i="3"/>
  <c r="AS73" i="3"/>
  <c r="AS73" i="4" s="1"/>
  <c r="AS74" i="3"/>
  <c r="AS75" i="3"/>
  <c r="AS76" i="3"/>
  <c r="AS77" i="3"/>
  <c r="AS77" i="4" s="1"/>
  <c r="AS78" i="3"/>
  <c r="AS79" i="3"/>
  <c r="AS79" i="4" s="1"/>
  <c r="AS80" i="3"/>
  <c r="AS81" i="3"/>
  <c r="AS81" i="4" s="1"/>
  <c r="AS82" i="3"/>
  <c r="AS83" i="3"/>
  <c r="AS84" i="3"/>
  <c r="AS85" i="3"/>
  <c r="AS85" i="4" s="1"/>
  <c r="AS86" i="3"/>
  <c r="AS87" i="3"/>
  <c r="AS87" i="4" s="1"/>
  <c r="AS88" i="3"/>
  <c r="AS89" i="3"/>
  <c r="AS89" i="4" s="1"/>
  <c r="AS90" i="3"/>
  <c r="AS91" i="3"/>
  <c r="AS92" i="3"/>
  <c r="AS93" i="3"/>
  <c r="AS93" i="4" s="1"/>
  <c r="AS94" i="3"/>
  <c r="AS95" i="3"/>
  <c r="AS95" i="4" s="1"/>
  <c r="AS96" i="3"/>
  <c r="AS97" i="3"/>
  <c r="AS97" i="4" s="1"/>
  <c r="AS98" i="3"/>
  <c r="AS99" i="3"/>
  <c r="AS100" i="3"/>
  <c r="AS101" i="3"/>
  <c r="AS101" i="4" s="1"/>
  <c r="AS102" i="3"/>
  <c r="AS103" i="3"/>
  <c r="AS103" i="4" s="1"/>
  <c r="AS104" i="3"/>
  <c r="AS105" i="3"/>
  <c r="AS105" i="4" s="1"/>
  <c r="AS106" i="3"/>
  <c r="AS107" i="3"/>
  <c r="AS108" i="3"/>
  <c r="AS109" i="3"/>
  <c r="AS109" i="4" s="1"/>
  <c r="AS110" i="3"/>
  <c r="AS111" i="3"/>
  <c r="AS111" i="4" s="1"/>
  <c r="AS112" i="3"/>
  <c r="AS113" i="3"/>
  <c r="AS113" i="4" s="1"/>
  <c r="AS114" i="3"/>
  <c r="AS115" i="3"/>
  <c r="AS116" i="3"/>
  <c r="AS117" i="3"/>
  <c r="AS117" i="4" s="1"/>
  <c r="AS118" i="3"/>
  <c r="AS119" i="3"/>
  <c r="AS119" i="4" s="1"/>
  <c r="AS120" i="3"/>
  <c r="AS121" i="3"/>
  <c r="AS121" i="4" s="1"/>
  <c r="AS122" i="3"/>
  <c r="AS123" i="3"/>
  <c r="AS124" i="3"/>
  <c r="AS125" i="3"/>
  <c r="AS125" i="4" s="1"/>
  <c r="AS126" i="3"/>
  <c r="AS127" i="3"/>
  <c r="AS127" i="4" s="1"/>
  <c r="AS128" i="3"/>
  <c r="AS129" i="3"/>
  <c r="AS129" i="4" s="1"/>
  <c r="AS130" i="3"/>
  <c r="AS131" i="3"/>
  <c r="AS132" i="3"/>
  <c r="AS133" i="3"/>
  <c r="AS133" i="4" s="1"/>
  <c r="AS134" i="3"/>
  <c r="AS135" i="3"/>
  <c r="AS135" i="4" s="1"/>
  <c r="AS136" i="3"/>
  <c r="AS137" i="3"/>
  <c r="AS137" i="4" s="1"/>
  <c r="AS138" i="3"/>
  <c r="AS139" i="3"/>
  <c r="AS140" i="3"/>
  <c r="AS141" i="3"/>
  <c r="AS141" i="4" s="1"/>
  <c r="AS142" i="3"/>
  <c r="AS143" i="3"/>
  <c r="AS143" i="4" s="1"/>
  <c r="AS144" i="3"/>
  <c r="AS145" i="3"/>
  <c r="AS145" i="4" s="1"/>
  <c r="AS146" i="3"/>
  <c r="AS147" i="3"/>
  <c r="AS148" i="3"/>
  <c r="AS149" i="3"/>
  <c r="AS149" i="4" s="1"/>
  <c r="AS150" i="3"/>
  <c r="AS151" i="3"/>
  <c r="AS151" i="4" s="1"/>
  <c r="AS152" i="3"/>
  <c r="AS153" i="3"/>
  <c r="AS153" i="4" s="1"/>
  <c r="AS154" i="3"/>
  <c r="AS155" i="3"/>
  <c r="AS156" i="3"/>
  <c r="AS157" i="3"/>
  <c r="AS157" i="4" s="1"/>
  <c r="AS158" i="3"/>
  <c r="AS159" i="3"/>
  <c r="AS159" i="4" s="1"/>
  <c r="AS160" i="3"/>
  <c r="AS161" i="3"/>
  <c r="AS161" i="4" s="1"/>
  <c r="AS162" i="3"/>
  <c r="AS163" i="3"/>
  <c r="AS164" i="3"/>
  <c r="AS165" i="3"/>
  <c r="AS165" i="4" s="1"/>
  <c r="AS166" i="3"/>
  <c r="AS167" i="3"/>
  <c r="AS167" i="4" s="1"/>
  <c r="AS168" i="3"/>
  <c r="AS169" i="3"/>
  <c r="AS169" i="4" s="1"/>
  <c r="AS170" i="3"/>
  <c r="AS171" i="3"/>
  <c r="AS172" i="3"/>
  <c r="AS173" i="3"/>
  <c r="AS173" i="4" s="1"/>
  <c r="AS174" i="3"/>
  <c r="AS175" i="3"/>
  <c r="AS175" i="4" s="1"/>
  <c r="AS176" i="3"/>
  <c r="AS177" i="3"/>
  <c r="AS177" i="4" s="1"/>
  <c r="AS178" i="3"/>
  <c r="AS178" i="4" s="1"/>
  <c r="AS179" i="3"/>
  <c r="AS179" i="4" s="1"/>
  <c r="AS180" i="3"/>
  <c r="AS180" i="4" s="1"/>
  <c r="AS181" i="3"/>
  <c r="AS181" i="4" s="1"/>
  <c r="AS182" i="3"/>
  <c r="AS182" i="4" s="1"/>
  <c r="AS183" i="3"/>
  <c r="AS183" i="4" s="1"/>
  <c r="AS184" i="3"/>
  <c r="AT184" i="3" s="1"/>
  <c r="AT184" i="4" s="1"/>
  <c r="AS185" i="3"/>
  <c r="AS185" i="4" s="1"/>
  <c r="AS186" i="3"/>
  <c r="AS186" i="4" s="1"/>
  <c r="AS187" i="3"/>
  <c r="AS187" i="4" s="1"/>
  <c r="AT187" i="3"/>
  <c r="AT187" i="4" s="1"/>
  <c r="AS188" i="3"/>
  <c r="AT188" i="3" s="1"/>
  <c r="AT188" i="4" s="1"/>
  <c r="AS189" i="3"/>
  <c r="AS189" i="4" s="1"/>
  <c r="AS190" i="3"/>
  <c r="AS190" i="4" s="1"/>
  <c r="AS191" i="3"/>
  <c r="AS191" i="4" s="1"/>
  <c r="AS192" i="3"/>
  <c r="AS192" i="4" s="1"/>
  <c r="AS193" i="3"/>
  <c r="AS193" i="4" s="1"/>
  <c r="AS194" i="3"/>
  <c r="AS194" i="4" s="1"/>
  <c r="AS195" i="3"/>
  <c r="AS195" i="4" s="1"/>
  <c r="AS196" i="3"/>
  <c r="AS196" i="4" s="1"/>
  <c r="AS197" i="3"/>
  <c r="AS197" i="4" s="1"/>
  <c r="AS198" i="3"/>
  <c r="AS198" i="4" s="1"/>
  <c r="AS199" i="3"/>
  <c r="AS199" i="4" s="1"/>
  <c r="AS200" i="3"/>
  <c r="AS200" i="4" s="1"/>
  <c r="AS201" i="3"/>
  <c r="AS201" i="4" s="1"/>
  <c r="AS202" i="3"/>
  <c r="AS202" i="4" s="1"/>
  <c r="AS203" i="3"/>
  <c r="AS203" i="4" s="1"/>
  <c r="AS204" i="3"/>
  <c r="AS204" i="4" s="1"/>
  <c r="AS205" i="3"/>
  <c r="AS205" i="4" s="1"/>
  <c r="AS206" i="3"/>
  <c r="AS206" i="4" s="1"/>
  <c r="AS207" i="3"/>
  <c r="AS207" i="4" s="1"/>
  <c r="AS208" i="3"/>
  <c r="AS208" i="4" s="1"/>
  <c r="AS209" i="3"/>
  <c r="AS209" i="4" s="1"/>
  <c r="AS210" i="3"/>
  <c r="AS210" i="4" s="1"/>
  <c r="AS211" i="3"/>
  <c r="AS211" i="4" s="1"/>
  <c r="AS212" i="3"/>
  <c r="AS212" i="4" s="1"/>
  <c r="AS213" i="3"/>
  <c r="AS213" i="4" s="1"/>
  <c r="AS214" i="3"/>
  <c r="AS214" i="4" s="1"/>
  <c r="AS215" i="3"/>
  <c r="AS215" i="4" s="1"/>
  <c r="AS216" i="3"/>
  <c r="AS216" i="4" s="1"/>
  <c r="AS217" i="3"/>
  <c r="AS217" i="4" s="1"/>
  <c r="AS218" i="3"/>
  <c r="AS218" i="4" s="1"/>
  <c r="AS219" i="3"/>
  <c r="AS219" i="4" s="1"/>
  <c r="AS220" i="3"/>
  <c r="AS220" i="4" s="1"/>
  <c r="AS221" i="3"/>
  <c r="AS222" i="3"/>
  <c r="AS222" i="4" s="1"/>
  <c r="AS223" i="3"/>
  <c r="AS223" i="4" s="1"/>
  <c r="AS224" i="3"/>
  <c r="AS224" i="4" s="1"/>
  <c r="AS225" i="3"/>
  <c r="AS225" i="4" s="1"/>
  <c r="AS226" i="3"/>
  <c r="AS226" i="4" s="1"/>
  <c r="AS227" i="3"/>
  <c r="AS227" i="4" s="1"/>
  <c r="AS228" i="3"/>
  <c r="AS228" i="4" s="1"/>
  <c r="AS229" i="3"/>
  <c r="AS229" i="4" s="1"/>
  <c r="AS230" i="3"/>
  <c r="AS230" i="4" s="1"/>
  <c r="AS231" i="3"/>
  <c r="AS231" i="4" s="1"/>
  <c r="AS232" i="3"/>
  <c r="AS232" i="4" s="1"/>
  <c r="AS233" i="3"/>
  <c r="AS233" i="4" s="1"/>
  <c r="AS234" i="3"/>
  <c r="AS234" i="4" s="1"/>
  <c r="AS235" i="3"/>
  <c r="AS235" i="4" s="1"/>
  <c r="AS236" i="3"/>
  <c r="AS236" i="4" s="1"/>
  <c r="AS237" i="3"/>
  <c r="AS237" i="4" s="1"/>
  <c r="AS238" i="3"/>
  <c r="AS238" i="4" s="1"/>
  <c r="AS239" i="3"/>
  <c r="AS239" i="4" s="1"/>
  <c r="AS240" i="3"/>
  <c r="AS240" i="4" s="1"/>
  <c r="AS241" i="3"/>
  <c r="AS241" i="4" s="1"/>
  <c r="AS242" i="3"/>
  <c r="AS242" i="4" s="1"/>
  <c r="AS243" i="3"/>
  <c r="AS243" i="4" s="1"/>
  <c r="AS244" i="3"/>
  <c r="AS244" i="4" s="1"/>
  <c r="AS245" i="3"/>
  <c r="AS245" i="4" s="1"/>
  <c r="AS246" i="3"/>
  <c r="AS246" i="4" s="1"/>
  <c r="AS247" i="3"/>
  <c r="AS247" i="4" s="1"/>
  <c r="AS248" i="3"/>
  <c r="AS248" i="4" s="1"/>
  <c r="AS249" i="3"/>
  <c r="AS249" i="4" s="1"/>
  <c r="AS250" i="3"/>
  <c r="AS250" i="4" s="1"/>
  <c r="AS251" i="3"/>
  <c r="AS251" i="4" s="1"/>
  <c r="AS252" i="3"/>
  <c r="AS252" i="4" s="1"/>
  <c r="AS253" i="3"/>
  <c r="AS253" i="4" s="1"/>
  <c r="AS254" i="3"/>
  <c r="AS254" i="4" s="1"/>
  <c r="AS255" i="3"/>
  <c r="AS255" i="4" s="1"/>
  <c r="AS256" i="3"/>
  <c r="AS256" i="4" s="1"/>
  <c r="AS257" i="3"/>
  <c r="AS257" i="4" s="1"/>
  <c r="AS258" i="3"/>
  <c r="AS258" i="4" s="1"/>
  <c r="AS259" i="3"/>
  <c r="AS259" i="4" s="1"/>
  <c r="AS260" i="3"/>
  <c r="AS260" i="4" s="1"/>
  <c r="AS261" i="3"/>
  <c r="AS261" i="4" s="1"/>
  <c r="AS262" i="3"/>
  <c r="AS262" i="4" s="1"/>
  <c r="AS263" i="3"/>
  <c r="AS263" i="4" s="1"/>
  <c r="AS264" i="3"/>
  <c r="AS264" i="4" s="1"/>
  <c r="AS265" i="3"/>
  <c r="AS265" i="4" s="1"/>
  <c r="AS266" i="3"/>
  <c r="AS266" i="4" s="1"/>
  <c r="AS267" i="3"/>
  <c r="AS267" i="4" s="1"/>
  <c r="AS268" i="3"/>
  <c r="AS268" i="4" s="1"/>
  <c r="AS269" i="3"/>
  <c r="AS269" i="4" s="1"/>
  <c r="AS270" i="3"/>
  <c r="AS270" i="4" s="1"/>
  <c r="AS7" i="3"/>
  <c r="AT7" i="3" s="1"/>
  <c r="AT7" i="4" s="1"/>
  <c r="BO282" i="5" l="1"/>
  <c r="BP282" i="5"/>
  <c r="BK282" i="5"/>
  <c r="BL282" i="5"/>
  <c r="BM282" i="5"/>
  <c r="BN282" i="5"/>
  <c r="BJ282" i="5"/>
  <c r="AS221" i="4"/>
  <c r="AT221" i="3"/>
  <c r="AT221" i="4" s="1"/>
  <c r="BH282" i="5"/>
  <c r="BG282" i="5"/>
  <c r="BH284" i="5"/>
  <c r="BH272" i="5"/>
  <c r="BH273" i="5"/>
  <c r="BH274" i="5"/>
  <c r="B14" i="9"/>
  <c r="A14" i="9"/>
  <c r="AT235" i="3"/>
  <c r="AT235" i="4" s="1"/>
  <c r="AT205" i="3"/>
  <c r="AT205" i="4" s="1"/>
  <c r="AT119" i="3"/>
  <c r="AT119" i="4" s="1"/>
  <c r="BG274" i="5"/>
  <c r="BG284" i="5"/>
  <c r="BG272" i="5"/>
  <c r="BG273" i="5"/>
  <c r="AT261" i="3"/>
  <c r="AT261" i="4" s="1"/>
  <c r="AT245" i="3"/>
  <c r="AT245" i="4" s="1"/>
  <c r="AT165" i="3"/>
  <c r="AT165" i="4" s="1"/>
  <c r="AT229" i="3"/>
  <c r="AT229" i="4" s="1"/>
  <c r="AT219" i="3"/>
  <c r="AT219" i="4" s="1"/>
  <c r="AT197" i="3"/>
  <c r="AT197" i="4" s="1"/>
  <c r="AT81" i="3"/>
  <c r="AT81" i="4" s="1"/>
  <c r="AT269" i="3"/>
  <c r="AT269" i="4" s="1"/>
  <c r="AT251" i="3"/>
  <c r="AT251" i="4" s="1"/>
  <c r="AT237" i="3"/>
  <c r="AT237" i="4" s="1"/>
  <c r="AT181" i="3"/>
  <c r="AT181" i="4" s="1"/>
  <c r="AT127" i="3"/>
  <c r="AT127" i="4" s="1"/>
  <c r="AT121" i="3"/>
  <c r="AT121" i="4" s="1"/>
  <c r="AT125" i="3"/>
  <c r="AT125" i="4" s="1"/>
  <c r="AT57" i="3"/>
  <c r="AT57" i="4" s="1"/>
  <c r="AT267" i="3"/>
  <c r="AT267" i="4" s="1"/>
  <c r="AT253" i="3"/>
  <c r="AT253" i="4" s="1"/>
  <c r="AT213" i="3"/>
  <c r="AT213" i="4" s="1"/>
  <c r="AT203" i="3"/>
  <c r="AT203" i="4" s="1"/>
  <c r="AT189" i="3"/>
  <c r="AT189" i="4" s="1"/>
  <c r="AT101" i="3"/>
  <c r="AT101" i="4" s="1"/>
  <c r="AT63" i="3"/>
  <c r="AT63" i="4" s="1"/>
  <c r="AT37" i="3"/>
  <c r="AT37" i="4" s="1"/>
  <c r="AT259" i="3"/>
  <c r="AT259" i="4" s="1"/>
  <c r="AT243" i="3"/>
  <c r="AT243" i="4" s="1"/>
  <c r="AT227" i="3"/>
  <c r="AT227" i="4" s="1"/>
  <c r="AT211" i="3"/>
  <c r="AT211" i="4" s="1"/>
  <c r="AT195" i="3"/>
  <c r="AT195" i="4" s="1"/>
  <c r="AT179" i="3"/>
  <c r="AT179" i="4" s="1"/>
  <c r="AT145" i="3"/>
  <c r="AT145" i="4" s="1"/>
  <c r="AT61" i="3"/>
  <c r="AT61" i="4" s="1"/>
  <c r="AT55" i="3"/>
  <c r="AT55" i="4" s="1"/>
  <c r="AT17" i="3"/>
  <c r="AT17" i="4" s="1"/>
  <c r="E9" i="7"/>
  <c r="AV8" i="3"/>
  <c r="AT263" i="3"/>
  <c r="AT263" i="4" s="1"/>
  <c r="AT255" i="3"/>
  <c r="AT255" i="4" s="1"/>
  <c r="AT247" i="3"/>
  <c r="AT247" i="4" s="1"/>
  <c r="AT239" i="3"/>
  <c r="AT239" i="4" s="1"/>
  <c r="AT231" i="3"/>
  <c r="AT231" i="4" s="1"/>
  <c r="AT223" i="3"/>
  <c r="AT223" i="4" s="1"/>
  <c r="AT215" i="3"/>
  <c r="AT215" i="4" s="1"/>
  <c r="AT207" i="3"/>
  <c r="AT207" i="4" s="1"/>
  <c r="AT199" i="3"/>
  <c r="AT199" i="4" s="1"/>
  <c r="AT191" i="3"/>
  <c r="AT191" i="4" s="1"/>
  <c r="AT183" i="3"/>
  <c r="AT183" i="4" s="1"/>
  <c r="AT157" i="3"/>
  <c r="AT157" i="4" s="1"/>
  <c r="AT151" i="3"/>
  <c r="AT151" i="4" s="1"/>
  <c r="AT133" i="3"/>
  <c r="AT133" i="4" s="1"/>
  <c r="AT93" i="3"/>
  <c r="AT93" i="4" s="1"/>
  <c r="AT87" i="3"/>
  <c r="AT87" i="4" s="1"/>
  <c r="AT69" i="3"/>
  <c r="AT69" i="4" s="1"/>
  <c r="AT29" i="3"/>
  <c r="AT29" i="4" s="1"/>
  <c r="AT23" i="3"/>
  <c r="AT23" i="4" s="1"/>
  <c r="AS10" i="4"/>
  <c r="AT265" i="3"/>
  <c r="AT265" i="4" s="1"/>
  <c r="AT257" i="3"/>
  <c r="AT257" i="4" s="1"/>
  <c r="AT249" i="3"/>
  <c r="AT249" i="4" s="1"/>
  <c r="AT241" i="3"/>
  <c r="AT241" i="4" s="1"/>
  <c r="AT233" i="3"/>
  <c r="AT233" i="4" s="1"/>
  <c r="AT225" i="3"/>
  <c r="AT225" i="4" s="1"/>
  <c r="AT217" i="3"/>
  <c r="AT217" i="4" s="1"/>
  <c r="AT209" i="3"/>
  <c r="AT209" i="4" s="1"/>
  <c r="AT201" i="3"/>
  <c r="AT201" i="4" s="1"/>
  <c r="AT193" i="3"/>
  <c r="AT193" i="4" s="1"/>
  <c r="AT185" i="3"/>
  <c r="AT185" i="4" s="1"/>
  <c r="AT177" i="3"/>
  <c r="AT177" i="4" s="1"/>
  <c r="AT159" i="3"/>
  <c r="AT159" i="4" s="1"/>
  <c r="AT153" i="3"/>
  <c r="AT153" i="4" s="1"/>
  <c r="AT113" i="3"/>
  <c r="AT113" i="4" s="1"/>
  <c r="AT95" i="3"/>
  <c r="AT95" i="4" s="1"/>
  <c r="AT89" i="3"/>
  <c r="AT89" i="4" s="1"/>
  <c r="AT49" i="3"/>
  <c r="AT49" i="4" s="1"/>
  <c r="AT31" i="3"/>
  <c r="AT31" i="4" s="1"/>
  <c r="AT25" i="3"/>
  <c r="AT25" i="4" s="1"/>
  <c r="AS11" i="4"/>
  <c r="AS8" i="4"/>
  <c r="AT140" i="3"/>
  <c r="AT140" i="4" s="1"/>
  <c r="AS140" i="4"/>
  <c r="AT108" i="3"/>
  <c r="AT108" i="4" s="1"/>
  <c r="AS108" i="4"/>
  <c r="AT76" i="3"/>
  <c r="AT76" i="4" s="1"/>
  <c r="AS76" i="4"/>
  <c r="AT44" i="3"/>
  <c r="AT44" i="4" s="1"/>
  <c r="AS44" i="4"/>
  <c r="AT35" i="3"/>
  <c r="AT35" i="4" s="1"/>
  <c r="AS35" i="4"/>
  <c r="AS7" i="4"/>
  <c r="AT174" i="3"/>
  <c r="AT174" i="4" s="1"/>
  <c r="AS174" i="4"/>
  <c r="AT171" i="3"/>
  <c r="AT171" i="4" s="1"/>
  <c r="AS171" i="4"/>
  <c r="AT168" i="3"/>
  <c r="AT168" i="4" s="1"/>
  <c r="AS168" i="4"/>
  <c r="AT162" i="3"/>
  <c r="AT162" i="4" s="1"/>
  <c r="AS162" i="4"/>
  <c r="AT148" i="3"/>
  <c r="AT148" i="4" s="1"/>
  <c r="AS148" i="4"/>
  <c r="AT142" i="3"/>
  <c r="AT142" i="4" s="1"/>
  <c r="AS142" i="4"/>
  <c r="AT139" i="3"/>
  <c r="AT139" i="4" s="1"/>
  <c r="AS139" i="4"/>
  <c r="AT136" i="3"/>
  <c r="AT136" i="4" s="1"/>
  <c r="AS136" i="4"/>
  <c r="AT130" i="3"/>
  <c r="AT130" i="4" s="1"/>
  <c r="AS130" i="4"/>
  <c r="AT116" i="3"/>
  <c r="AT116" i="4" s="1"/>
  <c r="AS116" i="4"/>
  <c r="AT110" i="3"/>
  <c r="AT110" i="4" s="1"/>
  <c r="AS110" i="4"/>
  <c r="AT107" i="3"/>
  <c r="AT107" i="4" s="1"/>
  <c r="AS107" i="4"/>
  <c r="AT104" i="3"/>
  <c r="AT104" i="4" s="1"/>
  <c r="AS104" i="4"/>
  <c r="AT98" i="3"/>
  <c r="AT98" i="4" s="1"/>
  <c r="AS98" i="4"/>
  <c r="AT84" i="3"/>
  <c r="AT84" i="4" s="1"/>
  <c r="AS84" i="4"/>
  <c r="AT78" i="3"/>
  <c r="AT78" i="4" s="1"/>
  <c r="AS78" i="4"/>
  <c r="AT75" i="3"/>
  <c r="AT75" i="4" s="1"/>
  <c r="AS75" i="4"/>
  <c r="AT72" i="3"/>
  <c r="AT72" i="4" s="1"/>
  <c r="AS72" i="4"/>
  <c r="AT66" i="3"/>
  <c r="AT66" i="4" s="1"/>
  <c r="AS66" i="4"/>
  <c r="AT52" i="3"/>
  <c r="AT52" i="4" s="1"/>
  <c r="AS52" i="4"/>
  <c r="AT46" i="3"/>
  <c r="AT46" i="4" s="1"/>
  <c r="AS46" i="4"/>
  <c r="AT43" i="3"/>
  <c r="AT43" i="4" s="1"/>
  <c r="AS43" i="4"/>
  <c r="AT40" i="3"/>
  <c r="AT40" i="4" s="1"/>
  <c r="AS40" i="4"/>
  <c r="AT34" i="3"/>
  <c r="AT34" i="4" s="1"/>
  <c r="AS34" i="4"/>
  <c r="AT20" i="3"/>
  <c r="AT20" i="4" s="1"/>
  <c r="AS20" i="4"/>
  <c r="AT14" i="3"/>
  <c r="AT14" i="4" s="1"/>
  <c r="AS14" i="4"/>
  <c r="AS188" i="4"/>
  <c r="AS184" i="4"/>
  <c r="AT163" i="3"/>
  <c r="AT163" i="4" s="1"/>
  <c r="AS163" i="4"/>
  <c r="AT160" i="3"/>
  <c r="AT160" i="4" s="1"/>
  <c r="AS160" i="4"/>
  <c r="AT154" i="3"/>
  <c r="AT154" i="4" s="1"/>
  <c r="AS154" i="4"/>
  <c r="AT131" i="3"/>
  <c r="AT131" i="4" s="1"/>
  <c r="AS131" i="4"/>
  <c r="AT99" i="3"/>
  <c r="AT99" i="4" s="1"/>
  <c r="AS99" i="4"/>
  <c r="AT96" i="3"/>
  <c r="AT96" i="4" s="1"/>
  <c r="AS96" i="4"/>
  <c r="AT90" i="3"/>
  <c r="AT90" i="4" s="1"/>
  <c r="AS90" i="4"/>
  <c r="AT70" i="3"/>
  <c r="AT70" i="4" s="1"/>
  <c r="AS70" i="4"/>
  <c r="AT64" i="3"/>
  <c r="AT64" i="4" s="1"/>
  <c r="AS64" i="4"/>
  <c r="AT58" i="3"/>
  <c r="AT58" i="4" s="1"/>
  <c r="AS58" i="4"/>
  <c r="AT26" i="3"/>
  <c r="AT26" i="4" s="1"/>
  <c r="AS26" i="4"/>
  <c r="AS9" i="4"/>
  <c r="AT270" i="3"/>
  <c r="AT270" i="4" s="1"/>
  <c r="AT268" i="3"/>
  <c r="AT268" i="4" s="1"/>
  <c r="AT266" i="3"/>
  <c r="AT266" i="4" s="1"/>
  <c r="AT264" i="3"/>
  <c r="AT264" i="4" s="1"/>
  <c r="AT262" i="3"/>
  <c r="AT262" i="4" s="1"/>
  <c r="AT260" i="3"/>
  <c r="AT260" i="4" s="1"/>
  <c r="AT258" i="3"/>
  <c r="AT258" i="4" s="1"/>
  <c r="AT256" i="3"/>
  <c r="AT256" i="4" s="1"/>
  <c r="AT254" i="3"/>
  <c r="AT254" i="4" s="1"/>
  <c r="AT252" i="3"/>
  <c r="AT252" i="4" s="1"/>
  <c r="AT250" i="3"/>
  <c r="AT250" i="4" s="1"/>
  <c r="AT248" i="3"/>
  <c r="AT248" i="4" s="1"/>
  <c r="AT246" i="3"/>
  <c r="AT246" i="4" s="1"/>
  <c r="AT244" i="3"/>
  <c r="AT244" i="4" s="1"/>
  <c r="AT242" i="3"/>
  <c r="AT242" i="4" s="1"/>
  <c r="AT240" i="3"/>
  <c r="AT240" i="4" s="1"/>
  <c r="AT238" i="3"/>
  <c r="AT238" i="4" s="1"/>
  <c r="AT236" i="3"/>
  <c r="AT236" i="4" s="1"/>
  <c r="AT234" i="3"/>
  <c r="AT234" i="4" s="1"/>
  <c r="AT232" i="3"/>
  <c r="AT232" i="4" s="1"/>
  <c r="AT230" i="3"/>
  <c r="AT230" i="4" s="1"/>
  <c r="AT228" i="3"/>
  <c r="AT228" i="4" s="1"/>
  <c r="AT226" i="3"/>
  <c r="AT226" i="4" s="1"/>
  <c r="AT224" i="3"/>
  <c r="AT224" i="4" s="1"/>
  <c r="AT222" i="3"/>
  <c r="AT222" i="4" s="1"/>
  <c r="AT220" i="3"/>
  <c r="AT220" i="4" s="1"/>
  <c r="AT218" i="3"/>
  <c r="AT218" i="4" s="1"/>
  <c r="AT216" i="3"/>
  <c r="AT216" i="4" s="1"/>
  <c r="AT214" i="3"/>
  <c r="AT214" i="4" s="1"/>
  <c r="AT212" i="3"/>
  <c r="AT212" i="4" s="1"/>
  <c r="AT210" i="3"/>
  <c r="AT210" i="4" s="1"/>
  <c r="AT208" i="3"/>
  <c r="AT208" i="4" s="1"/>
  <c r="AT206" i="3"/>
  <c r="AT206" i="4" s="1"/>
  <c r="AT204" i="3"/>
  <c r="AT204" i="4" s="1"/>
  <c r="AT202" i="3"/>
  <c r="AT202" i="4" s="1"/>
  <c r="AT200" i="3"/>
  <c r="AT200" i="4" s="1"/>
  <c r="AT198" i="3"/>
  <c r="AT198" i="4" s="1"/>
  <c r="AT196" i="3"/>
  <c r="AT196" i="4" s="1"/>
  <c r="AT194" i="3"/>
  <c r="AT194" i="4" s="1"/>
  <c r="AT192" i="3"/>
  <c r="AT192" i="4" s="1"/>
  <c r="AT190" i="3"/>
  <c r="AT190" i="4" s="1"/>
  <c r="AT186" i="3"/>
  <c r="AT186" i="4" s="1"/>
  <c r="AT182" i="3"/>
  <c r="AT182" i="4" s="1"/>
  <c r="AT180" i="3"/>
  <c r="AT180" i="4" s="1"/>
  <c r="AT178" i="3"/>
  <c r="AT178" i="4" s="1"/>
  <c r="AT176" i="3"/>
  <c r="AT176" i="4" s="1"/>
  <c r="AS176" i="4"/>
  <c r="AT173" i="3"/>
  <c r="AT173" i="4" s="1"/>
  <c r="AT170" i="3"/>
  <c r="AT170" i="4" s="1"/>
  <c r="AS170" i="4"/>
  <c r="AT167" i="3"/>
  <c r="AT167" i="4" s="1"/>
  <c r="AT161" i="3"/>
  <c r="AT161" i="4" s="1"/>
  <c r="AT156" i="3"/>
  <c r="AT156" i="4" s="1"/>
  <c r="AS156" i="4"/>
  <c r="AT150" i="3"/>
  <c r="AT150" i="4" s="1"/>
  <c r="AS150" i="4"/>
  <c r="AT147" i="3"/>
  <c r="AT147" i="4" s="1"/>
  <c r="AS147" i="4"/>
  <c r="AT144" i="3"/>
  <c r="AT144" i="4" s="1"/>
  <c r="AS144" i="4"/>
  <c r="AT141" i="3"/>
  <c r="AT141" i="4" s="1"/>
  <c r="AT138" i="3"/>
  <c r="AT138" i="4" s="1"/>
  <c r="AS138" i="4"/>
  <c r="AT135" i="3"/>
  <c r="AT135" i="4" s="1"/>
  <c r="AT129" i="3"/>
  <c r="AT129" i="4" s="1"/>
  <c r="AT124" i="3"/>
  <c r="AT124" i="4" s="1"/>
  <c r="AS124" i="4"/>
  <c r="AT118" i="3"/>
  <c r="AT118" i="4" s="1"/>
  <c r="AS118" i="4"/>
  <c r="AT115" i="3"/>
  <c r="AT115" i="4" s="1"/>
  <c r="AS115" i="4"/>
  <c r="AT112" i="3"/>
  <c r="AT112" i="4" s="1"/>
  <c r="AS112" i="4"/>
  <c r="AT109" i="3"/>
  <c r="AT109" i="4" s="1"/>
  <c r="AT106" i="3"/>
  <c r="AT106" i="4" s="1"/>
  <c r="AS106" i="4"/>
  <c r="AT103" i="3"/>
  <c r="AT103" i="4" s="1"/>
  <c r="AT97" i="3"/>
  <c r="AT97" i="4" s="1"/>
  <c r="AT92" i="3"/>
  <c r="AT92" i="4" s="1"/>
  <c r="AS92" i="4"/>
  <c r="AT86" i="3"/>
  <c r="AT86" i="4" s="1"/>
  <c r="AS86" i="4"/>
  <c r="AT83" i="3"/>
  <c r="AT83" i="4" s="1"/>
  <c r="AS83" i="4"/>
  <c r="AT80" i="3"/>
  <c r="AT80" i="4" s="1"/>
  <c r="AS80" i="4"/>
  <c r="AT77" i="3"/>
  <c r="AT77" i="4" s="1"/>
  <c r="AT74" i="3"/>
  <c r="AT74" i="4" s="1"/>
  <c r="AS74" i="4"/>
  <c r="AT71" i="3"/>
  <c r="AT71" i="4" s="1"/>
  <c r="AT65" i="3"/>
  <c r="AT65" i="4" s="1"/>
  <c r="AT60" i="3"/>
  <c r="AT60" i="4" s="1"/>
  <c r="AS60" i="4"/>
  <c r="AT54" i="3"/>
  <c r="AT54" i="4" s="1"/>
  <c r="AS54" i="4"/>
  <c r="AT51" i="3"/>
  <c r="AT51" i="4" s="1"/>
  <c r="AS51" i="4"/>
  <c r="AT48" i="3"/>
  <c r="AT48" i="4" s="1"/>
  <c r="AS48" i="4"/>
  <c r="AT45" i="3"/>
  <c r="AT45" i="4" s="1"/>
  <c r="AT42" i="3"/>
  <c r="AT42" i="4" s="1"/>
  <c r="AS42" i="4"/>
  <c r="AT39" i="3"/>
  <c r="AT39" i="4" s="1"/>
  <c r="AT33" i="3"/>
  <c r="AT33" i="4" s="1"/>
  <c r="AT28" i="3"/>
  <c r="AT28" i="4" s="1"/>
  <c r="AS28" i="4"/>
  <c r="AT22" i="3"/>
  <c r="AT22" i="4" s="1"/>
  <c r="AS22" i="4"/>
  <c r="AT19" i="3"/>
  <c r="AT19" i="4" s="1"/>
  <c r="AS19" i="4"/>
  <c r="AT16" i="3"/>
  <c r="AT16" i="4" s="1"/>
  <c r="AS16" i="4"/>
  <c r="AT13" i="3"/>
  <c r="AT13" i="4" s="1"/>
  <c r="AT172" i="3"/>
  <c r="AT172" i="4" s="1"/>
  <c r="AS172" i="4"/>
  <c r="AT166" i="3"/>
  <c r="AT166" i="4" s="1"/>
  <c r="AS166" i="4"/>
  <c r="AT134" i="3"/>
  <c r="AT134" i="4" s="1"/>
  <c r="AS134" i="4"/>
  <c r="AT128" i="3"/>
  <c r="AT128" i="4" s="1"/>
  <c r="AS128" i="4"/>
  <c r="AT122" i="3"/>
  <c r="AT122" i="4" s="1"/>
  <c r="AS122" i="4"/>
  <c r="AT102" i="3"/>
  <c r="AT102" i="4" s="1"/>
  <c r="AS102" i="4"/>
  <c r="AT67" i="3"/>
  <c r="AT67" i="4" s="1"/>
  <c r="AS67" i="4"/>
  <c r="AT38" i="3"/>
  <c r="AT38" i="4" s="1"/>
  <c r="AS38" i="4"/>
  <c r="AT32" i="3"/>
  <c r="AT32" i="4" s="1"/>
  <c r="AS32" i="4"/>
  <c r="AS12" i="4"/>
  <c r="AT175" i="3"/>
  <c r="AT175" i="4" s="1"/>
  <c r="AT169" i="3"/>
  <c r="AT169" i="4" s="1"/>
  <c r="AT164" i="3"/>
  <c r="AT164" i="4" s="1"/>
  <c r="AS164" i="4"/>
  <c r="AT158" i="3"/>
  <c r="AT158" i="4" s="1"/>
  <c r="AS158" i="4"/>
  <c r="AT155" i="3"/>
  <c r="AT155" i="4" s="1"/>
  <c r="AS155" i="4"/>
  <c r="AT152" i="3"/>
  <c r="AT152" i="4" s="1"/>
  <c r="AS152" i="4"/>
  <c r="AT149" i="3"/>
  <c r="AT149" i="4" s="1"/>
  <c r="AT146" i="3"/>
  <c r="AT146" i="4" s="1"/>
  <c r="AS146" i="4"/>
  <c r="AT143" i="3"/>
  <c r="AT143" i="4" s="1"/>
  <c r="AT137" i="3"/>
  <c r="AT137" i="4" s="1"/>
  <c r="AT132" i="3"/>
  <c r="AT132" i="4" s="1"/>
  <c r="AS132" i="4"/>
  <c r="AT126" i="3"/>
  <c r="AT126" i="4" s="1"/>
  <c r="AS126" i="4"/>
  <c r="AT123" i="3"/>
  <c r="AT123" i="4" s="1"/>
  <c r="AS123" i="4"/>
  <c r="AT120" i="3"/>
  <c r="AT120" i="4" s="1"/>
  <c r="AS120" i="4"/>
  <c r="AT117" i="3"/>
  <c r="AT117" i="4" s="1"/>
  <c r="AT114" i="3"/>
  <c r="AT114" i="4" s="1"/>
  <c r="AS114" i="4"/>
  <c r="AT111" i="3"/>
  <c r="AT111" i="4" s="1"/>
  <c r="AT105" i="3"/>
  <c r="AT105" i="4" s="1"/>
  <c r="AT100" i="3"/>
  <c r="AT100" i="4" s="1"/>
  <c r="AS100" i="4"/>
  <c r="AT94" i="3"/>
  <c r="AT94" i="4" s="1"/>
  <c r="AS94" i="4"/>
  <c r="AT91" i="3"/>
  <c r="AT91" i="4" s="1"/>
  <c r="AS91" i="4"/>
  <c r="AT88" i="3"/>
  <c r="AT88" i="4" s="1"/>
  <c r="AS88" i="4"/>
  <c r="AT85" i="3"/>
  <c r="AT85" i="4" s="1"/>
  <c r="AT82" i="3"/>
  <c r="AT82" i="4" s="1"/>
  <c r="AS82" i="4"/>
  <c r="AT79" i="3"/>
  <c r="AT79" i="4" s="1"/>
  <c r="AT73" i="3"/>
  <c r="AT73" i="4" s="1"/>
  <c r="AT68" i="3"/>
  <c r="AT68" i="4" s="1"/>
  <c r="AS68" i="4"/>
  <c r="AT62" i="3"/>
  <c r="AT62" i="4" s="1"/>
  <c r="AS62" i="4"/>
  <c r="AT59" i="3"/>
  <c r="AT59" i="4" s="1"/>
  <c r="AS59" i="4"/>
  <c r="AT56" i="3"/>
  <c r="AT56" i="4" s="1"/>
  <c r="AS56" i="4"/>
  <c r="AT53" i="3"/>
  <c r="AT53" i="4" s="1"/>
  <c r="AT50" i="3"/>
  <c r="AT50" i="4" s="1"/>
  <c r="AS50" i="4"/>
  <c r="AT47" i="3"/>
  <c r="AT47" i="4" s="1"/>
  <c r="AT41" i="3"/>
  <c r="AT41" i="4" s="1"/>
  <c r="AT36" i="3"/>
  <c r="AT36" i="4" s="1"/>
  <c r="AS36" i="4"/>
  <c r="AT30" i="3"/>
  <c r="AT30" i="4" s="1"/>
  <c r="AS30" i="4"/>
  <c r="AT27" i="3"/>
  <c r="AT27" i="4" s="1"/>
  <c r="AS27" i="4"/>
  <c r="AT24" i="3"/>
  <c r="AT24" i="4" s="1"/>
  <c r="AS24" i="4"/>
  <c r="AT21" i="3"/>
  <c r="AT21" i="4" s="1"/>
  <c r="AT18" i="3"/>
  <c r="AT18" i="4" s="1"/>
  <c r="AS18" i="4"/>
  <c r="AT15" i="3"/>
  <c r="AT15" i="4" s="1"/>
  <c r="AV5" i="3"/>
  <c r="AV5" i="4" s="1"/>
  <c r="AV7" i="3"/>
  <c r="AV6" i="3"/>
  <c r="AV6" i="4" s="1"/>
  <c r="AV3" i="3"/>
  <c r="AV3" i="4" s="1"/>
  <c r="AV4" i="3"/>
  <c r="AV4" i="4" s="1"/>
  <c r="B7" i="7"/>
  <c r="A5" i="7"/>
  <c r="A6" i="7" s="1"/>
  <c r="A7" i="7" s="1"/>
  <c r="BP279" i="5" l="1"/>
  <c r="BO279" i="5"/>
  <c r="BP281" i="5"/>
  <c r="BO281" i="5"/>
  <c r="AW282" i="5"/>
  <c r="BE282" i="5"/>
  <c r="BL281" i="5"/>
  <c r="BN281" i="5"/>
  <c r="BJ281" i="5"/>
  <c r="BM281" i="5"/>
  <c r="BK281" i="5"/>
  <c r="AQ282" i="5"/>
  <c r="BC282" i="5"/>
  <c r="BF282" i="5"/>
  <c r="BB282" i="5"/>
  <c r="BA282" i="5"/>
  <c r="BN279" i="5"/>
  <c r="BL279" i="5"/>
  <c r="BJ279" i="5"/>
  <c r="BM279" i="5"/>
  <c r="BK279" i="5"/>
  <c r="AR282" i="5"/>
  <c r="BH281" i="5"/>
  <c r="BH279" i="5"/>
  <c r="B15" i="9"/>
  <c r="A15" i="9"/>
  <c r="BG279" i="5"/>
  <c r="BG281" i="5"/>
  <c r="BA279" i="5"/>
  <c r="BA281" i="5"/>
  <c r="BF279" i="5"/>
  <c r="BF273" i="5"/>
  <c r="AW279" i="5"/>
  <c r="BF274" i="5"/>
  <c r="BF272" i="5"/>
  <c r="BF284" i="5"/>
  <c r="AQ279" i="5"/>
  <c r="AQ281" i="5"/>
  <c r="BC281" i="5"/>
  <c r="BC279" i="5"/>
  <c r="BE279" i="5"/>
  <c r="BE281" i="5"/>
  <c r="BF281" i="5"/>
  <c r="AW281" i="5"/>
  <c r="AR281" i="5"/>
  <c r="AR279" i="5"/>
  <c r="BB281" i="5"/>
  <c r="BB279" i="5"/>
  <c r="BE273" i="5"/>
  <c r="BE284" i="5"/>
  <c r="BE272" i="5"/>
  <c r="BE274" i="5"/>
  <c r="AX8" i="3"/>
  <c r="AX8" i="4" s="1"/>
  <c r="AV8" i="4"/>
  <c r="AX7" i="3"/>
  <c r="AX7" i="4" s="1"/>
  <c r="AV7" i="4"/>
  <c r="BA272" i="5"/>
  <c r="BA284" i="5"/>
  <c r="BA274" i="5"/>
  <c r="BA273" i="5"/>
  <c r="AW273" i="5"/>
  <c r="AW272" i="5"/>
  <c r="AW284" i="5"/>
  <c r="AW274" i="5"/>
  <c r="BC273" i="5"/>
  <c r="BC284" i="5"/>
  <c r="BC274" i="5"/>
  <c r="BC272" i="5"/>
  <c r="BB274" i="5"/>
  <c r="BB272" i="5"/>
  <c r="BB284" i="5"/>
  <c r="BB273" i="5"/>
  <c r="E10" i="7"/>
  <c r="AV9" i="3"/>
  <c r="AQ273" i="5"/>
  <c r="AQ284" i="5"/>
  <c r="AQ272" i="5"/>
  <c r="AQ274" i="5"/>
  <c r="B8" i="7"/>
  <c r="A8" i="7"/>
  <c r="AR284" i="5"/>
  <c r="AR272" i="5"/>
  <c r="AR274" i="5"/>
  <c r="AR273" i="5"/>
  <c r="AE4" i="4"/>
  <c r="AF4" i="4"/>
  <c r="AN4" i="4"/>
  <c r="AE5" i="4"/>
  <c r="AF5" i="4"/>
  <c r="AN5" i="4"/>
  <c r="AE6" i="4"/>
  <c r="AF6" i="4"/>
  <c r="AN6" i="4"/>
  <c r="AE7" i="4"/>
  <c r="AF7" i="4"/>
  <c r="AN7" i="4"/>
  <c r="AE8" i="4"/>
  <c r="AF8" i="4"/>
  <c r="AN8" i="4"/>
  <c r="AE9" i="4"/>
  <c r="AF9" i="4"/>
  <c r="AN9" i="4"/>
  <c r="AE10" i="4"/>
  <c r="AF10" i="4"/>
  <c r="AN10" i="4"/>
  <c r="AE11" i="4"/>
  <c r="AF11" i="4"/>
  <c r="AN11" i="4"/>
  <c r="AE12" i="4"/>
  <c r="AF12" i="4"/>
  <c r="AN12" i="4"/>
  <c r="AE13" i="4"/>
  <c r="AF13" i="4"/>
  <c r="AN13" i="4"/>
  <c r="AE14" i="4"/>
  <c r="AF14" i="4"/>
  <c r="AN14" i="4"/>
  <c r="AE15" i="4"/>
  <c r="AF15" i="4"/>
  <c r="AN15" i="4"/>
  <c r="AE16" i="4"/>
  <c r="AF16" i="4"/>
  <c r="AN16" i="4"/>
  <c r="AE17" i="4"/>
  <c r="AF17" i="4"/>
  <c r="AN17" i="4"/>
  <c r="AE18" i="4"/>
  <c r="AF18" i="4"/>
  <c r="AN18" i="4"/>
  <c r="AE19" i="4"/>
  <c r="AF19" i="4"/>
  <c r="AN19" i="4"/>
  <c r="AE20" i="4"/>
  <c r="AF20" i="4"/>
  <c r="AN20" i="4"/>
  <c r="AE21" i="4"/>
  <c r="AF21" i="4"/>
  <c r="AN21" i="4"/>
  <c r="AE22" i="4"/>
  <c r="AF22" i="4"/>
  <c r="AN22" i="4"/>
  <c r="AE23" i="4"/>
  <c r="AF23" i="4"/>
  <c r="AN23" i="4"/>
  <c r="AE24" i="4"/>
  <c r="AF24" i="4"/>
  <c r="AN24" i="4"/>
  <c r="AE25" i="4"/>
  <c r="AF25" i="4"/>
  <c r="AN25" i="4"/>
  <c r="AE26" i="4"/>
  <c r="AF26" i="4"/>
  <c r="AN26" i="4"/>
  <c r="AE27" i="4"/>
  <c r="AF27" i="4"/>
  <c r="AN27" i="4"/>
  <c r="AE28" i="4"/>
  <c r="AF28" i="4"/>
  <c r="AN28" i="4"/>
  <c r="AE29" i="4"/>
  <c r="AF29" i="4"/>
  <c r="AN29" i="4"/>
  <c r="AE30" i="4"/>
  <c r="AF30" i="4"/>
  <c r="AN30" i="4"/>
  <c r="AE31" i="4"/>
  <c r="AF31" i="4"/>
  <c r="AN31" i="4"/>
  <c r="AE32" i="4"/>
  <c r="AF32" i="4"/>
  <c r="AN32" i="4"/>
  <c r="AE33" i="4"/>
  <c r="AF33" i="4"/>
  <c r="AN33" i="4"/>
  <c r="AE34" i="4"/>
  <c r="AF34" i="4"/>
  <c r="AN34" i="4"/>
  <c r="AE35" i="4"/>
  <c r="AF35" i="4"/>
  <c r="AN35" i="4"/>
  <c r="AE36" i="4"/>
  <c r="AF36" i="4"/>
  <c r="AN36" i="4"/>
  <c r="AE37" i="4"/>
  <c r="AF37" i="4"/>
  <c r="AN37" i="4"/>
  <c r="AE38" i="4"/>
  <c r="AF38" i="4"/>
  <c r="AN38" i="4"/>
  <c r="AE39" i="4"/>
  <c r="AF39" i="4"/>
  <c r="AI39" i="4"/>
  <c r="AJ39" i="4"/>
  <c r="AK39" i="4"/>
  <c r="AN39" i="4"/>
  <c r="AE40" i="4"/>
  <c r="AF40" i="4"/>
  <c r="AI40" i="4"/>
  <c r="AJ40" i="4"/>
  <c r="AK40" i="4"/>
  <c r="AN40" i="4"/>
  <c r="AE41" i="4"/>
  <c r="AF41" i="4"/>
  <c r="AI41" i="4"/>
  <c r="AJ41" i="4"/>
  <c r="AK41" i="4"/>
  <c r="AN41" i="4"/>
  <c r="AE42" i="4"/>
  <c r="AF42" i="4"/>
  <c r="AI42" i="4"/>
  <c r="AJ42" i="4"/>
  <c r="AK42" i="4"/>
  <c r="AN42" i="4"/>
  <c r="AE43" i="4"/>
  <c r="AF43" i="4"/>
  <c r="AG43" i="4"/>
  <c r="AH43" i="4"/>
  <c r="AI43" i="4"/>
  <c r="AJ43" i="4"/>
  <c r="AK43" i="4"/>
  <c r="AN43" i="4"/>
  <c r="AE44" i="4"/>
  <c r="AF44" i="4"/>
  <c r="AG44" i="4"/>
  <c r="AH44" i="4"/>
  <c r="AI44" i="4"/>
  <c r="AJ44" i="4"/>
  <c r="AK44" i="4"/>
  <c r="AN44" i="4"/>
  <c r="AE45" i="4"/>
  <c r="AF45" i="4"/>
  <c r="AG45" i="4"/>
  <c r="AH45" i="4"/>
  <c r="AI45" i="4"/>
  <c r="AJ45" i="4"/>
  <c r="AK45" i="4"/>
  <c r="AN45" i="4"/>
  <c r="AE46" i="4"/>
  <c r="AF46" i="4"/>
  <c r="AG46" i="4"/>
  <c r="AH46" i="4"/>
  <c r="AI46" i="4"/>
  <c r="AJ46" i="4"/>
  <c r="AK46" i="4"/>
  <c r="AN46" i="4"/>
  <c r="AE47" i="4"/>
  <c r="AF47" i="4"/>
  <c r="AG47" i="4"/>
  <c r="AH47" i="4"/>
  <c r="AI47" i="4"/>
  <c r="AJ47" i="4"/>
  <c r="AK47" i="4"/>
  <c r="AN47" i="4"/>
  <c r="AE48" i="4"/>
  <c r="AF48" i="4"/>
  <c r="AG48" i="4"/>
  <c r="AH48" i="4"/>
  <c r="AI48" i="4"/>
  <c r="AJ48" i="4"/>
  <c r="AK48" i="4"/>
  <c r="AN48" i="4"/>
  <c r="AE49" i="4"/>
  <c r="AF49" i="4"/>
  <c r="AG49" i="4"/>
  <c r="AH49" i="4"/>
  <c r="AI49" i="4"/>
  <c r="AJ49" i="4"/>
  <c r="AK49" i="4"/>
  <c r="AN49" i="4"/>
  <c r="AE50" i="4"/>
  <c r="AF50" i="4"/>
  <c r="AG50" i="4"/>
  <c r="AH50" i="4"/>
  <c r="AI50" i="4"/>
  <c r="AJ50" i="4"/>
  <c r="AK50" i="4"/>
  <c r="AN50" i="4"/>
  <c r="AE51" i="4"/>
  <c r="AF51" i="4"/>
  <c r="AG51" i="4"/>
  <c r="AH51" i="4"/>
  <c r="AI51" i="4"/>
  <c r="AJ51" i="4"/>
  <c r="AK51" i="4"/>
  <c r="AL51" i="4"/>
  <c r="AM51" i="4"/>
  <c r="AN51" i="4"/>
  <c r="AE52" i="4"/>
  <c r="AF52" i="4"/>
  <c r="AG52" i="4"/>
  <c r="AH52" i="4"/>
  <c r="AI52" i="4"/>
  <c r="AJ52" i="4"/>
  <c r="AK52" i="4"/>
  <c r="AL52" i="4"/>
  <c r="AM52" i="4"/>
  <c r="AN52" i="4"/>
  <c r="AE53" i="4"/>
  <c r="AF53" i="4"/>
  <c r="AG53" i="4"/>
  <c r="AH53" i="4"/>
  <c r="AI53" i="4"/>
  <c r="AJ53" i="4"/>
  <c r="AK53" i="4"/>
  <c r="AL53" i="4"/>
  <c r="AM53" i="4"/>
  <c r="AN53" i="4"/>
  <c r="AE54" i="4"/>
  <c r="AF54" i="4"/>
  <c r="AG54" i="4"/>
  <c r="AH54" i="4"/>
  <c r="AI54" i="4"/>
  <c r="AJ54" i="4"/>
  <c r="AK54" i="4"/>
  <c r="AL54" i="4"/>
  <c r="AM54" i="4"/>
  <c r="AN54" i="4"/>
  <c r="AE55" i="4"/>
  <c r="AF55" i="4"/>
  <c r="AG55" i="4"/>
  <c r="AH55" i="4"/>
  <c r="AI55" i="4"/>
  <c r="AJ55" i="4"/>
  <c r="AK55" i="4"/>
  <c r="AL55" i="4"/>
  <c r="AM55" i="4"/>
  <c r="AN55" i="4"/>
  <c r="AE56" i="4"/>
  <c r="AF56" i="4"/>
  <c r="AG56" i="4"/>
  <c r="AH56" i="4"/>
  <c r="AI56" i="4"/>
  <c r="AJ56" i="4"/>
  <c r="AK56" i="4"/>
  <c r="AL56" i="4"/>
  <c r="AM56" i="4"/>
  <c r="AN56" i="4"/>
  <c r="AE57" i="4"/>
  <c r="AF57" i="4"/>
  <c r="AG57" i="4"/>
  <c r="AH57" i="4"/>
  <c r="AI57" i="4"/>
  <c r="AJ57" i="4"/>
  <c r="AK57" i="4"/>
  <c r="AL57" i="4"/>
  <c r="AM57" i="4"/>
  <c r="AN57" i="4"/>
  <c r="AE58" i="4"/>
  <c r="AF58" i="4"/>
  <c r="AG58" i="4"/>
  <c r="AH58" i="4"/>
  <c r="AI58" i="4"/>
  <c r="AJ58" i="4"/>
  <c r="AK58" i="4"/>
  <c r="AL58" i="4"/>
  <c r="AM58" i="4"/>
  <c r="AN58" i="4"/>
  <c r="AE59" i="4"/>
  <c r="AF59" i="4"/>
  <c r="AG59" i="4"/>
  <c r="AH59" i="4"/>
  <c r="AI59" i="4"/>
  <c r="AJ59" i="4"/>
  <c r="AK59" i="4"/>
  <c r="AL59" i="4"/>
  <c r="AM59" i="4"/>
  <c r="AN59" i="4"/>
  <c r="AE60" i="4"/>
  <c r="AF60" i="4"/>
  <c r="AG60" i="4"/>
  <c r="AH60" i="4"/>
  <c r="AI60" i="4"/>
  <c r="AJ60" i="4"/>
  <c r="AK60" i="4"/>
  <c r="AL60" i="4"/>
  <c r="AM60" i="4"/>
  <c r="AN60" i="4"/>
  <c r="AE61" i="4"/>
  <c r="AF61" i="4"/>
  <c r="AG61" i="4"/>
  <c r="AH61" i="4"/>
  <c r="AI61" i="4"/>
  <c r="AJ61" i="4"/>
  <c r="AK61" i="4"/>
  <c r="AL61" i="4"/>
  <c r="AM61" i="4"/>
  <c r="AN61" i="4"/>
  <c r="AE62" i="4"/>
  <c r="AF62" i="4"/>
  <c r="AG62" i="4"/>
  <c r="AH62" i="4"/>
  <c r="AI62" i="4"/>
  <c r="AJ62" i="4"/>
  <c r="AK62" i="4"/>
  <c r="AL62" i="4"/>
  <c r="AM62" i="4"/>
  <c r="AN62" i="4"/>
  <c r="AE63" i="4"/>
  <c r="AF63" i="4"/>
  <c r="AG63" i="4"/>
  <c r="AH63" i="4"/>
  <c r="AI63" i="4"/>
  <c r="AJ63" i="4"/>
  <c r="AK63" i="4"/>
  <c r="AL63" i="4"/>
  <c r="AM63" i="4"/>
  <c r="AN63" i="4"/>
  <c r="AE64" i="4"/>
  <c r="AF64" i="4"/>
  <c r="AG64" i="4"/>
  <c r="AH64" i="4"/>
  <c r="AI64" i="4"/>
  <c r="AJ64" i="4"/>
  <c r="AK64" i="4"/>
  <c r="AL64" i="4"/>
  <c r="AM64" i="4"/>
  <c r="AN64" i="4"/>
  <c r="AE65" i="4"/>
  <c r="AF65" i="4"/>
  <c r="AG65" i="4"/>
  <c r="AH65" i="4"/>
  <c r="AI65" i="4"/>
  <c r="AJ65" i="4"/>
  <c r="AK65" i="4"/>
  <c r="AL65" i="4"/>
  <c r="AM65" i="4"/>
  <c r="AN65" i="4"/>
  <c r="AE66" i="4"/>
  <c r="AF66" i="4"/>
  <c r="AG66" i="4"/>
  <c r="AH66" i="4"/>
  <c r="AI66" i="4"/>
  <c r="AJ66" i="4"/>
  <c r="AK66" i="4"/>
  <c r="AL66" i="4"/>
  <c r="AM66" i="4"/>
  <c r="AN66" i="4"/>
  <c r="AE67" i="4"/>
  <c r="AF67" i="4"/>
  <c r="AG67" i="4"/>
  <c r="AH67" i="4"/>
  <c r="AI67" i="4"/>
  <c r="AJ67" i="4"/>
  <c r="AK67" i="4"/>
  <c r="AL67" i="4"/>
  <c r="AM67" i="4"/>
  <c r="AN67" i="4"/>
  <c r="AE68" i="4"/>
  <c r="AF68" i="4"/>
  <c r="AG68" i="4"/>
  <c r="AH68" i="4"/>
  <c r="AI68" i="4"/>
  <c r="AJ68" i="4"/>
  <c r="AK68" i="4"/>
  <c r="AL68" i="4"/>
  <c r="AM68" i="4"/>
  <c r="AN68" i="4"/>
  <c r="AE69" i="4"/>
  <c r="AF69" i="4"/>
  <c r="AG69" i="4"/>
  <c r="AH69" i="4"/>
  <c r="AI69" i="4"/>
  <c r="AJ69" i="4"/>
  <c r="AK69" i="4"/>
  <c r="AL69" i="4"/>
  <c r="AM69" i="4"/>
  <c r="AN69" i="4"/>
  <c r="AE70" i="4"/>
  <c r="AF70" i="4"/>
  <c r="AG70" i="4"/>
  <c r="AH70" i="4"/>
  <c r="AI70" i="4"/>
  <c r="AJ70" i="4"/>
  <c r="AK70" i="4"/>
  <c r="AL70" i="4"/>
  <c r="AM70" i="4"/>
  <c r="AN70" i="4"/>
  <c r="AE71" i="4"/>
  <c r="AF71" i="4"/>
  <c r="AG71" i="4"/>
  <c r="AH71" i="4"/>
  <c r="AI71" i="4"/>
  <c r="AJ71" i="4"/>
  <c r="AK71" i="4"/>
  <c r="AL71" i="4"/>
  <c r="AM71" i="4"/>
  <c r="AN71" i="4"/>
  <c r="AE72" i="4"/>
  <c r="AF72" i="4"/>
  <c r="AG72" i="4"/>
  <c r="AH72" i="4"/>
  <c r="AI72" i="4"/>
  <c r="AJ72" i="4"/>
  <c r="AK72" i="4"/>
  <c r="AL72" i="4"/>
  <c r="AM72" i="4"/>
  <c r="AN72" i="4"/>
  <c r="AE73" i="4"/>
  <c r="AF73" i="4"/>
  <c r="AG73" i="4"/>
  <c r="AH73" i="4"/>
  <c r="AI73" i="4"/>
  <c r="AJ73" i="4"/>
  <c r="AK73" i="4"/>
  <c r="AL73" i="4"/>
  <c r="AM73" i="4"/>
  <c r="AN73" i="4"/>
  <c r="AE74" i="4"/>
  <c r="AF74" i="4"/>
  <c r="AG74" i="4"/>
  <c r="AH74" i="4"/>
  <c r="AI74" i="4"/>
  <c r="AJ74" i="4"/>
  <c r="AK74" i="4"/>
  <c r="AL74" i="4"/>
  <c r="AM74" i="4"/>
  <c r="AN74" i="4"/>
  <c r="AE75" i="4"/>
  <c r="AF75" i="4"/>
  <c r="AG75" i="4"/>
  <c r="AH75" i="4"/>
  <c r="AI75" i="4"/>
  <c r="AJ75" i="4"/>
  <c r="AK75" i="4"/>
  <c r="AL75" i="4"/>
  <c r="AM75" i="4"/>
  <c r="AN75" i="4"/>
  <c r="AE76" i="4"/>
  <c r="AF76" i="4"/>
  <c r="AG76" i="4"/>
  <c r="AH76" i="4"/>
  <c r="AI76" i="4"/>
  <c r="AJ76" i="4"/>
  <c r="AK76" i="4"/>
  <c r="AL76" i="4"/>
  <c r="AM76" i="4"/>
  <c r="AN76" i="4"/>
  <c r="AE77" i="4"/>
  <c r="AF77" i="4"/>
  <c r="AG77" i="4"/>
  <c r="AH77" i="4"/>
  <c r="AI77" i="4"/>
  <c r="AJ77" i="4"/>
  <c r="AK77" i="4"/>
  <c r="AL77" i="4"/>
  <c r="AM77" i="4"/>
  <c r="AN77" i="4"/>
  <c r="AE78" i="4"/>
  <c r="AF78" i="4"/>
  <c r="AG78" i="4"/>
  <c r="AH78" i="4"/>
  <c r="AI78" i="4"/>
  <c r="AJ78" i="4"/>
  <c r="AK78" i="4"/>
  <c r="AL78" i="4"/>
  <c r="AM78" i="4"/>
  <c r="AN78" i="4"/>
  <c r="AE79" i="4"/>
  <c r="AF79" i="4"/>
  <c r="AG79" i="4"/>
  <c r="AH79" i="4"/>
  <c r="AI79" i="4"/>
  <c r="AJ79" i="4"/>
  <c r="AK79" i="4"/>
  <c r="AL79" i="4"/>
  <c r="AM79" i="4"/>
  <c r="AN79" i="4"/>
  <c r="AE80" i="4"/>
  <c r="AF80" i="4"/>
  <c r="AG80" i="4"/>
  <c r="AH80" i="4"/>
  <c r="AI80" i="4"/>
  <c r="AJ80" i="4"/>
  <c r="AK80" i="4"/>
  <c r="AL80" i="4"/>
  <c r="AM80" i="4"/>
  <c r="AN80" i="4"/>
  <c r="AE81" i="4"/>
  <c r="AF81" i="4"/>
  <c r="AG81" i="4"/>
  <c r="AH81" i="4"/>
  <c r="AI81" i="4"/>
  <c r="AJ81" i="4"/>
  <c r="AK81" i="4"/>
  <c r="AL81" i="4"/>
  <c r="AM81" i="4"/>
  <c r="AN81" i="4"/>
  <c r="AE82" i="4"/>
  <c r="AF82" i="4"/>
  <c r="AG82" i="4"/>
  <c r="AH82" i="4"/>
  <c r="AI82" i="4"/>
  <c r="AJ82" i="4"/>
  <c r="AK82" i="4"/>
  <c r="AL82" i="4"/>
  <c r="AM82" i="4"/>
  <c r="AN82" i="4"/>
  <c r="AE83" i="4"/>
  <c r="AF83" i="4"/>
  <c r="AG83" i="4"/>
  <c r="AH83" i="4"/>
  <c r="AI83" i="4"/>
  <c r="AJ83" i="4"/>
  <c r="AK83" i="4"/>
  <c r="AL83" i="4"/>
  <c r="AM83" i="4"/>
  <c r="AN83" i="4"/>
  <c r="AE84" i="4"/>
  <c r="AF84" i="4"/>
  <c r="AG84" i="4"/>
  <c r="AH84" i="4"/>
  <c r="AI84" i="4"/>
  <c r="AJ84" i="4"/>
  <c r="AK84" i="4"/>
  <c r="AL84" i="4"/>
  <c r="AM84" i="4"/>
  <c r="AN84" i="4"/>
  <c r="AE85" i="4"/>
  <c r="AF85" i="4"/>
  <c r="AG85" i="4"/>
  <c r="AH85" i="4"/>
  <c r="AI85" i="4"/>
  <c r="AJ85" i="4"/>
  <c r="AK85" i="4"/>
  <c r="AL85" i="4"/>
  <c r="AM85" i="4"/>
  <c r="AN85" i="4"/>
  <c r="AE86" i="4"/>
  <c r="AF86" i="4"/>
  <c r="AG86" i="4"/>
  <c r="AH86" i="4"/>
  <c r="AI86" i="4"/>
  <c r="AJ86" i="4"/>
  <c r="AK86" i="4"/>
  <c r="AL86" i="4"/>
  <c r="AM86" i="4"/>
  <c r="AN86" i="4"/>
  <c r="AE87" i="4"/>
  <c r="AF87" i="4"/>
  <c r="AG87" i="4"/>
  <c r="AH87" i="4"/>
  <c r="AI87" i="4"/>
  <c r="AJ87" i="4"/>
  <c r="AK87" i="4"/>
  <c r="AL87" i="4"/>
  <c r="AM87" i="4"/>
  <c r="AN87" i="4"/>
  <c r="AE88" i="4"/>
  <c r="AF88" i="4"/>
  <c r="AG88" i="4"/>
  <c r="AH88" i="4"/>
  <c r="AI88" i="4"/>
  <c r="AJ88" i="4"/>
  <c r="AK88" i="4"/>
  <c r="AL88" i="4"/>
  <c r="AM88" i="4"/>
  <c r="AN88" i="4"/>
  <c r="AE89" i="4"/>
  <c r="AF89" i="4"/>
  <c r="AG89" i="4"/>
  <c r="AH89" i="4"/>
  <c r="AI89" i="4"/>
  <c r="AJ89" i="4"/>
  <c r="AK89" i="4"/>
  <c r="AL89" i="4"/>
  <c r="AM89" i="4"/>
  <c r="AN89" i="4"/>
  <c r="AE90" i="4"/>
  <c r="AF90" i="4"/>
  <c r="AG90" i="4"/>
  <c r="AH90" i="4"/>
  <c r="AI90" i="4"/>
  <c r="AJ90" i="4"/>
  <c r="AK90" i="4"/>
  <c r="AL90" i="4"/>
  <c r="AM90" i="4"/>
  <c r="AN90" i="4"/>
  <c r="AE91" i="4"/>
  <c r="AF91" i="4"/>
  <c r="AG91" i="4"/>
  <c r="AH91" i="4"/>
  <c r="AI91" i="4"/>
  <c r="AJ91" i="4"/>
  <c r="AK91" i="4"/>
  <c r="AL91" i="4"/>
  <c r="AM91" i="4"/>
  <c r="AN91" i="4"/>
  <c r="AE92" i="4"/>
  <c r="AF92" i="4"/>
  <c r="AG92" i="4"/>
  <c r="AH92" i="4"/>
  <c r="AI92" i="4"/>
  <c r="AJ92" i="4"/>
  <c r="AK92" i="4"/>
  <c r="AL92" i="4"/>
  <c r="AM92" i="4"/>
  <c r="AN92" i="4"/>
  <c r="AE93" i="4"/>
  <c r="AF93" i="4"/>
  <c r="AG93" i="4"/>
  <c r="AH93" i="4"/>
  <c r="AI93" i="4"/>
  <c r="AJ93" i="4"/>
  <c r="AK93" i="4"/>
  <c r="AL93" i="4"/>
  <c r="AM93" i="4"/>
  <c r="AN93" i="4"/>
  <c r="AE94" i="4"/>
  <c r="AF94" i="4"/>
  <c r="AG94" i="4"/>
  <c r="AH94" i="4"/>
  <c r="AI94" i="4"/>
  <c r="AJ94" i="4"/>
  <c r="AK94" i="4"/>
  <c r="AL94" i="4"/>
  <c r="AM94" i="4"/>
  <c r="AN94" i="4"/>
  <c r="AE95" i="4"/>
  <c r="AF95" i="4"/>
  <c r="AG95" i="4"/>
  <c r="AH95" i="4"/>
  <c r="AI95" i="4"/>
  <c r="AJ95" i="4"/>
  <c r="AK95" i="4"/>
  <c r="AL95" i="4"/>
  <c r="AM95" i="4"/>
  <c r="AN95" i="4"/>
  <c r="AE96" i="4"/>
  <c r="AF96" i="4"/>
  <c r="AG96" i="4"/>
  <c r="AH96" i="4"/>
  <c r="AI96" i="4"/>
  <c r="AJ96" i="4"/>
  <c r="AK96" i="4"/>
  <c r="AL96" i="4"/>
  <c r="AM96" i="4"/>
  <c r="AN96" i="4"/>
  <c r="AE97" i="4"/>
  <c r="AF97" i="4"/>
  <c r="AG97" i="4"/>
  <c r="AH97" i="4"/>
  <c r="AI97" i="4"/>
  <c r="AJ97" i="4"/>
  <c r="AK97" i="4"/>
  <c r="AL97" i="4"/>
  <c r="AM97" i="4"/>
  <c r="AN97" i="4"/>
  <c r="AE98" i="4"/>
  <c r="AF98" i="4"/>
  <c r="AG98" i="4"/>
  <c r="AH98" i="4"/>
  <c r="AI98" i="4"/>
  <c r="AJ98" i="4"/>
  <c r="AK98" i="4"/>
  <c r="AL98" i="4"/>
  <c r="AM98" i="4"/>
  <c r="AN98" i="4"/>
  <c r="AE99" i="4"/>
  <c r="AF99" i="4"/>
  <c r="AG99" i="4"/>
  <c r="AH99" i="4"/>
  <c r="AI99" i="4"/>
  <c r="AJ99" i="4"/>
  <c r="AK99" i="4"/>
  <c r="AL99" i="4"/>
  <c r="AM99" i="4"/>
  <c r="AN99" i="4"/>
  <c r="AE100" i="4"/>
  <c r="AF100" i="4"/>
  <c r="AG100" i="4"/>
  <c r="AH100" i="4"/>
  <c r="AI100" i="4"/>
  <c r="AJ100" i="4"/>
  <c r="AK100" i="4"/>
  <c r="AL100" i="4"/>
  <c r="AM100" i="4"/>
  <c r="AN100" i="4"/>
  <c r="AE101" i="4"/>
  <c r="AF101" i="4"/>
  <c r="AG101" i="4"/>
  <c r="AH101" i="4"/>
  <c r="AI101" i="4"/>
  <c r="AJ101" i="4"/>
  <c r="AK101" i="4"/>
  <c r="AL101" i="4"/>
  <c r="AM101" i="4"/>
  <c r="AN101" i="4"/>
  <c r="AE102" i="4"/>
  <c r="AF102" i="4"/>
  <c r="AG102" i="4"/>
  <c r="AH102" i="4"/>
  <c r="AI102" i="4"/>
  <c r="AJ102" i="4"/>
  <c r="AK102" i="4"/>
  <c r="AL102" i="4"/>
  <c r="AM102" i="4"/>
  <c r="AN102" i="4"/>
  <c r="AE103" i="4"/>
  <c r="AF103" i="4"/>
  <c r="AG103" i="4"/>
  <c r="AH103" i="4"/>
  <c r="AI103" i="4"/>
  <c r="AJ103" i="4"/>
  <c r="AK103" i="4"/>
  <c r="AL103" i="4"/>
  <c r="AM103" i="4"/>
  <c r="AN103" i="4"/>
  <c r="AE104" i="4"/>
  <c r="AF104" i="4"/>
  <c r="AG104" i="4"/>
  <c r="AH104" i="4"/>
  <c r="AI104" i="4"/>
  <c r="AJ104" i="4"/>
  <c r="AK104" i="4"/>
  <c r="AL104" i="4"/>
  <c r="AM104" i="4"/>
  <c r="AN104" i="4"/>
  <c r="AE105" i="4"/>
  <c r="AF105" i="4"/>
  <c r="AG105" i="4"/>
  <c r="AH105" i="4"/>
  <c r="AI105" i="4"/>
  <c r="AJ105" i="4"/>
  <c r="AK105" i="4"/>
  <c r="AL105" i="4"/>
  <c r="AM105" i="4"/>
  <c r="AN105" i="4"/>
  <c r="AE106" i="4"/>
  <c r="AF106" i="4"/>
  <c r="AG106" i="4"/>
  <c r="AH106" i="4"/>
  <c r="AI106" i="4"/>
  <c r="AJ106" i="4"/>
  <c r="AK106" i="4"/>
  <c r="AL106" i="4"/>
  <c r="AM106" i="4"/>
  <c r="AN106" i="4"/>
  <c r="AE107" i="4"/>
  <c r="AF107" i="4"/>
  <c r="AG107" i="4"/>
  <c r="AH107" i="4"/>
  <c r="AI107" i="4"/>
  <c r="AJ107" i="4"/>
  <c r="AK107" i="4"/>
  <c r="AL107" i="4"/>
  <c r="AM107" i="4"/>
  <c r="AN107" i="4"/>
  <c r="AE108" i="4"/>
  <c r="AF108" i="4"/>
  <c r="AG108" i="4"/>
  <c r="AH108" i="4"/>
  <c r="AI108" i="4"/>
  <c r="AJ108" i="4"/>
  <c r="AK108" i="4"/>
  <c r="AL108" i="4"/>
  <c r="AM108" i="4"/>
  <c r="AN108" i="4"/>
  <c r="AE109" i="4"/>
  <c r="AF109" i="4"/>
  <c r="AG109" i="4"/>
  <c r="AH109" i="4"/>
  <c r="AI109" i="4"/>
  <c r="AJ109" i="4"/>
  <c r="AK109" i="4"/>
  <c r="AL109" i="4"/>
  <c r="AM109" i="4"/>
  <c r="AN109" i="4"/>
  <c r="AE110" i="4"/>
  <c r="AF110" i="4"/>
  <c r="AG110" i="4"/>
  <c r="AH110" i="4"/>
  <c r="AI110" i="4"/>
  <c r="AJ110" i="4"/>
  <c r="AK110" i="4"/>
  <c r="AL110" i="4"/>
  <c r="AM110" i="4"/>
  <c r="AN110" i="4"/>
  <c r="AE111" i="4"/>
  <c r="AF111" i="4"/>
  <c r="AG111" i="4"/>
  <c r="AH111" i="4"/>
  <c r="AI111" i="4"/>
  <c r="AJ111" i="4"/>
  <c r="AK111" i="4"/>
  <c r="AL111" i="4"/>
  <c r="AM111" i="4"/>
  <c r="AN111" i="4"/>
  <c r="AE112" i="4"/>
  <c r="AF112" i="4"/>
  <c r="AG112" i="4"/>
  <c r="AH112" i="4"/>
  <c r="AI112" i="4"/>
  <c r="AJ112" i="4"/>
  <c r="AK112" i="4"/>
  <c r="AL112" i="4"/>
  <c r="AM112" i="4"/>
  <c r="AN112" i="4"/>
  <c r="AE113" i="4"/>
  <c r="AF113" i="4"/>
  <c r="AG113" i="4"/>
  <c r="AH113" i="4"/>
  <c r="AI113" i="4"/>
  <c r="AJ113" i="4"/>
  <c r="AK113" i="4"/>
  <c r="AL113" i="4"/>
  <c r="AM113" i="4"/>
  <c r="AN113" i="4"/>
  <c r="AE114" i="4"/>
  <c r="AF114" i="4"/>
  <c r="AG114" i="4"/>
  <c r="AH114" i="4"/>
  <c r="AI114" i="4"/>
  <c r="AJ114" i="4"/>
  <c r="AK114" i="4"/>
  <c r="AL114" i="4"/>
  <c r="AM114" i="4"/>
  <c r="AN114" i="4"/>
  <c r="AE115" i="4"/>
  <c r="AF115" i="4"/>
  <c r="AG115" i="4"/>
  <c r="AH115" i="4"/>
  <c r="AI115" i="4"/>
  <c r="AJ115" i="4"/>
  <c r="AK115" i="4"/>
  <c r="AL115" i="4"/>
  <c r="AM115" i="4"/>
  <c r="AN115" i="4"/>
  <c r="AE116" i="4"/>
  <c r="AF116" i="4"/>
  <c r="AG116" i="4"/>
  <c r="AH116" i="4"/>
  <c r="AI116" i="4"/>
  <c r="AJ116" i="4"/>
  <c r="AK116" i="4"/>
  <c r="AL116" i="4"/>
  <c r="AM116" i="4"/>
  <c r="AN116" i="4"/>
  <c r="AE117" i="4"/>
  <c r="AF117" i="4"/>
  <c r="AG117" i="4"/>
  <c r="AH117" i="4"/>
  <c r="AI117" i="4"/>
  <c r="AJ117" i="4"/>
  <c r="AK117" i="4"/>
  <c r="AL117" i="4"/>
  <c r="AM117" i="4"/>
  <c r="AN117" i="4"/>
  <c r="AE118" i="4"/>
  <c r="AF118" i="4"/>
  <c r="AG118" i="4"/>
  <c r="AH118" i="4"/>
  <c r="AI118" i="4"/>
  <c r="AJ118" i="4"/>
  <c r="AK118" i="4"/>
  <c r="AL118" i="4"/>
  <c r="AM118" i="4"/>
  <c r="AN118" i="4"/>
  <c r="AE119" i="4"/>
  <c r="AF119" i="4"/>
  <c r="AG119" i="4"/>
  <c r="AH119" i="4"/>
  <c r="AI119" i="4"/>
  <c r="AJ119" i="4"/>
  <c r="AK119" i="4"/>
  <c r="AL119" i="4"/>
  <c r="AM119" i="4"/>
  <c r="AN119" i="4"/>
  <c r="AE120" i="4"/>
  <c r="AF120" i="4"/>
  <c r="AG120" i="4"/>
  <c r="AH120" i="4"/>
  <c r="AI120" i="4"/>
  <c r="AJ120" i="4"/>
  <c r="AK120" i="4"/>
  <c r="AL120" i="4"/>
  <c r="AM120" i="4"/>
  <c r="AN120" i="4"/>
  <c r="AE121" i="4"/>
  <c r="AF121" i="4"/>
  <c r="AG121" i="4"/>
  <c r="AH121" i="4"/>
  <c r="AI121" i="4"/>
  <c r="AJ121" i="4"/>
  <c r="AK121" i="4"/>
  <c r="AL121" i="4"/>
  <c r="AM121" i="4"/>
  <c r="AN121" i="4"/>
  <c r="AE122" i="4"/>
  <c r="AF122" i="4"/>
  <c r="AG122" i="4"/>
  <c r="AH122" i="4"/>
  <c r="AI122" i="4"/>
  <c r="AJ122" i="4"/>
  <c r="AK122" i="4"/>
  <c r="AL122" i="4"/>
  <c r="AM122" i="4"/>
  <c r="AN122" i="4"/>
  <c r="AE123" i="4"/>
  <c r="AF123" i="4"/>
  <c r="AG123" i="4"/>
  <c r="AH123" i="4"/>
  <c r="AI123" i="4"/>
  <c r="AJ123" i="4"/>
  <c r="AK123" i="4"/>
  <c r="AL123" i="4"/>
  <c r="AM123" i="4"/>
  <c r="AN123" i="4"/>
  <c r="AE124" i="4"/>
  <c r="AF124" i="4"/>
  <c r="AG124" i="4"/>
  <c r="AH124" i="4"/>
  <c r="AI124" i="4"/>
  <c r="AJ124" i="4"/>
  <c r="AK124" i="4"/>
  <c r="AL124" i="4"/>
  <c r="AM124" i="4"/>
  <c r="AN124" i="4"/>
  <c r="AE125" i="4"/>
  <c r="AF125" i="4"/>
  <c r="AG125" i="4"/>
  <c r="AH125" i="4"/>
  <c r="AI125" i="4"/>
  <c r="AJ125" i="4"/>
  <c r="AK125" i="4"/>
  <c r="AL125" i="4"/>
  <c r="AM125" i="4"/>
  <c r="AN125" i="4"/>
  <c r="AE126" i="4"/>
  <c r="AF126" i="4"/>
  <c r="AG126" i="4"/>
  <c r="AH126" i="4"/>
  <c r="AI126" i="4"/>
  <c r="AJ126" i="4"/>
  <c r="AK126" i="4"/>
  <c r="AL126" i="4"/>
  <c r="AM126" i="4"/>
  <c r="AN126" i="4"/>
  <c r="AE127" i="4"/>
  <c r="AF127" i="4"/>
  <c r="AG127" i="4"/>
  <c r="AH127" i="4"/>
  <c r="AI127" i="4"/>
  <c r="AJ127" i="4"/>
  <c r="AK127" i="4"/>
  <c r="AL127" i="4"/>
  <c r="AM127" i="4"/>
  <c r="AN127" i="4"/>
  <c r="AE128" i="4"/>
  <c r="AF128" i="4"/>
  <c r="AG128" i="4"/>
  <c r="AH128" i="4"/>
  <c r="AI128" i="4"/>
  <c r="AJ128" i="4"/>
  <c r="AK128" i="4"/>
  <c r="AL128" i="4"/>
  <c r="AM128" i="4"/>
  <c r="AN128" i="4"/>
  <c r="AE129" i="4"/>
  <c r="AF129" i="4"/>
  <c r="AG129" i="4"/>
  <c r="AH129" i="4"/>
  <c r="AI129" i="4"/>
  <c r="AJ129" i="4"/>
  <c r="AK129" i="4"/>
  <c r="AL129" i="4"/>
  <c r="AM129" i="4"/>
  <c r="AN129" i="4"/>
  <c r="AE130" i="4"/>
  <c r="AF130" i="4"/>
  <c r="AG130" i="4"/>
  <c r="AH130" i="4"/>
  <c r="AI130" i="4"/>
  <c r="AJ130" i="4"/>
  <c r="AK130" i="4"/>
  <c r="AL130" i="4"/>
  <c r="AM130" i="4"/>
  <c r="AN130" i="4"/>
  <c r="AE131" i="4"/>
  <c r="AF131" i="4"/>
  <c r="AG131" i="4"/>
  <c r="AH131" i="4"/>
  <c r="AI131" i="4"/>
  <c r="AJ131" i="4"/>
  <c r="AK131" i="4"/>
  <c r="AL131" i="4"/>
  <c r="AM131" i="4"/>
  <c r="AN131" i="4"/>
  <c r="AE132" i="4"/>
  <c r="AF132" i="4"/>
  <c r="AG132" i="4"/>
  <c r="AH132" i="4"/>
  <c r="AI132" i="4"/>
  <c r="AJ132" i="4"/>
  <c r="AK132" i="4"/>
  <c r="AL132" i="4"/>
  <c r="AM132" i="4"/>
  <c r="AN132" i="4"/>
  <c r="AE133" i="4"/>
  <c r="AF133" i="4"/>
  <c r="AG133" i="4"/>
  <c r="AH133" i="4"/>
  <c r="AI133" i="4"/>
  <c r="AJ133" i="4"/>
  <c r="AK133" i="4"/>
  <c r="AL133" i="4"/>
  <c r="AM133" i="4"/>
  <c r="AN133" i="4"/>
  <c r="AE134" i="4"/>
  <c r="AF134" i="4"/>
  <c r="AG134" i="4"/>
  <c r="AH134" i="4"/>
  <c r="AI134" i="4"/>
  <c r="AJ134" i="4"/>
  <c r="AK134" i="4"/>
  <c r="AL134" i="4"/>
  <c r="AM134" i="4"/>
  <c r="AN134" i="4"/>
  <c r="AE135" i="4"/>
  <c r="AF135" i="4"/>
  <c r="AG135" i="4"/>
  <c r="AH135" i="4"/>
  <c r="AI135" i="4"/>
  <c r="AJ135" i="4"/>
  <c r="AK135" i="4"/>
  <c r="AL135" i="4"/>
  <c r="AM135" i="4"/>
  <c r="AN135" i="4"/>
  <c r="AE136" i="4"/>
  <c r="AF136" i="4"/>
  <c r="AG136" i="4"/>
  <c r="AH136" i="4"/>
  <c r="AI136" i="4"/>
  <c r="AJ136" i="4"/>
  <c r="AK136" i="4"/>
  <c r="AL136" i="4"/>
  <c r="AM136" i="4"/>
  <c r="AN136" i="4"/>
  <c r="AE137" i="4"/>
  <c r="AF137" i="4"/>
  <c r="AG137" i="4"/>
  <c r="AH137" i="4"/>
  <c r="AI137" i="4"/>
  <c r="AJ137" i="4"/>
  <c r="AK137" i="4"/>
  <c r="AL137" i="4"/>
  <c r="AM137" i="4"/>
  <c r="AN137" i="4"/>
  <c r="AE138" i="4"/>
  <c r="AF138" i="4"/>
  <c r="AG138" i="4"/>
  <c r="AH138" i="4"/>
  <c r="AI138" i="4"/>
  <c r="AJ138" i="4"/>
  <c r="AK138" i="4"/>
  <c r="AL138" i="4"/>
  <c r="AM138" i="4"/>
  <c r="AN138" i="4"/>
  <c r="AE139" i="4"/>
  <c r="AF139" i="4"/>
  <c r="AG139" i="4"/>
  <c r="AH139" i="4"/>
  <c r="AI139" i="4"/>
  <c r="AJ139" i="4"/>
  <c r="AK139" i="4"/>
  <c r="AL139" i="4"/>
  <c r="AM139" i="4"/>
  <c r="AN139" i="4"/>
  <c r="AE140" i="4"/>
  <c r="AF140" i="4"/>
  <c r="AG140" i="4"/>
  <c r="AH140" i="4"/>
  <c r="AI140" i="4"/>
  <c r="AJ140" i="4"/>
  <c r="AK140" i="4"/>
  <c r="AL140" i="4"/>
  <c r="AM140" i="4"/>
  <c r="AN140" i="4"/>
  <c r="AE141" i="4"/>
  <c r="AF141" i="4"/>
  <c r="AG141" i="4"/>
  <c r="AH141" i="4"/>
  <c r="AI141" i="4"/>
  <c r="AJ141" i="4"/>
  <c r="AK141" i="4"/>
  <c r="AL141" i="4"/>
  <c r="AM141" i="4"/>
  <c r="AN141" i="4"/>
  <c r="AE142" i="4"/>
  <c r="AF142" i="4"/>
  <c r="AG142" i="4"/>
  <c r="AH142" i="4"/>
  <c r="AI142" i="4"/>
  <c r="AJ142" i="4"/>
  <c r="AK142" i="4"/>
  <c r="AL142" i="4"/>
  <c r="AM142" i="4"/>
  <c r="AN142" i="4"/>
  <c r="AE143" i="4"/>
  <c r="AF143" i="4"/>
  <c r="AG143" i="4"/>
  <c r="AH143" i="4"/>
  <c r="AI143" i="4"/>
  <c r="AJ143" i="4"/>
  <c r="AK143" i="4"/>
  <c r="AL143" i="4"/>
  <c r="AM143" i="4"/>
  <c r="AN143" i="4"/>
  <c r="AE144" i="4"/>
  <c r="AF144" i="4"/>
  <c r="AG144" i="4"/>
  <c r="AH144" i="4"/>
  <c r="AI144" i="4"/>
  <c r="AJ144" i="4"/>
  <c r="AK144" i="4"/>
  <c r="AL144" i="4"/>
  <c r="AM144" i="4"/>
  <c r="AN144" i="4"/>
  <c r="AE145" i="4"/>
  <c r="AF145" i="4"/>
  <c r="AG145" i="4"/>
  <c r="AH145" i="4"/>
  <c r="AI145" i="4"/>
  <c r="AJ145" i="4"/>
  <c r="AK145" i="4"/>
  <c r="AL145" i="4"/>
  <c r="AM145" i="4"/>
  <c r="AN145" i="4"/>
  <c r="AE146" i="4"/>
  <c r="AF146" i="4"/>
  <c r="AG146" i="4"/>
  <c r="AH146" i="4"/>
  <c r="AI146" i="4"/>
  <c r="AJ146" i="4"/>
  <c r="AK146" i="4"/>
  <c r="AL146" i="4"/>
  <c r="AM146" i="4"/>
  <c r="AN146" i="4"/>
  <c r="AE147" i="4"/>
  <c r="AF147" i="4"/>
  <c r="AG147" i="4"/>
  <c r="AH147" i="4"/>
  <c r="AI147" i="4"/>
  <c r="AJ147" i="4"/>
  <c r="AK147" i="4"/>
  <c r="AL147" i="4"/>
  <c r="AM147" i="4"/>
  <c r="AN147" i="4"/>
  <c r="AE148" i="4"/>
  <c r="AF148" i="4"/>
  <c r="AG148" i="4"/>
  <c r="AH148" i="4"/>
  <c r="AI148" i="4"/>
  <c r="AJ148" i="4"/>
  <c r="AK148" i="4"/>
  <c r="AL148" i="4"/>
  <c r="AM148" i="4"/>
  <c r="AN148" i="4"/>
  <c r="AE149" i="4"/>
  <c r="AF149" i="4"/>
  <c r="AG149" i="4"/>
  <c r="AH149" i="4"/>
  <c r="AI149" i="4"/>
  <c r="AJ149" i="4"/>
  <c r="AK149" i="4"/>
  <c r="AL149" i="4"/>
  <c r="AM149" i="4"/>
  <c r="AN149" i="4"/>
  <c r="AE150" i="4"/>
  <c r="AF150" i="4"/>
  <c r="AG150" i="4"/>
  <c r="AH150" i="4"/>
  <c r="AI150" i="4"/>
  <c r="AJ150" i="4"/>
  <c r="AK150" i="4"/>
  <c r="AL150" i="4"/>
  <c r="AM150" i="4"/>
  <c r="AN150" i="4"/>
  <c r="AE151" i="4"/>
  <c r="AF151" i="4"/>
  <c r="AG151" i="4"/>
  <c r="AH151" i="4"/>
  <c r="AI151" i="4"/>
  <c r="AJ151" i="4"/>
  <c r="AK151" i="4"/>
  <c r="AL151" i="4"/>
  <c r="AM151" i="4"/>
  <c r="AN151" i="4"/>
  <c r="AE152" i="4"/>
  <c r="AF152" i="4"/>
  <c r="AG152" i="4"/>
  <c r="AH152" i="4"/>
  <c r="AI152" i="4"/>
  <c r="AJ152" i="4"/>
  <c r="AK152" i="4"/>
  <c r="AL152" i="4"/>
  <c r="AM152" i="4"/>
  <c r="AN152" i="4"/>
  <c r="AE153" i="4"/>
  <c r="AF153" i="4"/>
  <c r="AG153" i="4"/>
  <c r="AH153" i="4"/>
  <c r="AI153" i="4"/>
  <c r="AJ153" i="4"/>
  <c r="AK153" i="4"/>
  <c r="AL153" i="4"/>
  <c r="AM153" i="4"/>
  <c r="AN153" i="4"/>
  <c r="AE154" i="4"/>
  <c r="AF154" i="4"/>
  <c r="AG154" i="4"/>
  <c r="AH154" i="4"/>
  <c r="AI154" i="4"/>
  <c r="AJ154" i="4"/>
  <c r="AK154" i="4"/>
  <c r="AL154" i="4"/>
  <c r="AM154" i="4"/>
  <c r="AN154" i="4"/>
  <c r="AE155" i="4"/>
  <c r="AF155" i="4"/>
  <c r="AG155" i="4"/>
  <c r="AH155" i="4"/>
  <c r="AI155" i="4"/>
  <c r="AJ155" i="4"/>
  <c r="AK155" i="4"/>
  <c r="AL155" i="4"/>
  <c r="AM155" i="4"/>
  <c r="AN155" i="4"/>
  <c r="AE156" i="4"/>
  <c r="AF156" i="4"/>
  <c r="AG156" i="4"/>
  <c r="AH156" i="4"/>
  <c r="AI156" i="4"/>
  <c r="AJ156" i="4"/>
  <c r="AK156" i="4"/>
  <c r="AL156" i="4"/>
  <c r="AM156" i="4"/>
  <c r="AN156" i="4"/>
  <c r="AE157" i="4"/>
  <c r="AF157" i="4"/>
  <c r="AG157" i="4"/>
  <c r="AH157" i="4"/>
  <c r="AI157" i="4"/>
  <c r="AJ157" i="4"/>
  <c r="AK157" i="4"/>
  <c r="AL157" i="4"/>
  <c r="AM157" i="4"/>
  <c r="AN157" i="4"/>
  <c r="AE158" i="4"/>
  <c r="AF158" i="4"/>
  <c r="AG158" i="4"/>
  <c r="AH158" i="4"/>
  <c r="AI158" i="4"/>
  <c r="AJ158" i="4"/>
  <c r="AK158" i="4"/>
  <c r="AL158" i="4"/>
  <c r="AM158" i="4"/>
  <c r="AN158" i="4"/>
  <c r="AE159" i="4"/>
  <c r="AF159" i="4"/>
  <c r="AG159" i="4"/>
  <c r="AH159" i="4"/>
  <c r="AI159" i="4"/>
  <c r="AJ159" i="4"/>
  <c r="AK159" i="4"/>
  <c r="AL159" i="4"/>
  <c r="AM159" i="4"/>
  <c r="AN159" i="4"/>
  <c r="AE160" i="4"/>
  <c r="AF160" i="4"/>
  <c r="AG160" i="4"/>
  <c r="AH160" i="4"/>
  <c r="AI160" i="4"/>
  <c r="AJ160" i="4"/>
  <c r="AK160" i="4"/>
  <c r="AL160" i="4"/>
  <c r="AM160" i="4"/>
  <c r="AN160" i="4"/>
  <c r="AE161" i="4"/>
  <c r="AF161" i="4"/>
  <c r="AG161" i="4"/>
  <c r="AH161" i="4"/>
  <c r="AI161" i="4"/>
  <c r="AJ161" i="4"/>
  <c r="AK161" i="4"/>
  <c r="AL161" i="4"/>
  <c r="AM161" i="4"/>
  <c r="AN161" i="4"/>
  <c r="AE162" i="4"/>
  <c r="AF162" i="4"/>
  <c r="AG162" i="4"/>
  <c r="AH162" i="4"/>
  <c r="AI162" i="4"/>
  <c r="AJ162" i="4"/>
  <c r="AK162" i="4"/>
  <c r="AL162" i="4"/>
  <c r="AM162" i="4"/>
  <c r="AN162" i="4"/>
  <c r="AE163" i="4"/>
  <c r="AF163" i="4"/>
  <c r="AG163" i="4"/>
  <c r="AH163" i="4"/>
  <c r="AI163" i="4"/>
  <c r="AJ163" i="4"/>
  <c r="AK163" i="4"/>
  <c r="AL163" i="4"/>
  <c r="AM163" i="4"/>
  <c r="AN163" i="4"/>
  <c r="AE164" i="4"/>
  <c r="AF164" i="4"/>
  <c r="AG164" i="4"/>
  <c r="AH164" i="4"/>
  <c r="AI164" i="4"/>
  <c r="AJ164" i="4"/>
  <c r="AK164" i="4"/>
  <c r="AL164" i="4"/>
  <c r="AM164" i="4"/>
  <c r="AN164" i="4"/>
  <c r="AE165" i="4"/>
  <c r="AF165" i="4"/>
  <c r="AG165" i="4"/>
  <c r="AH165" i="4"/>
  <c r="AI165" i="4"/>
  <c r="AJ165" i="4"/>
  <c r="AK165" i="4"/>
  <c r="AL165" i="4"/>
  <c r="AM165" i="4"/>
  <c r="AN165" i="4"/>
  <c r="AE166" i="4"/>
  <c r="AF166" i="4"/>
  <c r="AG166" i="4"/>
  <c r="AH166" i="4"/>
  <c r="AI166" i="4"/>
  <c r="AJ166" i="4"/>
  <c r="AK166" i="4"/>
  <c r="AL166" i="4"/>
  <c r="AM166" i="4"/>
  <c r="AN166" i="4"/>
  <c r="AE167" i="4"/>
  <c r="AF167" i="4"/>
  <c r="AG167" i="4"/>
  <c r="AH167" i="4"/>
  <c r="AI167" i="4"/>
  <c r="AJ167" i="4"/>
  <c r="AK167" i="4"/>
  <c r="AL167" i="4"/>
  <c r="AM167" i="4"/>
  <c r="AN167" i="4"/>
  <c r="AE168" i="4"/>
  <c r="AF168" i="4"/>
  <c r="AG168" i="4"/>
  <c r="AH168" i="4"/>
  <c r="AI168" i="4"/>
  <c r="AJ168" i="4"/>
  <c r="AK168" i="4"/>
  <c r="AL168" i="4"/>
  <c r="AM168" i="4"/>
  <c r="AN168" i="4"/>
  <c r="AE169" i="4"/>
  <c r="AF169" i="4"/>
  <c r="AG169" i="4"/>
  <c r="AH169" i="4"/>
  <c r="AI169" i="4"/>
  <c r="AJ169" i="4"/>
  <c r="AK169" i="4"/>
  <c r="AL169" i="4"/>
  <c r="AM169" i="4"/>
  <c r="AN169" i="4"/>
  <c r="AE170" i="4"/>
  <c r="AF170" i="4"/>
  <c r="AG170" i="4"/>
  <c r="AH170" i="4"/>
  <c r="AI170" i="4"/>
  <c r="AJ170" i="4"/>
  <c r="AK170" i="4"/>
  <c r="AL170" i="4"/>
  <c r="AM170" i="4"/>
  <c r="AN170" i="4"/>
  <c r="AE171" i="4"/>
  <c r="AF171" i="4"/>
  <c r="AG171" i="4"/>
  <c r="AH171" i="4"/>
  <c r="AI171" i="4"/>
  <c r="AJ171" i="4"/>
  <c r="AK171" i="4"/>
  <c r="AL171" i="4"/>
  <c r="AM171" i="4"/>
  <c r="AN171" i="4"/>
  <c r="AE172" i="4"/>
  <c r="AF172" i="4"/>
  <c r="AG172" i="4"/>
  <c r="AH172" i="4"/>
  <c r="AI172" i="4"/>
  <c r="AJ172" i="4"/>
  <c r="AK172" i="4"/>
  <c r="AL172" i="4"/>
  <c r="AM172" i="4"/>
  <c r="AN172" i="4"/>
  <c r="AE173" i="4"/>
  <c r="AF173" i="4"/>
  <c r="AG173" i="4"/>
  <c r="AH173" i="4"/>
  <c r="AI173" i="4"/>
  <c r="AJ173" i="4"/>
  <c r="AK173" i="4"/>
  <c r="AL173" i="4"/>
  <c r="AM173" i="4"/>
  <c r="AN173" i="4"/>
  <c r="AE174" i="4"/>
  <c r="AF174" i="4"/>
  <c r="AG174" i="4"/>
  <c r="AH174" i="4"/>
  <c r="AI174" i="4"/>
  <c r="AJ174" i="4"/>
  <c r="AK174" i="4"/>
  <c r="AL174" i="4"/>
  <c r="AM174" i="4"/>
  <c r="AN174" i="4"/>
  <c r="AE175" i="4"/>
  <c r="AF175" i="4"/>
  <c r="AG175" i="4"/>
  <c r="AH175" i="4"/>
  <c r="AI175" i="4"/>
  <c r="AJ175" i="4"/>
  <c r="AK175" i="4"/>
  <c r="AL175" i="4"/>
  <c r="AM175" i="4"/>
  <c r="AN175" i="4"/>
  <c r="AE176" i="4"/>
  <c r="AF176" i="4"/>
  <c r="AG176" i="4"/>
  <c r="AH176" i="4"/>
  <c r="AI176" i="4"/>
  <c r="AJ176" i="4"/>
  <c r="AK176" i="4"/>
  <c r="AL176" i="4"/>
  <c r="AM176" i="4"/>
  <c r="AN176" i="4"/>
  <c r="AE177" i="4"/>
  <c r="AF177" i="4"/>
  <c r="AG177" i="4"/>
  <c r="AH177" i="4"/>
  <c r="AI177" i="4"/>
  <c r="AJ177" i="4"/>
  <c r="AK177" i="4"/>
  <c r="AL177" i="4"/>
  <c r="AM177" i="4"/>
  <c r="AN177" i="4"/>
  <c r="AE178" i="4"/>
  <c r="AF178" i="4"/>
  <c r="AG178" i="4"/>
  <c r="AH178" i="4"/>
  <c r="AI178" i="4"/>
  <c r="AJ178" i="4"/>
  <c r="AK178" i="4"/>
  <c r="AL178" i="4"/>
  <c r="AM178" i="4"/>
  <c r="AN178" i="4"/>
  <c r="AE179" i="4"/>
  <c r="AF179" i="4"/>
  <c r="AG179" i="4"/>
  <c r="AH179" i="4"/>
  <c r="AI179" i="4"/>
  <c r="AJ179" i="4"/>
  <c r="AK179" i="4"/>
  <c r="AL179" i="4"/>
  <c r="AM179" i="4"/>
  <c r="AN179" i="4"/>
  <c r="AE180" i="4"/>
  <c r="AF180" i="4"/>
  <c r="AG180" i="4"/>
  <c r="AH180" i="4"/>
  <c r="AI180" i="4"/>
  <c r="AJ180" i="4"/>
  <c r="AK180" i="4"/>
  <c r="AL180" i="4"/>
  <c r="AM180" i="4"/>
  <c r="AN180" i="4"/>
  <c r="AE181" i="4"/>
  <c r="AF181" i="4"/>
  <c r="AG181" i="4"/>
  <c r="AH181" i="4"/>
  <c r="AI181" i="4"/>
  <c r="AJ181" i="4"/>
  <c r="AK181" i="4"/>
  <c r="AL181" i="4"/>
  <c r="AM181" i="4"/>
  <c r="AN181" i="4"/>
  <c r="AE182" i="4"/>
  <c r="AF182" i="4"/>
  <c r="AG182" i="4"/>
  <c r="AH182" i="4"/>
  <c r="AI182" i="4"/>
  <c r="AJ182" i="4"/>
  <c r="AK182" i="4"/>
  <c r="AL182" i="4"/>
  <c r="AM182" i="4"/>
  <c r="AN182" i="4"/>
  <c r="AE183" i="4"/>
  <c r="AF183" i="4"/>
  <c r="AG183" i="4"/>
  <c r="AH183" i="4"/>
  <c r="AI183" i="4"/>
  <c r="AJ183" i="4"/>
  <c r="AK183" i="4"/>
  <c r="AL183" i="4"/>
  <c r="AM183" i="4"/>
  <c r="AN183" i="4"/>
  <c r="AE184" i="4"/>
  <c r="AF184" i="4"/>
  <c r="AG184" i="4"/>
  <c r="AH184" i="4"/>
  <c r="AI184" i="4"/>
  <c r="AJ184" i="4"/>
  <c r="AK184" i="4"/>
  <c r="AL184" i="4"/>
  <c r="AM184" i="4"/>
  <c r="AN184" i="4"/>
  <c r="AE185" i="4"/>
  <c r="AF185" i="4"/>
  <c r="AG185" i="4"/>
  <c r="AH185" i="4"/>
  <c r="AI185" i="4"/>
  <c r="AJ185" i="4"/>
  <c r="AK185" i="4"/>
  <c r="AL185" i="4"/>
  <c r="AM185" i="4"/>
  <c r="AN185" i="4"/>
  <c r="AE186" i="4"/>
  <c r="AF186" i="4"/>
  <c r="AG186" i="4"/>
  <c r="AH186" i="4"/>
  <c r="AI186" i="4"/>
  <c r="AJ186" i="4"/>
  <c r="AK186" i="4"/>
  <c r="AL186" i="4"/>
  <c r="AM186" i="4"/>
  <c r="AN186" i="4"/>
  <c r="AE187" i="4"/>
  <c r="AF187" i="4"/>
  <c r="AG187" i="4"/>
  <c r="AH187" i="4"/>
  <c r="AI187" i="4"/>
  <c r="AJ187" i="4"/>
  <c r="AK187" i="4"/>
  <c r="AL187" i="4"/>
  <c r="AM187" i="4"/>
  <c r="AN187" i="4"/>
  <c r="AE188" i="4"/>
  <c r="AF188" i="4"/>
  <c r="AG188" i="4"/>
  <c r="AH188" i="4"/>
  <c r="AI188" i="4"/>
  <c r="AJ188" i="4"/>
  <c r="AK188" i="4"/>
  <c r="AL188" i="4"/>
  <c r="AM188" i="4"/>
  <c r="AN188" i="4"/>
  <c r="AE189" i="4"/>
  <c r="AF189" i="4"/>
  <c r="AG189" i="4"/>
  <c r="AH189" i="4"/>
  <c r="AI189" i="4"/>
  <c r="AJ189" i="4"/>
  <c r="AK189" i="4"/>
  <c r="AL189" i="4"/>
  <c r="AM189" i="4"/>
  <c r="AN189" i="4"/>
  <c r="AE190" i="4"/>
  <c r="AF190" i="4"/>
  <c r="AG190" i="4"/>
  <c r="AH190" i="4"/>
  <c r="AI190" i="4"/>
  <c r="AJ190" i="4"/>
  <c r="AK190" i="4"/>
  <c r="AL190" i="4"/>
  <c r="AM190" i="4"/>
  <c r="AN190" i="4"/>
  <c r="AE191" i="4"/>
  <c r="AF191" i="4"/>
  <c r="AG191" i="4"/>
  <c r="AH191" i="4"/>
  <c r="AI191" i="4"/>
  <c r="AJ191" i="4"/>
  <c r="AK191" i="4"/>
  <c r="AL191" i="4"/>
  <c r="AM191" i="4"/>
  <c r="AN191" i="4"/>
  <c r="AE192" i="4"/>
  <c r="AF192" i="4"/>
  <c r="AG192" i="4"/>
  <c r="AH192" i="4"/>
  <c r="AI192" i="4"/>
  <c r="AJ192" i="4"/>
  <c r="AK192" i="4"/>
  <c r="AL192" i="4"/>
  <c r="AM192" i="4"/>
  <c r="AN192" i="4"/>
  <c r="AE193" i="4"/>
  <c r="AF193" i="4"/>
  <c r="AG193" i="4"/>
  <c r="AH193" i="4"/>
  <c r="AI193" i="4"/>
  <c r="AJ193" i="4"/>
  <c r="AK193" i="4"/>
  <c r="AL193" i="4"/>
  <c r="AM193" i="4"/>
  <c r="AN193" i="4"/>
  <c r="AE194" i="4"/>
  <c r="AF194" i="4"/>
  <c r="AG194" i="4"/>
  <c r="AH194" i="4"/>
  <c r="AI194" i="4"/>
  <c r="AJ194" i="4"/>
  <c r="AK194" i="4"/>
  <c r="AL194" i="4"/>
  <c r="AM194" i="4"/>
  <c r="AN194" i="4"/>
  <c r="AE195" i="4"/>
  <c r="AF195" i="4"/>
  <c r="AG195" i="4"/>
  <c r="AH195" i="4"/>
  <c r="AI195" i="4"/>
  <c r="AJ195" i="4"/>
  <c r="AK195" i="4"/>
  <c r="AL195" i="4"/>
  <c r="AM195" i="4"/>
  <c r="AN195" i="4"/>
  <c r="AE196" i="4"/>
  <c r="AF196" i="4"/>
  <c r="AG196" i="4"/>
  <c r="AH196" i="4"/>
  <c r="AI196" i="4"/>
  <c r="AJ196" i="4"/>
  <c r="AK196" i="4"/>
  <c r="AL196" i="4"/>
  <c r="AM196" i="4"/>
  <c r="AN196" i="4"/>
  <c r="AE197" i="4"/>
  <c r="AF197" i="4"/>
  <c r="AG197" i="4"/>
  <c r="AH197" i="4"/>
  <c r="AI197" i="4"/>
  <c r="AJ197" i="4"/>
  <c r="AK197" i="4"/>
  <c r="AL197" i="4"/>
  <c r="AM197" i="4"/>
  <c r="AN197" i="4"/>
  <c r="AE198" i="4"/>
  <c r="AF198" i="4"/>
  <c r="AG198" i="4"/>
  <c r="AH198" i="4"/>
  <c r="AI198" i="4"/>
  <c r="AJ198" i="4"/>
  <c r="AK198" i="4"/>
  <c r="AL198" i="4"/>
  <c r="AM198" i="4"/>
  <c r="AN198" i="4"/>
  <c r="AE199" i="4"/>
  <c r="AF199" i="4"/>
  <c r="AG199" i="4"/>
  <c r="AH199" i="4"/>
  <c r="AI199" i="4"/>
  <c r="AJ199" i="4"/>
  <c r="AK199" i="4"/>
  <c r="AL199" i="4"/>
  <c r="AM199" i="4"/>
  <c r="AN199" i="4"/>
  <c r="AE200" i="4"/>
  <c r="AF200" i="4"/>
  <c r="AG200" i="4"/>
  <c r="AH200" i="4"/>
  <c r="AI200" i="4"/>
  <c r="AJ200" i="4"/>
  <c r="AK200" i="4"/>
  <c r="AL200" i="4"/>
  <c r="AM200" i="4"/>
  <c r="AN200" i="4"/>
  <c r="AE201" i="4"/>
  <c r="AF201" i="4"/>
  <c r="AG201" i="4"/>
  <c r="AH201" i="4"/>
  <c r="AI201" i="4"/>
  <c r="AJ201" i="4"/>
  <c r="AK201" i="4"/>
  <c r="AL201" i="4"/>
  <c r="AM201" i="4"/>
  <c r="AN201" i="4"/>
  <c r="AE202" i="4"/>
  <c r="AF202" i="4"/>
  <c r="AG202" i="4"/>
  <c r="AH202" i="4"/>
  <c r="AI202" i="4"/>
  <c r="AJ202" i="4"/>
  <c r="AK202" i="4"/>
  <c r="AL202" i="4"/>
  <c r="AM202" i="4"/>
  <c r="AN202" i="4"/>
  <c r="AE203" i="4"/>
  <c r="AF203" i="4"/>
  <c r="AG203" i="4"/>
  <c r="AH203" i="4"/>
  <c r="AI203" i="4"/>
  <c r="AJ203" i="4"/>
  <c r="AK203" i="4"/>
  <c r="AL203" i="4"/>
  <c r="AM203" i="4"/>
  <c r="AN203" i="4"/>
  <c r="AE204" i="4"/>
  <c r="AF204" i="4"/>
  <c r="AG204" i="4"/>
  <c r="AH204" i="4"/>
  <c r="AI204" i="4"/>
  <c r="AJ204" i="4"/>
  <c r="AK204" i="4"/>
  <c r="AL204" i="4"/>
  <c r="AM204" i="4"/>
  <c r="AN204" i="4"/>
  <c r="AE205" i="4"/>
  <c r="AF205" i="4"/>
  <c r="AG205" i="4"/>
  <c r="AH205" i="4"/>
  <c r="AI205" i="4"/>
  <c r="AJ205" i="4"/>
  <c r="AK205" i="4"/>
  <c r="AL205" i="4"/>
  <c r="AM205" i="4"/>
  <c r="AN205" i="4"/>
  <c r="AE206" i="4"/>
  <c r="AF206" i="4"/>
  <c r="AG206" i="4"/>
  <c r="AH206" i="4"/>
  <c r="AI206" i="4"/>
  <c r="AJ206" i="4"/>
  <c r="AK206" i="4"/>
  <c r="AL206" i="4"/>
  <c r="AM206" i="4"/>
  <c r="AN206" i="4"/>
  <c r="AE207" i="4"/>
  <c r="AF207" i="4"/>
  <c r="AG207" i="4"/>
  <c r="AH207" i="4"/>
  <c r="AI207" i="4"/>
  <c r="AJ207" i="4"/>
  <c r="AK207" i="4"/>
  <c r="AL207" i="4"/>
  <c r="AM207" i="4"/>
  <c r="AN207" i="4"/>
  <c r="AE208" i="4"/>
  <c r="AF208" i="4"/>
  <c r="AG208" i="4"/>
  <c r="AH208" i="4"/>
  <c r="AI208" i="4"/>
  <c r="AJ208" i="4"/>
  <c r="AK208" i="4"/>
  <c r="AL208" i="4"/>
  <c r="AM208" i="4"/>
  <c r="AN208" i="4"/>
  <c r="AE209" i="4"/>
  <c r="AF209" i="4"/>
  <c r="AG209" i="4"/>
  <c r="AH209" i="4"/>
  <c r="AI209" i="4"/>
  <c r="AJ209" i="4"/>
  <c r="AK209" i="4"/>
  <c r="AL209" i="4"/>
  <c r="AM209" i="4"/>
  <c r="AN209" i="4"/>
  <c r="AE210" i="4"/>
  <c r="AF210" i="4"/>
  <c r="AG210" i="4"/>
  <c r="AH210" i="4"/>
  <c r="AI210" i="4"/>
  <c r="AJ210" i="4"/>
  <c r="AK210" i="4"/>
  <c r="AL210" i="4"/>
  <c r="AM210" i="4"/>
  <c r="AN210" i="4"/>
  <c r="AE211" i="4"/>
  <c r="AF211" i="4"/>
  <c r="AG211" i="4"/>
  <c r="AH211" i="4"/>
  <c r="AI211" i="4"/>
  <c r="AJ211" i="4"/>
  <c r="AK211" i="4"/>
  <c r="AL211" i="4"/>
  <c r="AM211" i="4"/>
  <c r="AN211" i="4"/>
  <c r="AE212" i="4"/>
  <c r="AF212" i="4"/>
  <c r="AG212" i="4"/>
  <c r="AH212" i="4"/>
  <c r="AI212" i="4"/>
  <c r="AJ212" i="4"/>
  <c r="AK212" i="4"/>
  <c r="AL212" i="4"/>
  <c r="AM212" i="4"/>
  <c r="AN212" i="4"/>
  <c r="AE213" i="4"/>
  <c r="AF213" i="4"/>
  <c r="AG213" i="4"/>
  <c r="AH213" i="4"/>
  <c r="AI213" i="4"/>
  <c r="AJ213" i="4"/>
  <c r="AK213" i="4"/>
  <c r="AL213" i="4"/>
  <c r="AM213" i="4"/>
  <c r="AN213" i="4"/>
  <c r="AE214" i="4"/>
  <c r="AF214" i="4"/>
  <c r="AG214" i="4"/>
  <c r="AH214" i="4"/>
  <c r="AI214" i="4"/>
  <c r="AJ214" i="4"/>
  <c r="AK214" i="4"/>
  <c r="AL214" i="4"/>
  <c r="AM214" i="4"/>
  <c r="AN214" i="4"/>
  <c r="AE215" i="4"/>
  <c r="AF215" i="4"/>
  <c r="AG215" i="4"/>
  <c r="AH215" i="4"/>
  <c r="AI215" i="4"/>
  <c r="AJ215" i="4"/>
  <c r="AK215" i="4"/>
  <c r="AL215" i="4"/>
  <c r="AM215" i="4"/>
  <c r="AN215" i="4"/>
  <c r="AE216" i="4"/>
  <c r="AF216" i="4"/>
  <c r="AG216" i="4"/>
  <c r="AH216" i="4"/>
  <c r="AI216" i="4"/>
  <c r="AJ216" i="4"/>
  <c r="AK216" i="4"/>
  <c r="AL216" i="4"/>
  <c r="AM216" i="4"/>
  <c r="AN216" i="4"/>
  <c r="AE217" i="4"/>
  <c r="AF217" i="4"/>
  <c r="AG217" i="4"/>
  <c r="AH217" i="4"/>
  <c r="AI217" i="4"/>
  <c r="AJ217" i="4"/>
  <c r="AK217" i="4"/>
  <c r="AL217" i="4"/>
  <c r="AM217" i="4"/>
  <c r="AN217" i="4"/>
  <c r="AE218" i="4"/>
  <c r="AF218" i="4"/>
  <c r="AG218" i="4"/>
  <c r="AH218" i="4"/>
  <c r="AI218" i="4"/>
  <c r="AJ218" i="4"/>
  <c r="AK218" i="4"/>
  <c r="AL218" i="4"/>
  <c r="AM218" i="4"/>
  <c r="AN218" i="4"/>
  <c r="AE219" i="4"/>
  <c r="AF219" i="4"/>
  <c r="AG219" i="4"/>
  <c r="AH219" i="4"/>
  <c r="AI219" i="4"/>
  <c r="AJ219" i="4"/>
  <c r="AK219" i="4"/>
  <c r="AL219" i="4"/>
  <c r="AM219" i="4"/>
  <c r="AN219" i="4"/>
  <c r="AE220" i="4"/>
  <c r="AF220" i="4"/>
  <c r="AG220" i="4"/>
  <c r="AH220" i="4"/>
  <c r="AI220" i="4"/>
  <c r="AJ220" i="4"/>
  <c r="AK220" i="4"/>
  <c r="AL220" i="4"/>
  <c r="AM220" i="4"/>
  <c r="AN220" i="4"/>
  <c r="AE221" i="4"/>
  <c r="AF221" i="4"/>
  <c r="AG221" i="4"/>
  <c r="AH221" i="4"/>
  <c r="AI221" i="4"/>
  <c r="AJ221" i="4"/>
  <c r="AK221" i="4"/>
  <c r="AL221" i="4"/>
  <c r="AM221" i="4"/>
  <c r="AN221" i="4"/>
  <c r="AE222" i="4"/>
  <c r="AF222" i="4"/>
  <c r="AG222" i="4"/>
  <c r="AH222" i="4"/>
  <c r="AI222" i="4"/>
  <c r="AJ222" i="4"/>
  <c r="AK222" i="4"/>
  <c r="AL222" i="4"/>
  <c r="AM222" i="4"/>
  <c r="AN222" i="4"/>
  <c r="AE223" i="4"/>
  <c r="AF223" i="4"/>
  <c r="AG223" i="4"/>
  <c r="AH223" i="4"/>
  <c r="AI223" i="4"/>
  <c r="AJ223" i="4"/>
  <c r="AK223" i="4"/>
  <c r="AL223" i="4"/>
  <c r="AM223" i="4"/>
  <c r="AN223" i="4"/>
  <c r="AE224" i="4"/>
  <c r="AF224" i="4"/>
  <c r="AG224" i="4"/>
  <c r="AH224" i="4"/>
  <c r="AI224" i="4"/>
  <c r="AJ224" i="4"/>
  <c r="AK224" i="4"/>
  <c r="AL224" i="4"/>
  <c r="AM224" i="4"/>
  <c r="AN224" i="4"/>
  <c r="AE225" i="4"/>
  <c r="AF225" i="4"/>
  <c r="AG225" i="4"/>
  <c r="AH225" i="4"/>
  <c r="AI225" i="4"/>
  <c r="AJ225" i="4"/>
  <c r="AK225" i="4"/>
  <c r="AL225" i="4"/>
  <c r="AM225" i="4"/>
  <c r="AN225" i="4"/>
  <c r="AE226" i="4"/>
  <c r="AF226" i="4"/>
  <c r="AG226" i="4"/>
  <c r="AH226" i="4"/>
  <c r="AI226" i="4"/>
  <c r="AJ226" i="4"/>
  <c r="AK226" i="4"/>
  <c r="AL226" i="4"/>
  <c r="AM226" i="4"/>
  <c r="AN226" i="4"/>
  <c r="AE227" i="4"/>
  <c r="AF227" i="4"/>
  <c r="AG227" i="4"/>
  <c r="AH227" i="4"/>
  <c r="AI227" i="4"/>
  <c r="AJ227" i="4"/>
  <c r="AK227" i="4"/>
  <c r="AL227" i="4"/>
  <c r="AM227" i="4"/>
  <c r="AN227" i="4"/>
  <c r="AE228" i="4"/>
  <c r="AF228" i="4"/>
  <c r="AG228" i="4"/>
  <c r="AH228" i="4"/>
  <c r="AI228" i="4"/>
  <c r="AJ228" i="4"/>
  <c r="AK228" i="4"/>
  <c r="AL228" i="4"/>
  <c r="AM228" i="4"/>
  <c r="AN228" i="4"/>
  <c r="AE229" i="4"/>
  <c r="AF229" i="4"/>
  <c r="AG229" i="4"/>
  <c r="AH229" i="4"/>
  <c r="AI229" i="4"/>
  <c r="AJ229" i="4"/>
  <c r="AK229" i="4"/>
  <c r="AL229" i="4"/>
  <c r="AM229" i="4"/>
  <c r="AN229" i="4"/>
  <c r="AE230" i="4"/>
  <c r="AF230" i="4"/>
  <c r="AG230" i="4"/>
  <c r="AH230" i="4"/>
  <c r="AI230" i="4"/>
  <c r="AJ230" i="4"/>
  <c r="AK230" i="4"/>
  <c r="AL230" i="4"/>
  <c r="AM230" i="4"/>
  <c r="AN230" i="4"/>
  <c r="AE231" i="4"/>
  <c r="AF231" i="4"/>
  <c r="AG231" i="4"/>
  <c r="AH231" i="4"/>
  <c r="AI231" i="4"/>
  <c r="AJ231" i="4"/>
  <c r="AK231" i="4"/>
  <c r="AL231" i="4"/>
  <c r="AM231" i="4"/>
  <c r="AN231" i="4"/>
  <c r="AE232" i="4"/>
  <c r="AF232" i="4"/>
  <c r="AG232" i="4"/>
  <c r="AH232" i="4"/>
  <c r="AI232" i="4"/>
  <c r="AJ232" i="4"/>
  <c r="AK232" i="4"/>
  <c r="AL232" i="4"/>
  <c r="AM232" i="4"/>
  <c r="AN232" i="4"/>
  <c r="AE233" i="4"/>
  <c r="AF233" i="4"/>
  <c r="AG233" i="4"/>
  <c r="AH233" i="4"/>
  <c r="AI233" i="4"/>
  <c r="AJ233" i="4"/>
  <c r="AK233" i="4"/>
  <c r="AL233" i="4"/>
  <c r="AM233" i="4"/>
  <c r="AN233" i="4"/>
  <c r="AE234" i="4"/>
  <c r="AF234" i="4"/>
  <c r="AG234" i="4"/>
  <c r="AH234" i="4"/>
  <c r="AI234" i="4"/>
  <c r="AJ234" i="4"/>
  <c r="AK234" i="4"/>
  <c r="AL234" i="4"/>
  <c r="AM234" i="4"/>
  <c r="AN234" i="4"/>
  <c r="AE235" i="4"/>
  <c r="AF235" i="4"/>
  <c r="AG235" i="4"/>
  <c r="AH235" i="4"/>
  <c r="AI235" i="4"/>
  <c r="AJ235" i="4"/>
  <c r="AK235" i="4"/>
  <c r="AL235" i="4"/>
  <c r="AM235" i="4"/>
  <c r="AN235" i="4"/>
  <c r="AE236" i="4"/>
  <c r="AF236" i="4"/>
  <c r="AG236" i="4"/>
  <c r="AH236" i="4"/>
  <c r="AI236" i="4"/>
  <c r="AJ236" i="4"/>
  <c r="AK236" i="4"/>
  <c r="AL236" i="4"/>
  <c r="AM236" i="4"/>
  <c r="AN236" i="4"/>
  <c r="AE237" i="4"/>
  <c r="AF237" i="4"/>
  <c r="AG237" i="4"/>
  <c r="AH237" i="4"/>
  <c r="AI237" i="4"/>
  <c r="AJ237" i="4"/>
  <c r="AK237" i="4"/>
  <c r="AL237" i="4"/>
  <c r="AM237" i="4"/>
  <c r="AN237" i="4"/>
  <c r="AE238" i="4"/>
  <c r="AF238" i="4"/>
  <c r="AG238" i="4"/>
  <c r="AH238" i="4"/>
  <c r="AI238" i="4"/>
  <c r="AJ238" i="4"/>
  <c r="AK238" i="4"/>
  <c r="AL238" i="4"/>
  <c r="AM238" i="4"/>
  <c r="AN238" i="4"/>
  <c r="AE239" i="4"/>
  <c r="AF239" i="4"/>
  <c r="AG239" i="4"/>
  <c r="AH239" i="4"/>
  <c r="AI239" i="4"/>
  <c r="AJ239" i="4"/>
  <c r="AK239" i="4"/>
  <c r="AL239" i="4"/>
  <c r="AM239" i="4"/>
  <c r="AN239" i="4"/>
  <c r="AE240" i="4"/>
  <c r="AF240" i="4"/>
  <c r="AG240" i="4"/>
  <c r="AH240" i="4"/>
  <c r="AI240" i="4"/>
  <c r="AJ240" i="4"/>
  <c r="AK240" i="4"/>
  <c r="AL240" i="4"/>
  <c r="AM240" i="4"/>
  <c r="AN240" i="4"/>
  <c r="AE241" i="4"/>
  <c r="AF241" i="4"/>
  <c r="AG241" i="4"/>
  <c r="AH241" i="4"/>
  <c r="AI241" i="4"/>
  <c r="AJ241" i="4"/>
  <c r="AK241" i="4"/>
  <c r="AL241" i="4"/>
  <c r="AM241" i="4"/>
  <c r="AN241" i="4"/>
  <c r="AE242" i="4"/>
  <c r="AF242" i="4"/>
  <c r="AG242" i="4"/>
  <c r="AH242" i="4"/>
  <c r="AI242" i="4"/>
  <c r="AJ242" i="4"/>
  <c r="AK242" i="4"/>
  <c r="AL242" i="4"/>
  <c r="AM242" i="4"/>
  <c r="AN242" i="4"/>
  <c r="AE243" i="4"/>
  <c r="AF243" i="4"/>
  <c r="AG243" i="4"/>
  <c r="AH243" i="4"/>
  <c r="AI243" i="4"/>
  <c r="AJ243" i="4"/>
  <c r="AK243" i="4"/>
  <c r="AL243" i="4"/>
  <c r="AM243" i="4"/>
  <c r="AN243" i="4"/>
  <c r="AE244" i="4"/>
  <c r="AF244" i="4"/>
  <c r="AG244" i="4"/>
  <c r="AH244" i="4"/>
  <c r="AI244" i="4"/>
  <c r="AJ244" i="4"/>
  <c r="AK244" i="4"/>
  <c r="AL244" i="4"/>
  <c r="AM244" i="4"/>
  <c r="AN244" i="4"/>
  <c r="AE245" i="4"/>
  <c r="AF245" i="4"/>
  <c r="AG245" i="4"/>
  <c r="AH245" i="4"/>
  <c r="AI245" i="4"/>
  <c r="AJ245" i="4"/>
  <c r="AK245" i="4"/>
  <c r="AL245" i="4"/>
  <c r="AM245" i="4"/>
  <c r="AN245" i="4"/>
  <c r="AE246" i="4"/>
  <c r="AF246" i="4"/>
  <c r="AG246" i="4"/>
  <c r="AH246" i="4"/>
  <c r="AI246" i="4"/>
  <c r="AJ246" i="4"/>
  <c r="AK246" i="4"/>
  <c r="AL246" i="4"/>
  <c r="AM246" i="4"/>
  <c r="AN246" i="4"/>
  <c r="AE247" i="4"/>
  <c r="AF247" i="4"/>
  <c r="AG247" i="4"/>
  <c r="AH247" i="4"/>
  <c r="AI247" i="4"/>
  <c r="AJ247" i="4"/>
  <c r="AK247" i="4"/>
  <c r="AL247" i="4"/>
  <c r="AM247" i="4"/>
  <c r="AN247" i="4"/>
  <c r="AE248" i="4"/>
  <c r="AF248" i="4"/>
  <c r="AG248" i="4"/>
  <c r="AH248" i="4"/>
  <c r="AI248" i="4"/>
  <c r="AJ248" i="4"/>
  <c r="AK248" i="4"/>
  <c r="AL248" i="4"/>
  <c r="AM248" i="4"/>
  <c r="AN248" i="4"/>
  <c r="AE249" i="4"/>
  <c r="AF249" i="4"/>
  <c r="AG249" i="4"/>
  <c r="AH249" i="4"/>
  <c r="AI249" i="4"/>
  <c r="AJ249" i="4"/>
  <c r="AK249" i="4"/>
  <c r="AL249" i="4"/>
  <c r="AM249" i="4"/>
  <c r="AN249" i="4"/>
  <c r="AE250" i="4"/>
  <c r="AF250" i="4"/>
  <c r="AG250" i="4"/>
  <c r="AH250" i="4"/>
  <c r="AI250" i="4"/>
  <c r="AJ250" i="4"/>
  <c r="AK250" i="4"/>
  <c r="AL250" i="4"/>
  <c r="AM250" i="4"/>
  <c r="AN250" i="4"/>
  <c r="AE251" i="4"/>
  <c r="AF251" i="4"/>
  <c r="AG251" i="4"/>
  <c r="AH251" i="4"/>
  <c r="AI251" i="4"/>
  <c r="AJ251" i="4"/>
  <c r="AK251" i="4"/>
  <c r="AL251" i="4"/>
  <c r="AM251" i="4"/>
  <c r="AN251" i="4"/>
  <c r="AE252" i="4"/>
  <c r="AF252" i="4"/>
  <c r="AG252" i="4"/>
  <c r="AH252" i="4"/>
  <c r="AI252" i="4"/>
  <c r="AJ252" i="4"/>
  <c r="AK252" i="4"/>
  <c r="AL252" i="4"/>
  <c r="AM252" i="4"/>
  <c r="AN252" i="4"/>
  <c r="AE253" i="4"/>
  <c r="AF253" i="4"/>
  <c r="AG253" i="4"/>
  <c r="AH253" i="4"/>
  <c r="AI253" i="4"/>
  <c r="AJ253" i="4"/>
  <c r="AK253" i="4"/>
  <c r="AL253" i="4"/>
  <c r="AM253" i="4"/>
  <c r="AN253" i="4"/>
  <c r="AE254" i="4"/>
  <c r="AF254" i="4"/>
  <c r="AG254" i="4"/>
  <c r="AH254" i="4"/>
  <c r="AI254" i="4"/>
  <c r="AJ254" i="4"/>
  <c r="AK254" i="4"/>
  <c r="AL254" i="4"/>
  <c r="AM254" i="4"/>
  <c r="AN254" i="4"/>
  <c r="AE255" i="4"/>
  <c r="AF255" i="4"/>
  <c r="AG255" i="4"/>
  <c r="AH255" i="4"/>
  <c r="AI255" i="4"/>
  <c r="AJ255" i="4"/>
  <c r="AK255" i="4"/>
  <c r="AL255" i="4"/>
  <c r="AM255" i="4"/>
  <c r="AN255" i="4"/>
  <c r="AE256" i="4"/>
  <c r="AF256" i="4"/>
  <c r="AG256" i="4"/>
  <c r="AH256" i="4"/>
  <c r="AI256" i="4"/>
  <c r="AJ256" i="4"/>
  <c r="AK256" i="4"/>
  <c r="AL256" i="4"/>
  <c r="AM256" i="4"/>
  <c r="AN256" i="4"/>
  <c r="AE257" i="4"/>
  <c r="AF257" i="4"/>
  <c r="AG257" i="4"/>
  <c r="AH257" i="4"/>
  <c r="AI257" i="4"/>
  <c r="AJ257" i="4"/>
  <c r="AK257" i="4"/>
  <c r="AL257" i="4"/>
  <c r="AM257" i="4"/>
  <c r="AN257" i="4"/>
  <c r="AE258" i="4"/>
  <c r="AF258" i="4"/>
  <c r="AG258" i="4"/>
  <c r="AH258" i="4"/>
  <c r="AI258" i="4"/>
  <c r="AJ258" i="4"/>
  <c r="AK258" i="4"/>
  <c r="AL258" i="4"/>
  <c r="AM258" i="4"/>
  <c r="AN258" i="4"/>
  <c r="AE259" i="4"/>
  <c r="AF259" i="4"/>
  <c r="AG259" i="4"/>
  <c r="AH259" i="4"/>
  <c r="AI259" i="4"/>
  <c r="AJ259" i="4"/>
  <c r="AK259" i="4"/>
  <c r="AL259" i="4"/>
  <c r="AM259" i="4"/>
  <c r="AN259" i="4"/>
  <c r="AE260" i="4"/>
  <c r="AF260" i="4"/>
  <c r="AG260" i="4"/>
  <c r="AH260" i="4"/>
  <c r="AI260" i="4"/>
  <c r="AJ260" i="4"/>
  <c r="AK260" i="4"/>
  <c r="AL260" i="4"/>
  <c r="AM260" i="4"/>
  <c r="AN260" i="4"/>
  <c r="AE261" i="4"/>
  <c r="AF261" i="4"/>
  <c r="AG261" i="4"/>
  <c r="AH261" i="4"/>
  <c r="AI261" i="4"/>
  <c r="AJ261" i="4"/>
  <c r="AK261" i="4"/>
  <c r="AL261" i="4"/>
  <c r="AM261" i="4"/>
  <c r="AN261" i="4"/>
  <c r="AE262" i="4"/>
  <c r="AF262" i="4"/>
  <c r="AG262" i="4"/>
  <c r="AH262" i="4"/>
  <c r="AI262" i="4"/>
  <c r="AJ262" i="4"/>
  <c r="AK262" i="4"/>
  <c r="AL262" i="4"/>
  <c r="AM262" i="4"/>
  <c r="AN262" i="4"/>
  <c r="AE263" i="4"/>
  <c r="AF263" i="4"/>
  <c r="AG263" i="4"/>
  <c r="AH263" i="4"/>
  <c r="AI263" i="4"/>
  <c r="AJ263" i="4"/>
  <c r="AK263" i="4"/>
  <c r="AL263" i="4"/>
  <c r="AM263" i="4"/>
  <c r="AN263" i="4"/>
  <c r="AE264" i="4"/>
  <c r="AF264" i="4"/>
  <c r="AG264" i="4"/>
  <c r="AH264" i="4"/>
  <c r="AI264" i="4"/>
  <c r="AJ264" i="4"/>
  <c r="AK264" i="4"/>
  <c r="AL264" i="4"/>
  <c r="AM264" i="4"/>
  <c r="AN264" i="4"/>
  <c r="AE265" i="4"/>
  <c r="AF265" i="4"/>
  <c r="AG265" i="4"/>
  <c r="AH265" i="4"/>
  <c r="AI265" i="4"/>
  <c r="AJ265" i="4"/>
  <c r="AK265" i="4"/>
  <c r="AL265" i="4"/>
  <c r="AM265" i="4"/>
  <c r="AN265" i="4"/>
  <c r="AE266" i="4"/>
  <c r="AF266" i="4"/>
  <c r="AG266" i="4"/>
  <c r="AH266" i="4"/>
  <c r="AI266" i="4"/>
  <c r="AJ266" i="4"/>
  <c r="AK266" i="4"/>
  <c r="AL266" i="4"/>
  <c r="AM266" i="4"/>
  <c r="AN266" i="4"/>
  <c r="AE267" i="4"/>
  <c r="AF267" i="4"/>
  <c r="AG267" i="4"/>
  <c r="AH267" i="4"/>
  <c r="AI267" i="4"/>
  <c r="AJ267" i="4"/>
  <c r="AK267" i="4"/>
  <c r="AL267" i="4"/>
  <c r="AM267" i="4"/>
  <c r="AN267" i="4"/>
  <c r="AE268" i="4"/>
  <c r="AF268" i="4"/>
  <c r="AG268" i="4"/>
  <c r="AH268" i="4"/>
  <c r="AI268" i="4"/>
  <c r="AJ268" i="4"/>
  <c r="AK268" i="4"/>
  <c r="AL268" i="4"/>
  <c r="AM268" i="4"/>
  <c r="AN268" i="4"/>
  <c r="AE269" i="4"/>
  <c r="AF269" i="4"/>
  <c r="AG269" i="4"/>
  <c r="AH269" i="4"/>
  <c r="AI269" i="4"/>
  <c r="AJ269" i="4"/>
  <c r="AK269" i="4"/>
  <c r="AL269" i="4"/>
  <c r="AM269" i="4"/>
  <c r="AN269" i="4"/>
  <c r="AE270" i="4"/>
  <c r="AF270" i="4"/>
  <c r="AG270" i="4"/>
  <c r="AH270" i="4"/>
  <c r="AI270" i="4"/>
  <c r="AJ270" i="4"/>
  <c r="AK270" i="4"/>
  <c r="AL270" i="4"/>
  <c r="AM270" i="4"/>
  <c r="AN270" i="4"/>
  <c r="AE3" i="4"/>
  <c r="AF3" i="4"/>
  <c r="AN3" i="4"/>
  <c r="AO270" i="3"/>
  <c r="AO270" i="4" s="1"/>
  <c r="AO269" i="3"/>
  <c r="AO269" i="4" s="1"/>
  <c r="AO268" i="3"/>
  <c r="AO268" i="4" s="1"/>
  <c r="AO267" i="3"/>
  <c r="AO267" i="4" s="1"/>
  <c r="AO266" i="3"/>
  <c r="AO266" i="4" s="1"/>
  <c r="AO265" i="3"/>
  <c r="AO265" i="4" s="1"/>
  <c r="AO264" i="3"/>
  <c r="AO264" i="4" s="1"/>
  <c r="AO263" i="3"/>
  <c r="AO263" i="4" s="1"/>
  <c r="AO262" i="3"/>
  <c r="AO262" i="4" s="1"/>
  <c r="AO261" i="3"/>
  <c r="AO261" i="4" s="1"/>
  <c r="AO260" i="3"/>
  <c r="AO260" i="4" s="1"/>
  <c r="AO259" i="3"/>
  <c r="AO259" i="4" s="1"/>
  <c r="AO258" i="3"/>
  <c r="AO258" i="4" s="1"/>
  <c r="AO257" i="3"/>
  <c r="AO257" i="4" s="1"/>
  <c r="AO256" i="3"/>
  <c r="AO256" i="4" s="1"/>
  <c r="AO255" i="3"/>
  <c r="AO255" i="4" s="1"/>
  <c r="AO254" i="3"/>
  <c r="AO254" i="4" s="1"/>
  <c r="AO253" i="3"/>
  <c r="AO253" i="4" s="1"/>
  <c r="AO252" i="3"/>
  <c r="AO252" i="4" s="1"/>
  <c r="AO251" i="3"/>
  <c r="AO251" i="4" s="1"/>
  <c r="AO250" i="3"/>
  <c r="AO250" i="4" s="1"/>
  <c r="AO249" i="3"/>
  <c r="AO249" i="4" s="1"/>
  <c r="AO248" i="3"/>
  <c r="AO248" i="4" s="1"/>
  <c r="AO247" i="3"/>
  <c r="AO247" i="4" s="1"/>
  <c r="AO246" i="3"/>
  <c r="AO246" i="4" s="1"/>
  <c r="AO245" i="3"/>
  <c r="AO245" i="4" s="1"/>
  <c r="AO244" i="3"/>
  <c r="AO244" i="4" s="1"/>
  <c r="AO243" i="3"/>
  <c r="AO243" i="4" s="1"/>
  <c r="AO242" i="3"/>
  <c r="AO242" i="4" s="1"/>
  <c r="AO241" i="3"/>
  <c r="AO241" i="4" s="1"/>
  <c r="AO240" i="3"/>
  <c r="AO240" i="4" s="1"/>
  <c r="AO239" i="3"/>
  <c r="AO239" i="4" s="1"/>
  <c r="AO238" i="3"/>
  <c r="AO238" i="4" s="1"/>
  <c r="AO237" i="3"/>
  <c r="AO237" i="4" s="1"/>
  <c r="AO236" i="3"/>
  <c r="AO236" i="4" s="1"/>
  <c r="AO235" i="3"/>
  <c r="AO235" i="4" s="1"/>
  <c r="AO234" i="3"/>
  <c r="AO234" i="4" s="1"/>
  <c r="AO233" i="3"/>
  <c r="AO233" i="4" s="1"/>
  <c r="AO232" i="3"/>
  <c r="AO232" i="4" s="1"/>
  <c r="AO231" i="3"/>
  <c r="AO231" i="4" s="1"/>
  <c r="AO230" i="3"/>
  <c r="AO230" i="4" s="1"/>
  <c r="AO229" i="3"/>
  <c r="AO229" i="4" s="1"/>
  <c r="AO228" i="3"/>
  <c r="AO228" i="4" s="1"/>
  <c r="AO227" i="3"/>
  <c r="AO227" i="4" s="1"/>
  <c r="AO226" i="3"/>
  <c r="AO226" i="4" s="1"/>
  <c r="AO225" i="3"/>
  <c r="AO225" i="4" s="1"/>
  <c r="AO224" i="3"/>
  <c r="AO224" i="4" s="1"/>
  <c r="AO223" i="3"/>
  <c r="AO223" i="4" s="1"/>
  <c r="AO222" i="3"/>
  <c r="AO222" i="4" s="1"/>
  <c r="AO221" i="3"/>
  <c r="AO221" i="4" s="1"/>
  <c r="AO220" i="3"/>
  <c r="AO220" i="4" s="1"/>
  <c r="AO219" i="3"/>
  <c r="AO219" i="4" s="1"/>
  <c r="AO218" i="3"/>
  <c r="AO218" i="4" s="1"/>
  <c r="AO217" i="3"/>
  <c r="AO217" i="4" s="1"/>
  <c r="AO216" i="3"/>
  <c r="AO216" i="4" s="1"/>
  <c r="AO215" i="3"/>
  <c r="AO215" i="4" s="1"/>
  <c r="AO214" i="3"/>
  <c r="AO214" i="4" s="1"/>
  <c r="AO213" i="3"/>
  <c r="AO213" i="4" s="1"/>
  <c r="AO212" i="3"/>
  <c r="AO212" i="4" s="1"/>
  <c r="AO211" i="3"/>
  <c r="AO211" i="4" s="1"/>
  <c r="AO210" i="3"/>
  <c r="AO210" i="4" s="1"/>
  <c r="AO209" i="3"/>
  <c r="AO209" i="4" s="1"/>
  <c r="AO208" i="3"/>
  <c r="AO208" i="4" s="1"/>
  <c r="AO207" i="3"/>
  <c r="AO207" i="4" s="1"/>
  <c r="AO206" i="3"/>
  <c r="AO206" i="4" s="1"/>
  <c r="AO205" i="3"/>
  <c r="AO205" i="4" s="1"/>
  <c r="AO204" i="3"/>
  <c r="AO204" i="4" s="1"/>
  <c r="AO203" i="3"/>
  <c r="AO203" i="4" s="1"/>
  <c r="AO202" i="3"/>
  <c r="AO202" i="4" s="1"/>
  <c r="AO201" i="3"/>
  <c r="AO201" i="4" s="1"/>
  <c r="AO200" i="3"/>
  <c r="AO200" i="4" s="1"/>
  <c r="AO199" i="3"/>
  <c r="AO199" i="4" s="1"/>
  <c r="AO198" i="3"/>
  <c r="AO198" i="4" s="1"/>
  <c r="AO197" i="3"/>
  <c r="AO197" i="4" s="1"/>
  <c r="AO196" i="3"/>
  <c r="AO196" i="4" s="1"/>
  <c r="AO195" i="3"/>
  <c r="AO195" i="4" s="1"/>
  <c r="AO194" i="3"/>
  <c r="AO194" i="4" s="1"/>
  <c r="AO193" i="3"/>
  <c r="AO193" i="4" s="1"/>
  <c r="AO192" i="3"/>
  <c r="AO192" i="4" s="1"/>
  <c r="AO191" i="3"/>
  <c r="AO191" i="4" s="1"/>
  <c r="AO190" i="3"/>
  <c r="AO190" i="4" s="1"/>
  <c r="AO189" i="3"/>
  <c r="AO189" i="4" s="1"/>
  <c r="AO188" i="3"/>
  <c r="AO188" i="4" s="1"/>
  <c r="AO187" i="3"/>
  <c r="AO187" i="4" s="1"/>
  <c r="AO186" i="3"/>
  <c r="AO186" i="4" s="1"/>
  <c r="AO185" i="3"/>
  <c r="AO185" i="4" s="1"/>
  <c r="AO184" i="3"/>
  <c r="AO184" i="4" s="1"/>
  <c r="AO183" i="3"/>
  <c r="AO183" i="4" s="1"/>
  <c r="AO182" i="3"/>
  <c r="AO182" i="4" s="1"/>
  <c r="AO181" i="3"/>
  <c r="AO181" i="4" s="1"/>
  <c r="AO180" i="3"/>
  <c r="AO180" i="4" s="1"/>
  <c r="AO179" i="3"/>
  <c r="AO179" i="4" s="1"/>
  <c r="AO178" i="3"/>
  <c r="AO178" i="4" s="1"/>
  <c r="AO177" i="3"/>
  <c r="AO177" i="4" s="1"/>
  <c r="AO176" i="3"/>
  <c r="AO176" i="4" s="1"/>
  <c r="AO175" i="3"/>
  <c r="AO175" i="4" s="1"/>
  <c r="AO174" i="3"/>
  <c r="AO174" i="4" s="1"/>
  <c r="AO173" i="3"/>
  <c r="AO173" i="4" s="1"/>
  <c r="AO172" i="3"/>
  <c r="AO172" i="4" s="1"/>
  <c r="AO171" i="3"/>
  <c r="AO171" i="4" s="1"/>
  <c r="AO170" i="3"/>
  <c r="AO170" i="4" s="1"/>
  <c r="AO169" i="3"/>
  <c r="AO169" i="4" s="1"/>
  <c r="AO168" i="3"/>
  <c r="AO168" i="4" s="1"/>
  <c r="AO167" i="3"/>
  <c r="AO167" i="4" s="1"/>
  <c r="AO166" i="3"/>
  <c r="AO166" i="4" s="1"/>
  <c r="AO165" i="3"/>
  <c r="AO165" i="4" s="1"/>
  <c r="AO164" i="3"/>
  <c r="AO164" i="4" s="1"/>
  <c r="AO163" i="3"/>
  <c r="AO163" i="4" s="1"/>
  <c r="AO162" i="3"/>
  <c r="AO162" i="4" s="1"/>
  <c r="AO161" i="3"/>
  <c r="AO161" i="4" s="1"/>
  <c r="AO160" i="3"/>
  <c r="AO160" i="4" s="1"/>
  <c r="AO159" i="3"/>
  <c r="AO159" i="4" s="1"/>
  <c r="AO158" i="3"/>
  <c r="AO158" i="4" s="1"/>
  <c r="AO157" i="3"/>
  <c r="AO157" i="4" s="1"/>
  <c r="AO156" i="3"/>
  <c r="AO156" i="4" s="1"/>
  <c r="AO155" i="3"/>
  <c r="AO155" i="4" s="1"/>
  <c r="AO154" i="3"/>
  <c r="AO154" i="4" s="1"/>
  <c r="AO153" i="3"/>
  <c r="AO153" i="4" s="1"/>
  <c r="AO152" i="3"/>
  <c r="AO152" i="4" s="1"/>
  <c r="AO151" i="3"/>
  <c r="AO151" i="4" s="1"/>
  <c r="AO150" i="3"/>
  <c r="AO150" i="4" s="1"/>
  <c r="AO149" i="3"/>
  <c r="AO149" i="4" s="1"/>
  <c r="AO148" i="3"/>
  <c r="AO148" i="4" s="1"/>
  <c r="AO147" i="3"/>
  <c r="AO147" i="4" s="1"/>
  <c r="AO146" i="3"/>
  <c r="AO146" i="4" s="1"/>
  <c r="AO145" i="3"/>
  <c r="AO145" i="4" s="1"/>
  <c r="AO144" i="3"/>
  <c r="AO144" i="4" s="1"/>
  <c r="AO143" i="3"/>
  <c r="AO143" i="4" s="1"/>
  <c r="AO142" i="3"/>
  <c r="AO142" i="4" s="1"/>
  <c r="AO141" i="3"/>
  <c r="AO141" i="4" s="1"/>
  <c r="AO140" i="3"/>
  <c r="AO140" i="4" s="1"/>
  <c r="AO139" i="3"/>
  <c r="AO139" i="4" s="1"/>
  <c r="AO138" i="3"/>
  <c r="AO138" i="4" s="1"/>
  <c r="AO137" i="3"/>
  <c r="AO137" i="4" s="1"/>
  <c r="AO136" i="3"/>
  <c r="AO136" i="4" s="1"/>
  <c r="AO135" i="3"/>
  <c r="AO135" i="4" s="1"/>
  <c r="AO134" i="3"/>
  <c r="AO134" i="4" s="1"/>
  <c r="AO133" i="3"/>
  <c r="AO133" i="4" s="1"/>
  <c r="AO132" i="3"/>
  <c r="AO132" i="4" s="1"/>
  <c r="AO131" i="3"/>
  <c r="AO131" i="4" s="1"/>
  <c r="AO130" i="3"/>
  <c r="AO130" i="4" s="1"/>
  <c r="AO129" i="3"/>
  <c r="AO129" i="4" s="1"/>
  <c r="AO128" i="3"/>
  <c r="AO128" i="4" s="1"/>
  <c r="AO127" i="3"/>
  <c r="AO127" i="4" s="1"/>
  <c r="AO126" i="3"/>
  <c r="AO126" i="4" s="1"/>
  <c r="AO125" i="3"/>
  <c r="AO125" i="4" s="1"/>
  <c r="AO124" i="3"/>
  <c r="AO124" i="4" s="1"/>
  <c r="AO123" i="3"/>
  <c r="AO123" i="4" s="1"/>
  <c r="AO122" i="3"/>
  <c r="AO122" i="4" s="1"/>
  <c r="AO121" i="3"/>
  <c r="AO121" i="4" s="1"/>
  <c r="AO120" i="3"/>
  <c r="AO120" i="4" s="1"/>
  <c r="AO119" i="3"/>
  <c r="AO119" i="4" s="1"/>
  <c r="AO118" i="3"/>
  <c r="AO118" i="4" s="1"/>
  <c r="AO117" i="3"/>
  <c r="AO117" i="4" s="1"/>
  <c r="AO116" i="3"/>
  <c r="AO116" i="4" s="1"/>
  <c r="AO115" i="3"/>
  <c r="AO115" i="4" s="1"/>
  <c r="AO114" i="3"/>
  <c r="AO114" i="4" s="1"/>
  <c r="AO113" i="3"/>
  <c r="AO113" i="4" s="1"/>
  <c r="AO112" i="3"/>
  <c r="AO112" i="4" s="1"/>
  <c r="AO111" i="3"/>
  <c r="AO111" i="4" s="1"/>
  <c r="AO110" i="3"/>
  <c r="AO110" i="4" s="1"/>
  <c r="AO109" i="3"/>
  <c r="AO109" i="4" s="1"/>
  <c r="AO108" i="3"/>
  <c r="AO108" i="4" s="1"/>
  <c r="AO107" i="3"/>
  <c r="AO107" i="4" s="1"/>
  <c r="AO106" i="3"/>
  <c r="AO106" i="4" s="1"/>
  <c r="AO105" i="3"/>
  <c r="AO105" i="4" s="1"/>
  <c r="AO104" i="3"/>
  <c r="AO104" i="4" s="1"/>
  <c r="AO103" i="3"/>
  <c r="AO103" i="4" s="1"/>
  <c r="AO102" i="3"/>
  <c r="AO102" i="4" s="1"/>
  <c r="AO101" i="3"/>
  <c r="AO101" i="4" s="1"/>
  <c r="AO100" i="3"/>
  <c r="AO100" i="4" s="1"/>
  <c r="AO99" i="3"/>
  <c r="AO99" i="4" s="1"/>
  <c r="AO98" i="3"/>
  <c r="AO98" i="4" s="1"/>
  <c r="AO97" i="3"/>
  <c r="AO97" i="4" s="1"/>
  <c r="AO96" i="3"/>
  <c r="AO96" i="4" s="1"/>
  <c r="AO95" i="3"/>
  <c r="AO95" i="4" s="1"/>
  <c r="AO94" i="3"/>
  <c r="AO94" i="4" s="1"/>
  <c r="AO93" i="3"/>
  <c r="AO93" i="4" s="1"/>
  <c r="AO92" i="3"/>
  <c r="AO92" i="4" s="1"/>
  <c r="AO91" i="3"/>
  <c r="AO91" i="4" s="1"/>
  <c r="AO90" i="3"/>
  <c r="AO90" i="4" s="1"/>
  <c r="AO89" i="3"/>
  <c r="AO89" i="4" s="1"/>
  <c r="AO88" i="3"/>
  <c r="AO88" i="4" s="1"/>
  <c r="AO87" i="3"/>
  <c r="AO87" i="4" s="1"/>
  <c r="AO86" i="3"/>
  <c r="AO86" i="4" s="1"/>
  <c r="AO85" i="3"/>
  <c r="AO85" i="4" s="1"/>
  <c r="AO84" i="3"/>
  <c r="AO84" i="4" s="1"/>
  <c r="AO83" i="3"/>
  <c r="AO83" i="4" s="1"/>
  <c r="AO82" i="3"/>
  <c r="AO82" i="4" s="1"/>
  <c r="AO81" i="3"/>
  <c r="AO81" i="4" s="1"/>
  <c r="AO80" i="3"/>
  <c r="AO80" i="4" s="1"/>
  <c r="AO79" i="3"/>
  <c r="AO79" i="4" s="1"/>
  <c r="AO78" i="3"/>
  <c r="AO78" i="4" s="1"/>
  <c r="AO77" i="3"/>
  <c r="AO77" i="4" s="1"/>
  <c r="AO76" i="3"/>
  <c r="AO76" i="4" s="1"/>
  <c r="AO75" i="3"/>
  <c r="AO75" i="4" s="1"/>
  <c r="AO74" i="3"/>
  <c r="AO74" i="4" s="1"/>
  <c r="AO73" i="3"/>
  <c r="AO73" i="4" s="1"/>
  <c r="AO72" i="3"/>
  <c r="AO72" i="4" s="1"/>
  <c r="AO71" i="3"/>
  <c r="AO71" i="4" s="1"/>
  <c r="AO70" i="3"/>
  <c r="AO70" i="4" s="1"/>
  <c r="AO69" i="3"/>
  <c r="AO69" i="4" s="1"/>
  <c r="AO68" i="3"/>
  <c r="AO68" i="4" s="1"/>
  <c r="AO67" i="3"/>
  <c r="AO67" i="4" s="1"/>
  <c r="AO66" i="3"/>
  <c r="AO66" i="4" s="1"/>
  <c r="AO65" i="3"/>
  <c r="AO65" i="4" s="1"/>
  <c r="AO64" i="3"/>
  <c r="AO64" i="4" s="1"/>
  <c r="AO63" i="3"/>
  <c r="AO63" i="4" s="1"/>
  <c r="AO62" i="3"/>
  <c r="AO62" i="4" s="1"/>
  <c r="AO61" i="3"/>
  <c r="AO61" i="4" s="1"/>
  <c r="AO60" i="3"/>
  <c r="AO60" i="4" s="1"/>
  <c r="AO59" i="3"/>
  <c r="AO59" i="4" s="1"/>
  <c r="AO58" i="3"/>
  <c r="AO58" i="4" s="1"/>
  <c r="AO57" i="3"/>
  <c r="AO57" i="4" s="1"/>
  <c r="AO56" i="3"/>
  <c r="AO56" i="4" s="1"/>
  <c r="AO55" i="3"/>
  <c r="AO55" i="4" s="1"/>
  <c r="AO54" i="3"/>
  <c r="AO54" i="4" s="1"/>
  <c r="AO53" i="3"/>
  <c r="AO53" i="4" s="1"/>
  <c r="AO52" i="3"/>
  <c r="AO52" i="4" s="1"/>
  <c r="AO51" i="3"/>
  <c r="AO51" i="4" s="1"/>
  <c r="AO50" i="3"/>
  <c r="AO50" i="4" s="1"/>
  <c r="AO49" i="3"/>
  <c r="AO49" i="4" s="1"/>
  <c r="AO48" i="3"/>
  <c r="AO48" i="4" s="1"/>
  <c r="AO47" i="3"/>
  <c r="AO47" i="4" s="1"/>
  <c r="AO46" i="3"/>
  <c r="AO46" i="4" s="1"/>
  <c r="AO45" i="3"/>
  <c r="AO45" i="4" s="1"/>
  <c r="AO44" i="3"/>
  <c r="AO44" i="4" s="1"/>
  <c r="AO43" i="3"/>
  <c r="AO43" i="4" s="1"/>
  <c r="AO42" i="3"/>
  <c r="AO42" i="4" s="1"/>
  <c r="AO41" i="3"/>
  <c r="AO41" i="4" s="1"/>
  <c r="AO40" i="3"/>
  <c r="AO40" i="4" s="1"/>
  <c r="AO39" i="3"/>
  <c r="AO39" i="4" s="1"/>
  <c r="AO38" i="3"/>
  <c r="AO38" i="4" s="1"/>
  <c r="AO37" i="3"/>
  <c r="AO37" i="4" s="1"/>
  <c r="AO36" i="3"/>
  <c r="AO36" i="4" s="1"/>
  <c r="AO35" i="3"/>
  <c r="AO35" i="4" s="1"/>
  <c r="AO34" i="3"/>
  <c r="AO34" i="4" s="1"/>
  <c r="AO33" i="3"/>
  <c r="AO33" i="4" s="1"/>
  <c r="AO32" i="3"/>
  <c r="AO32" i="4" s="1"/>
  <c r="AO31" i="3"/>
  <c r="AO31" i="4" s="1"/>
  <c r="AO30" i="3"/>
  <c r="AO30" i="4" s="1"/>
  <c r="AO29" i="3"/>
  <c r="AO29" i="4" s="1"/>
  <c r="AO28" i="3"/>
  <c r="AO28" i="4" s="1"/>
  <c r="AO27" i="3"/>
  <c r="AO27" i="4" s="1"/>
  <c r="AO26" i="3"/>
  <c r="AO26" i="4" s="1"/>
  <c r="AO25" i="3"/>
  <c r="AO25" i="4" s="1"/>
  <c r="AO24" i="3"/>
  <c r="AO24" i="4" s="1"/>
  <c r="AO23" i="3"/>
  <c r="AO23" i="4" s="1"/>
  <c r="AO22" i="3"/>
  <c r="AO22" i="4" s="1"/>
  <c r="AO21" i="3"/>
  <c r="AO21" i="4" s="1"/>
  <c r="AO20" i="3"/>
  <c r="AO20" i="4" s="1"/>
  <c r="AO19" i="3"/>
  <c r="AO19" i="4" s="1"/>
  <c r="AO18" i="3"/>
  <c r="AO18" i="4" s="1"/>
  <c r="AO17" i="3"/>
  <c r="AO17" i="4" s="1"/>
  <c r="AO16" i="3"/>
  <c r="AO16" i="4" s="1"/>
  <c r="AO15" i="3"/>
  <c r="AO15" i="4" s="1"/>
  <c r="AO14" i="3"/>
  <c r="AO14" i="4" s="1"/>
  <c r="AO13" i="3"/>
  <c r="AO13" i="4" s="1"/>
  <c r="AO12" i="3"/>
  <c r="AO12" i="4" s="1"/>
  <c r="AO11" i="3"/>
  <c r="AO11" i="4" s="1"/>
  <c r="AO10" i="3"/>
  <c r="AO10" i="4" s="1"/>
  <c r="AO9" i="3"/>
  <c r="AO9" i="4" s="1"/>
  <c r="AO8" i="3"/>
  <c r="AO8" i="4" s="1"/>
  <c r="AO7" i="3"/>
  <c r="AO7" i="4" s="1"/>
  <c r="AO6" i="3"/>
  <c r="AO6" i="4" s="1"/>
  <c r="AO5" i="3"/>
  <c r="AO5" i="4" s="1"/>
  <c r="AO4" i="3"/>
  <c r="AO4" i="4" s="1"/>
  <c r="AO3" i="3"/>
  <c r="AO3" i="4" s="1"/>
  <c r="AT282" i="5" l="1"/>
  <c r="AS282" i="5"/>
  <c r="B16" i="9"/>
  <c r="A16" i="9"/>
  <c r="AS281" i="5"/>
  <c r="AS279" i="5"/>
  <c r="AT279" i="5"/>
  <c r="AT281" i="5"/>
  <c r="AX9" i="3"/>
  <c r="AX9" i="4" s="1"/>
  <c r="AV9" i="4"/>
  <c r="AT272" i="5"/>
  <c r="E11" i="7"/>
  <c r="AV10" i="3"/>
  <c r="AT273" i="5"/>
  <c r="AS284" i="5"/>
  <c r="AS272" i="5"/>
  <c r="AS274" i="5"/>
  <c r="AT274" i="5"/>
  <c r="AS273" i="5"/>
  <c r="AT284" i="5"/>
  <c r="B9" i="7"/>
  <c r="A9" i="7"/>
  <c r="BP280" i="5" l="1"/>
  <c r="BO280" i="5"/>
  <c r="BN280" i="5"/>
  <c r="BL280" i="5"/>
  <c r="BK280" i="5"/>
  <c r="BJ280" i="5"/>
  <c r="BM280" i="5"/>
  <c r="AI282" i="5"/>
  <c r="AO282" i="5"/>
  <c r="AK282" i="5"/>
  <c r="AH282" i="5"/>
  <c r="AL282" i="5"/>
  <c r="AM282" i="5"/>
  <c r="AF282" i="5"/>
  <c r="AN282" i="5"/>
  <c r="AE282" i="5"/>
  <c r="AG282" i="5"/>
  <c r="AJ282" i="5"/>
  <c r="BH280" i="5"/>
  <c r="B17" i="9"/>
  <c r="A17" i="9"/>
  <c r="AT280" i="5"/>
  <c r="AK280" i="5"/>
  <c r="AN280" i="5"/>
  <c r="AF280" i="5"/>
  <c r="AO280" i="5"/>
  <c r="AE280" i="5"/>
  <c r="AG280" i="5"/>
  <c r="AJ280" i="5"/>
  <c r="AH280" i="5"/>
  <c r="AI280" i="5"/>
  <c r="AW280" i="5"/>
  <c r="AL280" i="5"/>
  <c r="BG280" i="5"/>
  <c r="BA280" i="5"/>
  <c r="BE280" i="5"/>
  <c r="BF280" i="5"/>
  <c r="BB280" i="5"/>
  <c r="AQ280" i="5"/>
  <c r="AR280" i="5"/>
  <c r="BC280" i="5"/>
  <c r="AM280" i="5"/>
  <c r="AS280" i="5"/>
  <c r="AF281" i="5"/>
  <c r="AF279" i="5"/>
  <c r="AN281" i="5"/>
  <c r="AN279" i="5"/>
  <c r="AO279" i="5"/>
  <c r="AO281" i="5"/>
  <c r="AK279" i="5"/>
  <c r="AK281" i="5"/>
  <c r="AE279" i="5"/>
  <c r="AE281" i="5"/>
  <c r="AG279" i="5"/>
  <c r="AG281" i="5"/>
  <c r="AJ279" i="5"/>
  <c r="AJ281" i="5"/>
  <c r="AH279" i="5"/>
  <c r="AH281" i="5"/>
  <c r="AI279" i="5"/>
  <c r="AI281" i="5"/>
  <c r="AL279" i="5"/>
  <c r="AL281" i="5"/>
  <c r="AM279" i="5"/>
  <c r="AM281" i="5"/>
  <c r="AX10" i="3"/>
  <c r="AX10" i="4" s="1"/>
  <c r="AV10" i="4"/>
  <c r="AV11" i="3"/>
  <c r="F8" i="7"/>
  <c r="E12" i="7"/>
  <c r="AE284" i="5"/>
  <c r="AG272" i="5"/>
  <c r="AG273" i="5"/>
  <c r="AG274" i="5"/>
  <c r="AG284" i="5"/>
  <c r="AJ284" i="5"/>
  <c r="AJ272" i="5"/>
  <c r="AJ273" i="5"/>
  <c r="AJ274" i="5"/>
  <c r="AF284" i="5"/>
  <c r="AF272" i="5"/>
  <c r="AF273" i="5"/>
  <c r="AF274" i="5"/>
  <c r="AN284" i="5"/>
  <c r="AO284" i="5"/>
  <c r="AK272" i="5"/>
  <c r="AK273" i="5"/>
  <c r="AK274" i="5"/>
  <c r="AK284" i="5"/>
  <c r="AH284" i="5"/>
  <c r="AH272" i="5"/>
  <c r="AH273" i="5"/>
  <c r="AH274" i="5"/>
  <c r="AI273" i="5"/>
  <c r="AI274" i="5"/>
  <c r="AI284" i="5"/>
  <c r="AI272" i="5"/>
  <c r="AL284" i="5"/>
  <c r="AL272" i="5"/>
  <c r="AL273" i="5"/>
  <c r="AL274" i="5"/>
  <c r="AM272" i="5"/>
  <c r="AM284" i="5"/>
  <c r="AM273" i="5"/>
  <c r="AM274" i="5"/>
  <c r="B10" i="7"/>
  <c r="A10" i="7"/>
  <c r="AO274" i="5"/>
  <c r="AO273" i="5"/>
  <c r="AO272" i="5"/>
  <c r="AN274" i="5"/>
  <c r="AN273" i="5"/>
  <c r="AN272" i="5"/>
  <c r="AE274" i="5"/>
  <c r="AE272" i="5"/>
  <c r="AE273" i="5"/>
  <c r="A18" i="9" l="1"/>
  <c r="B18" i="9"/>
  <c r="AX11" i="3"/>
  <c r="AX11" i="4" s="1"/>
  <c r="AV11" i="4"/>
  <c r="E13" i="7"/>
  <c r="AV12" i="3"/>
  <c r="B11" i="7"/>
  <c r="A11" i="7"/>
  <c r="B3" i="5"/>
  <c r="A3" i="5"/>
  <c r="C4" i="4"/>
  <c r="D4" i="4"/>
  <c r="I4" i="4"/>
  <c r="R4" i="4"/>
  <c r="U4" i="4"/>
  <c r="X4" i="4"/>
  <c r="C5" i="4"/>
  <c r="D5" i="4"/>
  <c r="I5" i="4"/>
  <c r="R5" i="4"/>
  <c r="U5" i="4"/>
  <c r="X5" i="4"/>
  <c r="C6" i="4"/>
  <c r="D6" i="4"/>
  <c r="I6" i="4"/>
  <c r="R6" i="4"/>
  <c r="U6" i="4"/>
  <c r="X6" i="4"/>
  <c r="C7" i="4"/>
  <c r="D7" i="4"/>
  <c r="I7" i="4"/>
  <c r="R7" i="4"/>
  <c r="U7" i="4"/>
  <c r="X7" i="4"/>
  <c r="C8" i="4"/>
  <c r="D8" i="4"/>
  <c r="I8" i="4"/>
  <c r="R8" i="4"/>
  <c r="U8" i="4"/>
  <c r="X8" i="4"/>
  <c r="C9" i="4"/>
  <c r="D9" i="4"/>
  <c r="I9" i="4"/>
  <c r="R9" i="4"/>
  <c r="U9" i="4"/>
  <c r="X9" i="4"/>
  <c r="C10" i="4"/>
  <c r="D10" i="4"/>
  <c r="I10" i="4"/>
  <c r="R10" i="4"/>
  <c r="U10" i="4"/>
  <c r="X10" i="4"/>
  <c r="C11" i="4"/>
  <c r="D11" i="4"/>
  <c r="I11" i="4"/>
  <c r="R11" i="4"/>
  <c r="U11" i="4"/>
  <c r="X11" i="4"/>
  <c r="C12" i="4"/>
  <c r="D12" i="4"/>
  <c r="I12" i="4"/>
  <c r="R12" i="4"/>
  <c r="U12" i="4"/>
  <c r="X12" i="4"/>
  <c r="C13" i="4"/>
  <c r="D13" i="4"/>
  <c r="I13" i="4"/>
  <c r="R13" i="4"/>
  <c r="U13" i="4"/>
  <c r="X13" i="4"/>
  <c r="C14" i="4"/>
  <c r="D14" i="4"/>
  <c r="I14" i="4"/>
  <c r="R14" i="4"/>
  <c r="U14" i="4"/>
  <c r="X14" i="4"/>
  <c r="C15" i="4"/>
  <c r="D15" i="4"/>
  <c r="I15" i="4"/>
  <c r="R15" i="4"/>
  <c r="U15" i="4"/>
  <c r="X15" i="4"/>
  <c r="C16" i="4"/>
  <c r="D16" i="4"/>
  <c r="I16" i="4"/>
  <c r="R16" i="4"/>
  <c r="U16" i="4"/>
  <c r="X16" i="4"/>
  <c r="C17" i="4"/>
  <c r="D17" i="4"/>
  <c r="I17" i="4"/>
  <c r="R17" i="4"/>
  <c r="U17" i="4"/>
  <c r="X17" i="4"/>
  <c r="C18" i="4"/>
  <c r="D18" i="4"/>
  <c r="I18" i="4"/>
  <c r="R18" i="4"/>
  <c r="U18" i="4"/>
  <c r="X18" i="4"/>
  <c r="C19" i="4"/>
  <c r="D19" i="4"/>
  <c r="I19" i="4"/>
  <c r="R19" i="4"/>
  <c r="U19" i="4"/>
  <c r="X19" i="4"/>
  <c r="C20" i="4"/>
  <c r="D20" i="4"/>
  <c r="I20" i="4"/>
  <c r="R20" i="4"/>
  <c r="U20" i="4"/>
  <c r="X20" i="4"/>
  <c r="C21" i="4"/>
  <c r="D21" i="4"/>
  <c r="I21" i="4"/>
  <c r="R21" i="4"/>
  <c r="U21" i="4"/>
  <c r="X21" i="4"/>
  <c r="C22" i="4"/>
  <c r="D22" i="4"/>
  <c r="I22" i="4"/>
  <c r="R22" i="4"/>
  <c r="U22" i="4"/>
  <c r="X22" i="4"/>
  <c r="C23" i="4"/>
  <c r="D23" i="4"/>
  <c r="I23" i="4"/>
  <c r="R23" i="4"/>
  <c r="U23" i="4"/>
  <c r="X23" i="4"/>
  <c r="C24" i="4"/>
  <c r="D24" i="4"/>
  <c r="I24" i="4"/>
  <c r="R24" i="4"/>
  <c r="U24" i="4"/>
  <c r="X24" i="4"/>
  <c r="C25" i="4"/>
  <c r="D25" i="4"/>
  <c r="I25" i="4"/>
  <c r="R25" i="4"/>
  <c r="U25" i="4"/>
  <c r="X25" i="4"/>
  <c r="C26" i="4"/>
  <c r="D26" i="4"/>
  <c r="I26" i="4"/>
  <c r="R26" i="4"/>
  <c r="U26" i="4"/>
  <c r="X26" i="4"/>
  <c r="C27" i="4"/>
  <c r="D27" i="4"/>
  <c r="I27" i="4"/>
  <c r="R27" i="4"/>
  <c r="U27" i="4"/>
  <c r="X27" i="4"/>
  <c r="C28" i="4"/>
  <c r="D28" i="4"/>
  <c r="I28" i="4"/>
  <c r="R28" i="4"/>
  <c r="U28" i="4"/>
  <c r="X28" i="4"/>
  <c r="C29" i="4"/>
  <c r="D29" i="4"/>
  <c r="I29" i="4"/>
  <c r="R29" i="4"/>
  <c r="U29" i="4"/>
  <c r="X29" i="4"/>
  <c r="C30" i="4"/>
  <c r="D30" i="4"/>
  <c r="I30" i="4"/>
  <c r="R30" i="4"/>
  <c r="U30" i="4"/>
  <c r="X30" i="4"/>
  <c r="C31" i="4"/>
  <c r="D31" i="4"/>
  <c r="I31" i="4"/>
  <c r="R31" i="4"/>
  <c r="U31" i="4"/>
  <c r="X31" i="4"/>
  <c r="C32" i="4"/>
  <c r="D32" i="4"/>
  <c r="I32" i="4"/>
  <c r="R32" i="4"/>
  <c r="U32" i="4"/>
  <c r="X32" i="4"/>
  <c r="C33" i="4"/>
  <c r="D33" i="4"/>
  <c r="I33" i="4"/>
  <c r="R33" i="4"/>
  <c r="U33" i="4"/>
  <c r="X33" i="4"/>
  <c r="C34" i="4"/>
  <c r="D34" i="4"/>
  <c r="I34" i="4"/>
  <c r="R34" i="4"/>
  <c r="U34" i="4"/>
  <c r="X34" i="4"/>
  <c r="C35" i="4"/>
  <c r="D35" i="4"/>
  <c r="I35" i="4"/>
  <c r="R35" i="4"/>
  <c r="U35" i="4"/>
  <c r="X35" i="4"/>
  <c r="C36" i="4"/>
  <c r="D36" i="4"/>
  <c r="I36" i="4"/>
  <c r="R36" i="4"/>
  <c r="U36" i="4"/>
  <c r="X36" i="4"/>
  <c r="C37" i="4"/>
  <c r="D37" i="4"/>
  <c r="I37" i="4"/>
  <c r="R37" i="4"/>
  <c r="U37" i="4"/>
  <c r="X37" i="4"/>
  <c r="C38" i="4"/>
  <c r="D38" i="4"/>
  <c r="I38" i="4"/>
  <c r="R38" i="4"/>
  <c r="U38" i="4"/>
  <c r="X38" i="4"/>
  <c r="C39" i="4"/>
  <c r="D39" i="4"/>
  <c r="I39" i="4"/>
  <c r="R39" i="4"/>
  <c r="U39" i="4"/>
  <c r="X39" i="4"/>
  <c r="C40" i="4"/>
  <c r="D40" i="4"/>
  <c r="I40" i="4"/>
  <c r="R40" i="4"/>
  <c r="U40" i="4"/>
  <c r="X40" i="4"/>
  <c r="C41" i="4"/>
  <c r="D41" i="4"/>
  <c r="I41" i="4"/>
  <c r="R41" i="4"/>
  <c r="U41" i="4"/>
  <c r="X41" i="4"/>
  <c r="C42" i="4"/>
  <c r="D42" i="4"/>
  <c r="I42" i="4"/>
  <c r="R42" i="4"/>
  <c r="U42" i="4"/>
  <c r="X42" i="4"/>
  <c r="C43" i="4"/>
  <c r="D43" i="4"/>
  <c r="I43" i="4"/>
  <c r="R43" i="4"/>
  <c r="U43" i="4"/>
  <c r="X43" i="4"/>
  <c r="C44" i="4"/>
  <c r="D44" i="4"/>
  <c r="I44" i="4"/>
  <c r="R44" i="4"/>
  <c r="U44" i="4"/>
  <c r="X44" i="4"/>
  <c r="C45" i="4"/>
  <c r="D45" i="4"/>
  <c r="I45" i="4"/>
  <c r="R45" i="4"/>
  <c r="U45" i="4"/>
  <c r="X45" i="4"/>
  <c r="C46" i="4"/>
  <c r="D46" i="4"/>
  <c r="I46" i="4"/>
  <c r="R46" i="4"/>
  <c r="U46" i="4"/>
  <c r="X46" i="4"/>
  <c r="C47" i="4"/>
  <c r="D47" i="4"/>
  <c r="I47" i="4"/>
  <c r="R47" i="4"/>
  <c r="U47" i="4"/>
  <c r="X47" i="4"/>
  <c r="C48" i="4"/>
  <c r="D48" i="4"/>
  <c r="I48" i="4"/>
  <c r="R48" i="4"/>
  <c r="U48" i="4"/>
  <c r="X48" i="4"/>
  <c r="C49" i="4"/>
  <c r="D49" i="4"/>
  <c r="I49" i="4"/>
  <c r="R49" i="4"/>
  <c r="U49" i="4"/>
  <c r="X49" i="4"/>
  <c r="C50" i="4"/>
  <c r="D50" i="4"/>
  <c r="I50" i="4"/>
  <c r="R50" i="4"/>
  <c r="U50" i="4"/>
  <c r="X50" i="4"/>
  <c r="C51" i="4"/>
  <c r="D51" i="4"/>
  <c r="I51" i="4"/>
  <c r="R51" i="4"/>
  <c r="U51" i="4"/>
  <c r="X51" i="4"/>
  <c r="C52" i="4"/>
  <c r="D52" i="4"/>
  <c r="I52" i="4"/>
  <c r="R52" i="4"/>
  <c r="U52" i="4"/>
  <c r="X52" i="4"/>
  <c r="C53" i="4"/>
  <c r="D53" i="4"/>
  <c r="I53" i="4"/>
  <c r="R53" i="4"/>
  <c r="U53" i="4"/>
  <c r="X53" i="4"/>
  <c r="C54" i="4"/>
  <c r="D54" i="4"/>
  <c r="I54" i="4"/>
  <c r="R54" i="4"/>
  <c r="U54" i="4"/>
  <c r="X54" i="4"/>
  <c r="C55" i="4"/>
  <c r="D55" i="4"/>
  <c r="I55" i="4"/>
  <c r="R55" i="4"/>
  <c r="U55" i="4"/>
  <c r="X55" i="4"/>
  <c r="C56" i="4"/>
  <c r="D56" i="4"/>
  <c r="I56" i="4"/>
  <c r="R56" i="4"/>
  <c r="U56" i="4"/>
  <c r="X56" i="4"/>
  <c r="C57" i="4"/>
  <c r="D57" i="4"/>
  <c r="I57" i="4"/>
  <c r="R57" i="4"/>
  <c r="U57" i="4"/>
  <c r="X57" i="4"/>
  <c r="C58" i="4"/>
  <c r="D58" i="4"/>
  <c r="I58" i="4"/>
  <c r="R58" i="4"/>
  <c r="U58" i="4"/>
  <c r="X58" i="4"/>
  <c r="C59" i="4"/>
  <c r="D59" i="4"/>
  <c r="I59" i="4"/>
  <c r="R59" i="4"/>
  <c r="U59" i="4"/>
  <c r="X59" i="4"/>
  <c r="C60" i="4"/>
  <c r="D60" i="4"/>
  <c r="I60" i="4"/>
  <c r="R60" i="4"/>
  <c r="U60" i="4"/>
  <c r="X60" i="4"/>
  <c r="C61" i="4"/>
  <c r="D61" i="4"/>
  <c r="I61" i="4"/>
  <c r="R61" i="4"/>
  <c r="U61" i="4"/>
  <c r="X61" i="4"/>
  <c r="C62" i="4"/>
  <c r="D62" i="4"/>
  <c r="I62" i="4"/>
  <c r="R62" i="4"/>
  <c r="U62" i="4"/>
  <c r="X62" i="4"/>
  <c r="C63" i="4"/>
  <c r="D63" i="4"/>
  <c r="I63" i="4"/>
  <c r="R63" i="4"/>
  <c r="U63" i="4"/>
  <c r="X63" i="4"/>
  <c r="C64" i="4"/>
  <c r="D64" i="4"/>
  <c r="I64" i="4"/>
  <c r="R64" i="4"/>
  <c r="U64" i="4"/>
  <c r="X64" i="4"/>
  <c r="C65" i="4"/>
  <c r="D65" i="4"/>
  <c r="I65" i="4"/>
  <c r="R65" i="4"/>
  <c r="U65" i="4"/>
  <c r="X65" i="4"/>
  <c r="C66" i="4"/>
  <c r="D66" i="4"/>
  <c r="I66" i="4"/>
  <c r="R66" i="4"/>
  <c r="U66" i="4"/>
  <c r="X66" i="4"/>
  <c r="C67" i="4"/>
  <c r="D67" i="4"/>
  <c r="I67" i="4"/>
  <c r="R67" i="4"/>
  <c r="U67" i="4"/>
  <c r="X67" i="4"/>
  <c r="C68" i="4"/>
  <c r="D68" i="4"/>
  <c r="I68" i="4"/>
  <c r="R68" i="4"/>
  <c r="U68" i="4"/>
  <c r="X68" i="4"/>
  <c r="C69" i="4"/>
  <c r="D69" i="4"/>
  <c r="I69" i="4"/>
  <c r="R69" i="4"/>
  <c r="U69" i="4"/>
  <c r="X69" i="4"/>
  <c r="C70" i="4"/>
  <c r="D70" i="4"/>
  <c r="I70" i="4"/>
  <c r="R70" i="4"/>
  <c r="U70" i="4"/>
  <c r="X70" i="4"/>
  <c r="C71" i="4"/>
  <c r="D71" i="4"/>
  <c r="I71" i="4"/>
  <c r="R71" i="4"/>
  <c r="U71" i="4"/>
  <c r="X71" i="4"/>
  <c r="C72" i="4"/>
  <c r="D72" i="4"/>
  <c r="I72" i="4"/>
  <c r="R72" i="4"/>
  <c r="U72" i="4"/>
  <c r="X72" i="4"/>
  <c r="C73" i="4"/>
  <c r="D73" i="4"/>
  <c r="I73" i="4"/>
  <c r="R73" i="4"/>
  <c r="U73" i="4"/>
  <c r="X73" i="4"/>
  <c r="C74" i="4"/>
  <c r="D74" i="4"/>
  <c r="I74" i="4"/>
  <c r="R74" i="4"/>
  <c r="U74" i="4"/>
  <c r="X74" i="4"/>
  <c r="C75" i="4"/>
  <c r="D75" i="4"/>
  <c r="I75" i="4"/>
  <c r="R75" i="4"/>
  <c r="U75" i="4"/>
  <c r="X75" i="4"/>
  <c r="C76" i="4"/>
  <c r="D76" i="4"/>
  <c r="I76" i="4"/>
  <c r="R76" i="4"/>
  <c r="U76" i="4"/>
  <c r="X76" i="4"/>
  <c r="C77" i="4"/>
  <c r="D77" i="4"/>
  <c r="I77" i="4"/>
  <c r="R77" i="4"/>
  <c r="U77" i="4"/>
  <c r="X77" i="4"/>
  <c r="C78" i="4"/>
  <c r="D78" i="4"/>
  <c r="I78" i="4"/>
  <c r="R78" i="4"/>
  <c r="U78" i="4"/>
  <c r="X78" i="4"/>
  <c r="C79" i="4"/>
  <c r="D79" i="4"/>
  <c r="I79" i="4"/>
  <c r="R79" i="4"/>
  <c r="U79" i="4"/>
  <c r="X79" i="4"/>
  <c r="C80" i="4"/>
  <c r="D80" i="4"/>
  <c r="I80" i="4"/>
  <c r="R80" i="4"/>
  <c r="U80" i="4"/>
  <c r="X80" i="4"/>
  <c r="C81" i="4"/>
  <c r="D81" i="4"/>
  <c r="I81" i="4"/>
  <c r="R81" i="4"/>
  <c r="U81" i="4"/>
  <c r="X81" i="4"/>
  <c r="C82" i="4"/>
  <c r="D82" i="4"/>
  <c r="I82" i="4"/>
  <c r="R82" i="4"/>
  <c r="U82" i="4"/>
  <c r="X82" i="4"/>
  <c r="C83" i="4"/>
  <c r="D83" i="4"/>
  <c r="I83" i="4"/>
  <c r="R83" i="4"/>
  <c r="U83" i="4"/>
  <c r="X83" i="4"/>
  <c r="C84" i="4"/>
  <c r="D84" i="4"/>
  <c r="I84" i="4"/>
  <c r="R84" i="4"/>
  <c r="U84" i="4"/>
  <c r="X84" i="4"/>
  <c r="C85" i="4"/>
  <c r="D85" i="4"/>
  <c r="I85" i="4"/>
  <c r="R85" i="4"/>
  <c r="U85" i="4"/>
  <c r="X85" i="4"/>
  <c r="C86" i="4"/>
  <c r="D86" i="4"/>
  <c r="I86" i="4"/>
  <c r="R86" i="4"/>
  <c r="U86" i="4"/>
  <c r="X86" i="4"/>
  <c r="C87" i="4"/>
  <c r="D87" i="4"/>
  <c r="I87" i="4"/>
  <c r="R87" i="4"/>
  <c r="U87" i="4"/>
  <c r="X87" i="4"/>
  <c r="C88" i="4"/>
  <c r="D88" i="4"/>
  <c r="I88" i="4"/>
  <c r="R88" i="4"/>
  <c r="U88" i="4"/>
  <c r="X88" i="4"/>
  <c r="C89" i="4"/>
  <c r="D89" i="4"/>
  <c r="I89" i="4"/>
  <c r="R89" i="4"/>
  <c r="U89" i="4"/>
  <c r="X89" i="4"/>
  <c r="C90" i="4"/>
  <c r="D90" i="4"/>
  <c r="I90" i="4"/>
  <c r="R90" i="4"/>
  <c r="U90" i="4"/>
  <c r="X90" i="4"/>
  <c r="C91" i="4"/>
  <c r="D91" i="4"/>
  <c r="I91" i="4"/>
  <c r="R91" i="4"/>
  <c r="U91" i="4"/>
  <c r="X91" i="4"/>
  <c r="C92" i="4"/>
  <c r="D92" i="4"/>
  <c r="I92" i="4"/>
  <c r="R92" i="4"/>
  <c r="U92" i="4"/>
  <c r="X92" i="4"/>
  <c r="C93" i="4"/>
  <c r="D93" i="4"/>
  <c r="I93" i="4"/>
  <c r="R93" i="4"/>
  <c r="U93" i="4"/>
  <c r="X93" i="4"/>
  <c r="C94" i="4"/>
  <c r="D94" i="4"/>
  <c r="I94" i="4"/>
  <c r="R94" i="4"/>
  <c r="U94" i="4"/>
  <c r="X94" i="4"/>
  <c r="C95" i="4"/>
  <c r="D95" i="4"/>
  <c r="I95" i="4"/>
  <c r="R95" i="4"/>
  <c r="U95" i="4"/>
  <c r="X95" i="4"/>
  <c r="C96" i="4"/>
  <c r="D96" i="4"/>
  <c r="I96" i="4"/>
  <c r="R96" i="4"/>
  <c r="U96" i="4"/>
  <c r="X96" i="4"/>
  <c r="C97" i="4"/>
  <c r="D97" i="4"/>
  <c r="I97" i="4"/>
  <c r="R97" i="4"/>
  <c r="U97" i="4"/>
  <c r="X97" i="4"/>
  <c r="C98" i="4"/>
  <c r="D98" i="4"/>
  <c r="I98" i="4"/>
  <c r="R98" i="4"/>
  <c r="U98" i="4"/>
  <c r="X98" i="4"/>
  <c r="C99" i="4"/>
  <c r="D99" i="4"/>
  <c r="I99" i="4"/>
  <c r="R99" i="4"/>
  <c r="U99" i="4"/>
  <c r="X99" i="4"/>
  <c r="C100" i="4"/>
  <c r="D100" i="4"/>
  <c r="I100" i="4"/>
  <c r="R100" i="4"/>
  <c r="U100" i="4"/>
  <c r="X100" i="4"/>
  <c r="C101" i="4"/>
  <c r="D101" i="4"/>
  <c r="I101" i="4"/>
  <c r="R101" i="4"/>
  <c r="U101" i="4"/>
  <c r="X101" i="4"/>
  <c r="C102" i="4"/>
  <c r="D102" i="4"/>
  <c r="I102" i="4"/>
  <c r="R102" i="4"/>
  <c r="U102" i="4"/>
  <c r="X102" i="4"/>
  <c r="C103" i="4"/>
  <c r="D103" i="4"/>
  <c r="I103" i="4"/>
  <c r="R103" i="4"/>
  <c r="U103" i="4"/>
  <c r="X103" i="4"/>
  <c r="C104" i="4"/>
  <c r="D104" i="4"/>
  <c r="I104" i="4"/>
  <c r="R104" i="4"/>
  <c r="U104" i="4"/>
  <c r="X104" i="4"/>
  <c r="C105" i="4"/>
  <c r="D105" i="4"/>
  <c r="I105" i="4"/>
  <c r="R105" i="4"/>
  <c r="U105" i="4"/>
  <c r="X105" i="4"/>
  <c r="C106" i="4"/>
  <c r="D106" i="4"/>
  <c r="I106" i="4"/>
  <c r="R106" i="4"/>
  <c r="U106" i="4"/>
  <c r="X106" i="4"/>
  <c r="C107" i="4"/>
  <c r="D107" i="4"/>
  <c r="I107" i="4"/>
  <c r="R107" i="4"/>
  <c r="U107" i="4"/>
  <c r="X107" i="4"/>
  <c r="C108" i="4"/>
  <c r="D108" i="4"/>
  <c r="I108" i="4"/>
  <c r="R108" i="4"/>
  <c r="U108" i="4"/>
  <c r="X108" i="4"/>
  <c r="C109" i="4"/>
  <c r="D109" i="4"/>
  <c r="I109" i="4"/>
  <c r="R109" i="4"/>
  <c r="U109" i="4"/>
  <c r="X109" i="4"/>
  <c r="C110" i="4"/>
  <c r="D110" i="4"/>
  <c r="I110" i="4"/>
  <c r="R110" i="4"/>
  <c r="U110" i="4"/>
  <c r="X110" i="4"/>
  <c r="C111" i="4"/>
  <c r="D111" i="4"/>
  <c r="I111" i="4"/>
  <c r="R111" i="4"/>
  <c r="U111" i="4"/>
  <c r="X111" i="4"/>
  <c r="C112" i="4"/>
  <c r="D112" i="4"/>
  <c r="I112" i="4"/>
  <c r="R112" i="4"/>
  <c r="U112" i="4"/>
  <c r="X112" i="4"/>
  <c r="C113" i="4"/>
  <c r="D113" i="4"/>
  <c r="I113" i="4"/>
  <c r="R113" i="4"/>
  <c r="U113" i="4"/>
  <c r="X113" i="4"/>
  <c r="C114" i="4"/>
  <c r="D114" i="4"/>
  <c r="I114" i="4"/>
  <c r="R114" i="4"/>
  <c r="U114" i="4"/>
  <c r="X114" i="4"/>
  <c r="C115" i="4"/>
  <c r="D115" i="4"/>
  <c r="I115" i="4"/>
  <c r="R115" i="4"/>
  <c r="U115" i="4"/>
  <c r="X115" i="4"/>
  <c r="C116" i="4"/>
  <c r="D116" i="4"/>
  <c r="I116" i="4"/>
  <c r="R116" i="4"/>
  <c r="U116" i="4"/>
  <c r="X116" i="4"/>
  <c r="C117" i="4"/>
  <c r="D117" i="4"/>
  <c r="I117" i="4"/>
  <c r="R117" i="4"/>
  <c r="U117" i="4"/>
  <c r="X117" i="4"/>
  <c r="C118" i="4"/>
  <c r="D118" i="4"/>
  <c r="I118" i="4"/>
  <c r="R118" i="4"/>
  <c r="U118" i="4"/>
  <c r="X118" i="4"/>
  <c r="C119" i="4"/>
  <c r="D119" i="4"/>
  <c r="I119" i="4"/>
  <c r="R119" i="4"/>
  <c r="U119" i="4"/>
  <c r="X119" i="4"/>
  <c r="C120" i="4"/>
  <c r="D120" i="4"/>
  <c r="I120" i="4"/>
  <c r="R120" i="4"/>
  <c r="U120" i="4"/>
  <c r="X120" i="4"/>
  <c r="C121" i="4"/>
  <c r="D121" i="4"/>
  <c r="I121" i="4"/>
  <c r="R121" i="4"/>
  <c r="U121" i="4"/>
  <c r="X121" i="4"/>
  <c r="C122" i="4"/>
  <c r="D122" i="4"/>
  <c r="I122" i="4"/>
  <c r="R122" i="4"/>
  <c r="U122" i="4"/>
  <c r="X122" i="4"/>
  <c r="C123" i="4"/>
  <c r="D123" i="4"/>
  <c r="I123" i="4"/>
  <c r="R123" i="4"/>
  <c r="U123" i="4"/>
  <c r="X123" i="4"/>
  <c r="C124" i="4"/>
  <c r="D124" i="4"/>
  <c r="I124" i="4"/>
  <c r="R124" i="4"/>
  <c r="U124" i="4"/>
  <c r="X124" i="4"/>
  <c r="C125" i="4"/>
  <c r="D125" i="4"/>
  <c r="I125" i="4"/>
  <c r="R125" i="4"/>
  <c r="U125" i="4"/>
  <c r="X125" i="4"/>
  <c r="C126" i="4"/>
  <c r="D126" i="4"/>
  <c r="I126" i="4"/>
  <c r="R126" i="4"/>
  <c r="U126" i="4"/>
  <c r="X126" i="4"/>
  <c r="C127" i="4"/>
  <c r="D127" i="4"/>
  <c r="I127" i="4"/>
  <c r="R127" i="4"/>
  <c r="U127" i="4"/>
  <c r="X127" i="4"/>
  <c r="C128" i="4"/>
  <c r="D128" i="4"/>
  <c r="I128" i="4"/>
  <c r="R128" i="4"/>
  <c r="U128" i="4"/>
  <c r="X128" i="4"/>
  <c r="C129" i="4"/>
  <c r="D129" i="4"/>
  <c r="I129" i="4"/>
  <c r="R129" i="4"/>
  <c r="U129" i="4"/>
  <c r="X129" i="4"/>
  <c r="C130" i="4"/>
  <c r="D130" i="4"/>
  <c r="I130" i="4"/>
  <c r="R130" i="4"/>
  <c r="U130" i="4"/>
  <c r="X130" i="4"/>
  <c r="C131" i="4"/>
  <c r="D131" i="4"/>
  <c r="I131" i="4"/>
  <c r="R131" i="4"/>
  <c r="U131" i="4"/>
  <c r="X131" i="4"/>
  <c r="C132" i="4"/>
  <c r="D132" i="4"/>
  <c r="I132" i="4"/>
  <c r="R132" i="4"/>
  <c r="U132" i="4"/>
  <c r="X132" i="4"/>
  <c r="C133" i="4"/>
  <c r="D133" i="4"/>
  <c r="I133" i="4"/>
  <c r="R133" i="4"/>
  <c r="U133" i="4"/>
  <c r="X133" i="4"/>
  <c r="C134" i="4"/>
  <c r="D134" i="4"/>
  <c r="I134" i="4"/>
  <c r="R134" i="4"/>
  <c r="U134" i="4"/>
  <c r="X134" i="4"/>
  <c r="C135" i="4"/>
  <c r="D135" i="4"/>
  <c r="I135" i="4"/>
  <c r="R135" i="4"/>
  <c r="U135" i="4"/>
  <c r="X135" i="4"/>
  <c r="C136" i="4"/>
  <c r="D136" i="4"/>
  <c r="I136" i="4"/>
  <c r="R136" i="4"/>
  <c r="U136" i="4"/>
  <c r="X136" i="4"/>
  <c r="C137" i="4"/>
  <c r="D137" i="4"/>
  <c r="I137" i="4"/>
  <c r="R137" i="4"/>
  <c r="U137" i="4"/>
  <c r="X137" i="4"/>
  <c r="C138" i="4"/>
  <c r="D138" i="4"/>
  <c r="I138" i="4"/>
  <c r="R138" i="4"/>
  <c r="U138" i="4"/>
  <c r="X138" i="4"/>
  <c r="C139" i="4"/>
  <c r="D139" i="4"/>
  <c r="I139" i="4"/>
  <c r="R139" i="4"/>
  <c r="U139" i="4"/>
  <c r="X139" i="4"/>
  <c r="C140" i="4"/>
  <c r="D140" i="4"/>
  <c r="I140" i="4"/>
  <c r="R140" i="4"/>
  <c r="U140" i="4"/>
  <c r="X140" i="4"/>
  <c r="C141" i="4"/>
  <c r="D141" i="4"/>
  <c r="I141" i="4"/>
  <c r="R141" i="4"/>
  <c r="U141" i="4"/>
  <c r="X141" i="4"/>
  <c r="C142" i="4"/>
  <c r="D142" i="4"/>
  <c r="I142" i="4"/>
  <c r="R142" i="4"/>
  <c r="U142" i="4"/>
  <c r="X142" i="4"/>
  <c r="C143" i="4"/>
  <c r="D143" i="4"/>
  <c r="I143" i="4"/>
  <c r="R143" i="4"/>
  <c r="U143" i="4"/>
  <c r="X143" i="4"/>
  <c r="C144" i="4"/>
  <c r="D144" i="4"/>
  <c r="I144" i="4"/>
  <c r="R144" i="4"/>
  <c r="U144" i="4"/>
  <c r="X144" i="4"/>
  <c r="C145" i="4"/>
  <c r="D145" i="4"/>
  <c r="I145" i="4"/>
  <c r="R145" i="4"/>
  <c r="U145" i="4"/>
  <c r="X145" i="4"/>
  <c r="C146" i="4"/>
  <c r="D146" i="4"/>
  <c r="I146" i="4"/>
  <c r="R146" i="4"/>
  <c r="U146" i="4"/>
  <c r="X146" i="4"/>
  <c r="C147" i="4"/>
  <c r="D147" i="4"/>
  <c r="I147" i="4"/>
  <c r="R147" i="4"/>
  <c r="U147" i="4"/>
  <c r="X147" i="4"/>
  <c r="C148" i="4"/>
  <c r="D148" i="4"/>
  <c r="I148" i="4"/>
  <c r="R148" i="4"/>
  <c r="U148" i="4"/>
  <c r="X148" i="4"/>
  <c r="C149" i="4"/>
  <c r="D149" i="4"/>
  <c r="I149" i="4"/>
  <c r="R149" i="4"/>
  <c r="U149" i="4"/>
  <c r="X149" i="4"/>
  <c r="C150" i="4"/>
  <c r="D150" i="4"/>
  <c r="I150" i="4"/>
  <c r="R150" i="4"/>
  <c r="U150" i="4"/>
  <c r="X150" i="4"/>
  <c r="C151" i="4"/>
  <c r="D151" i="4"/>
  <c r="I151" i="4"/>
  <c r="R151" i="4"/>
  <c r="U151" i="4"/>
  <c r="X151" i="4"/>
  <c r="C152" i="4"/>
  <c r="D152" i="4"/>
  <c r="I152" i="4"/>
  <c r="R152" i="4"/>
  <c r="U152" i="4"/>
  <c r="X152" i="4"/>
  <c r="C153" i="4"/>
  <c r="D153" i="4"/>
  <c r="I153" i="4"/>
  <c r="R153" i="4"/>
  <c r="U153" i="4"/>
  <c r="X153" i="4"/>
  <c r="C154" i="4"/>
  <c r="D154" i="4"/>
  <c r="I154" i="4"/>
  <c r="R154" i="4"/>
  <c r="U154" i="4"/>
  <c r="X154" i="4"/>
  <c r="C155" i="4"/>
  <c r="D155" i="4"/>
  <c r="I155" i="4"/>
  <c r="R155" i="4"/>
  <c r="U155" i="4"/>
  <c r="X155" i="4"/>
  <c r="C156" i="4"/>
  <c r="D156" i="4"/>
  <c r="I156" i="4"/>
  <c r="R156" i="4"/>
  <c r="U156" i="4"/>
  <c r="X156" i="4"/>
  <c r="C157" i="4"/>
  <c r="D157" i="4"/>
  <c r="I157" i="4"/>
  <c r="R157" i="4"/>
  <c r="U157" i="4"/>
  <c r="X157" i="4"/>
  <c r="C158" i="4"/>
  <c r="D158" i="4"/>
  <c r="I158" i="4"/>
  <c r="R158" i="4"/>
  <c r="U158" i="4"/>
  <c r="X158" i="4"/>
  <c r="C159" i="4"/>
  <c r="D159" i="4"/>
  <c r="I159" i="4"/>
  <c r="R159" i="4"/>
  <c r="U159" i="4"/>
  <c r="X159" i="4"/>
  <c r="C160" i="4"/>
  <c r="D160" i="4"/>
  <c r="I160" i="4"/>
  <c r="R160" i="4"/>
  <c r="U160" i="4"/>
  <c r="X160" i="4"/>
  <c r="C161" i="4"/>
  <c r="D161" i="4"/>
  <c r="I161" i="4"/>
  <c r="R161" i="4"/>
  <c r="U161" i="4"/>
  <c r="X161" i="4"/>
  <c r="C162" i="4"/>
  <c r="D162" i="4"/>
  <c r="I162" i="4"/>
  <c r="R162" i="4"/>
  <c r="U162" i="4"/>
  <c r="X162" i="4"/>
  <c r="C163" i="4"/>
  <c r="D163" i="4"/>
  <c r="I163" i="4"/>
  <c r="R163" i="4"/>
  <c r="U163" i="4"/>
  <c r="X163" i="4"/>
  <c r="C164" i="4"/>
  <c r="D164" i="4"/>
  <c r="I164" i="4"/>
  <c r="R164" i="4"/>
  <c r="U164" i="4"/>
  <c r="X164" i="4"/>
  <c r="C165" i="4"/>
  <c r="D165" i="4"/>
  <c r="I165" i="4"/>
  <c r="R165" i="4"/>
  <c r="U165" i="4"/>
  <c r="X165" i="4"/>
  <c r="C166" i="4"/>
  <c r="D166" i="4"/>
  <c r="I166" i="4"/>
  <c r="R166" i="4"/>
  <c r="U166" i="4"/>
  <c r="X166" i="4"/>
  <c r="C167" i="4"/>
  <c r="D167" i="4"/>
  <c r="I167" i="4"/>
  <c r="R167" i="4"/>
  <c r="U167" i="4"/>
  <c r="X167" i="4"/>
  <c r="C168" i="4"/>
  <c r="D168" i="4"/>
  <c r="I168" i="4"/>
  <c r="R168" i="4"/>
  <c r="U168" i="4"/>
  <c r="X168" i="4"/>
  <c r="C169" i="4"/>
  <c r="D169" i="4"/>
  <c r="I169" i="4"/>
  <c r="R169" i="4"/>
  <c r="U169" i="4"/>
  <c r="X169" i="4"/>
  <c r="C170" i="4"/>
  <c r="D170" i="4"/>
  <c r="I170" i="4"/>
  <c r="R170" i="4"/>
  <c r="U170" i="4"/>
  <c r="X170" i="4"/>
  <c r="C171" i="4"/>
  <c r="D171" i="4"/>
  <c r="I171" i="4"/>
  <c r="R171" i="4"/>
  <c r="U171" i="4"/>
  <c r="X171" i="4"/>
  <c r="C172" i="4"/>
  <c r="D172" i="4"/>
  <c r="I172" i="4"/>
  <c r="R172" i="4"/>
  <c r="U172" i="4"/>
  <c r="X172" i="4"/>
  <c r="C173" i="4"/>
  <c r="D173" i="4"/>
  <c r="I173" i="4"/>
  <c r="R173" i="4"/>
  <c r="U173" i="4"/>
  <c r="X173" i="4"/>
  <c r="C174" i="4"/>
  <c r="D174" i="4"/>
  <c r="I174" i="4"/>
  <c r="R174" i="4"/>
  <c r="U174" i="4"/>
  <c r="X174" i="4"/>
  <c r="C175" i="4"/>
  <c r="D175" i="4"/>
  <c r="I175" i="4"/>
  <c r="R175" i="4"/>
  <c r="U175" i="4"/>
  <c r="X175" i="4"/>
  <c r="C176" i="4"/>
  <c r="D176" i="4"/>
  <c r="I176" i="4"/>
  <c r="R176" i="4"/>
  <c r="U176" i="4"/>
  <c r="X176" i="4"/>
  <c r="C177" i="4"/>
  <c r="D177" i="4"/>
  <c r="I177" i="4"/>
  <c r="R177" i="4"/>
  <c r="U177" i="4"/>
  <c r="X177" i="4"/>
  <c r="C178" i="4"/>
  <c r="D178" i="4"/>
  <c r="I178" i="4"/>
  <c r="R178" i="4"/>
  <c r="U178" i="4"/>
  <c r="X178" i="4"/>
  <c r="C179" i="4"/>
  <c r="D179" i="4"/>
  <c r="I179" i="4"/>
  <c r="R179" i="4"/>
  <c r="U179" i="4"/>
  <c r="X179" i="4"/>
  <c r="C180" i="4"/>
  <c r="D180" i="4"/>
  <c r="I180" i="4"/>
  <c r="R180" i="4"/>
  <c r="U180" i="4"/>
  <c r="X180" i="4"/>
  <c r="C181" i="4"/>
  <c r="D181" i="4"/>
  <c r="I181" i="4"/>
  <c r="R181" i="4"/>
  <c r="U181" i="4"/>
  <c r="X181" i="4"/>
  <c r="C182" i="4"/>
  <c r="D182" i="4"/>
  <c r="I182" i="4"/>
  <c r="R182" i="4"/>
  <c r="U182" i="4"/>
  <c r="X182" i="4"/>
  <c r="C183" i="4"/>
  <c r="D183" i="4"/>
  <c r="I183" i="4"/>
  <c r="R183" i="4"/>
  <c r="U183" i="4"/>
  <c r="X183" i="4"/>
  <c r="C184" i="4"/>
  <c r="D184" i="4"/>
  <c r="I184" i="4"/>
  <c r="R184" i="4"/>
  <c r="U184" i="4"/>
  <c r="X184" i="4"/>
  <c r="C185" i="4"/>
  <c r="D185" i="4"/>
  <c r="I185" i="4"/>
  <c r="R185" i="4"/>
  <c r="U185" i="4"/>
  <c r="X185" i="4"/>
  <c r="C186" i="4"/>
  <c r="D186" i="4"/>
  <c r="I186" i="4"/>
  <c r="R186" i="4"/>
  <c r="U186" i="4"/>
  <c r="X186" i="4"/>
  <c r="C187" i="4"/>
  <c r="D187" i="4"/>
  <c r="I187" i="4"/>
  <c r="R187" i="4"/>
  <c r="U187" i="4"/>
  <c r="X187" i="4"/>
  <c r="C188" i="4"/>
  <c r="D188" i="4"/>
  <c r="I188" i="4"/>
  <c r="R188" i="4"/>
  <c r="U188" i="4"/>
  <c r="X188" i="4"/>
  <c r="C189" i="4"/>
  <c r="D189" i="4"/>
  <c r="I189" i="4"/>
  <c r="R189" i="4"/>
  <c r="U189" i="4"/>
  <c r="X189" i="4"/>
  <c r="C190" i="4"/>
  <c r="D190" i="4"/>
  <c r="I190" i="4"/>
  <c r="R190" i="4"/>
  <c r="U190" i="4"/>
  <c r="X190" i="4"/>
  <c r="C191" i="4"/>
  <c r="D191" i="4"/>
  <c r="I191" i="4"/>
  <c r="R191" i="4"/>
  <c r="U191" i="4"/>
  <c r="X191" i="4"/>
  <c r="C192" i="4"/>
  <c r="D192" i="4"/>
  <c r="I192" i="4"/>
  <c r="R192" i="4"/>
  <c r="U192" i="4"/>
  <c r="X192" i="4"/>
  <c r="C193" i="4"/>
  <c r="D193" i="4"/>
  <c r="I193" i="4"/>
  <c r="R193" i="4"/>
  <c r="U193" i="4"/>
  <c r="X193" i="4"/>
  <c r="C194" i="4"/>
  <c r="D194" i="4"/>
  <c r="I194" i="4"/>
  <c r="R194" i="4"/>
  <c r="U194" i="4"/>
  <c r="X194" i="4"/>
  <c r="C195" i="4"/>
  <c r="D195" i="4"/>
  <c r="I195" i="4"/>
  <c r="R195" i="4"/>
  <c r="U195" i="4"/>
  <c r="X195" i="4"/>
  <c r="C196" i="4"/>
  <c r="D196" i="4"/>
  <c r="I196" i="4"/>
  <c r="R196" i="4"/>
  <c r="U196" i="4"/>
  <c r="X196" i="4"/>
  <c r="C197" i="4"/>
  <c r="D197" i="4"/>
  <c r="I197" i="4"/>
  <c r="R197" i="4"/>
  <c r="U197" i="4"/>
  <c r="X197" i="4"/>
  <c r="C198" i="4"/>
  <c r="D198" i="4"/>
  <c r="I198" i="4"/>
  <c r="R198" i="4"/>
  <c r="U198" i="4"/>
  <c r="X198" i="4"/>
  <c r="C199" i="4"/>
  <c r="D199" i="4"/>
  <c r="I199" i="4"/>
  <c r="R199" i="4"/>
  <c r="U199" i="4"/>
  <c r="X199" i="4"/>
  <c r="C200" i="4"/>
  <c r="D200" i="4"/>
  <c r="I200" i="4"/>
  <c r="R200" i="4"/>
  <c r="U200" i="4"/>
  <c r="X200" i="4"/>
  <c r="C201" i="4"/>
  <c r="D201" i="4"/>
  <c r="I201" i="4"/>
  <c r="R201" i="4"/>
  <c r="U201" i="4"/>
  <c r="X201" i="4"/>
  <c r="C202" i="4"/>
  <c r="D202" i="4"/>
  <c r="I202" i="4"/>
  <c r="R202" i="4"/>
  <c r="U202" i="4"/>
  <c r="X202" i="4"/>
  <c r="C203" i="4"/>
  <c r="D203" i="4"/>
  <c r="I203" i="4"/>
  <c r="R203" i="4"/>
  <c r="U203" i="4"/>
  <c r="X203" i="4"/>
  <c r="C204" i="4"/>
  <c r="D204" i="4"/>
  <c r="I204" i="4"/>
  <c r="R204" i="4"/>
  <c r="U204" i="4"/>
  <c r="X204" i="4"/>
  <c r="C205" i="4"/>
  <c r="D205" i="4"/>
  <c r="I205" i="4"/>
  <c r="R205" i="4"/>
  <c r="U205" i="4"/>
  <c r="X205" i="4"/>
  <c r="C206" i="4"/>
  <c r="D206" i="4"/>
  <c r="I206" i="4"/>
  <c r="R206" i="4"/>
  <c r="U206" i="4"/>
  <c r="X206" i="4"/>
  <c r="C207" i="4"/>
  <c r="D207" i="4"/>
  <c r="I207" i="4"/>
  <c r="R207" i="4"/>
  <c r="U207" i="4"/>
  <c r="X207" i="4"/>
  <c r="C208" i="4"/>
  <c r="D208" i="4"/>
  <c r="I208" i="4"/>
  <c r="R208" i="4"/>
  <c r="U208" i="4"/>
  <c r="X208" i="4"/>
  <c r="C209" i="4"/>
  <c r="D209" i="4"/>
  <c r="I209" i="4"/>
  <c r="R209" i="4"/>
  <c r="U209" i="4"/>
  <c r="X209" i="4"/>
  <c r="C210" i="4"/>
  <c r="D210" i="4"/>
  <c r="I210" i="4"/>
  <c r="R210" i="4"/>
  <c r="U210" i="4"/>
  <c r="X210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R211" i="4"/>
  <c r="S211" i="4"/>
  <c r="T211" i="4"/>
  <c r="U211" i="4"/>
  <c r="V211" i="4"/>
  <c r="W211" i="4"/>
  <c r="X211" i="4"/>
  <c r="Y211" i="4"/>
  <c r="Z211" i="4"/>
  <c r="AA211" i="4"/>
  <c r="AB211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R212" i="4"/>
  <c r="S212" i="4"/>
  <c r="T212" i="4"/>
  <c r="U212" i="4"/>
  <c r="V212" i="4"/>
  <c r="W212" i="4"/>
  <c r="X212" i="4"/>
  <c r="Y212" i="4"/>
  <c r="Z212" i="4"/>
  <c r="AA212" i="4"/>
  <c r="AB212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R213" i="4"/>
  <c r="S213" i="4"/>
  <c r="T213" i="4"/>
  <c r="U213" i="4"/>
  <c r="V213" i="4"/>
  <c r="W213" i="4"/>
  <c r="X213" i="4"/>
  <c r="Y213" i="4"/>
  <c r="Z213" i="4"/>
  <c r="AA213" i="4"/>
  <c r="AB213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R214" i="4"/>
  <c r="S214" i="4"/>
  <c r="T214" i="4"/>
  <c r="U214" i="4"/>
  <c r="V214" i="4"/>
  <c r="W214" i="4"/>
  <c r="X214" i="4"/>
  <c r="Y214" i="4"/>
  <c r="Z214" i="4"/>
  <c r="AA214" i="4"/>
  <c r="AB214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R215" i="4"/>
  <c r="S215" i="4"/>
  <c r="T215" i="4"/>
  <c r="U215" i="4"/>
  <c r="V215" i="4"/>
  <c r="W215" i="4"/>
  <c r="X215" i="4"/>
  <c r="Y215" i="4"/>
  <c r="Z215" i="4"/>
  <c r="AA215" i="4"/>
  <c r="AB215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R216" i="4"/>
  <c r="S216" i="4"/>
  <c r="T216" i="4"/>
  <c r="U216" i="4"/>
  <c r="V216" i="4"/>
  <c r="W216" i="4"/>
  <c r="X216" i="4"/>
  <c r="Y216" i="4"/>
  <c r="Z216" i="4"/>
  <c r="AA216" i="4"/>
  <c r="AB216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R217" i="4"/>
  <c r="S217" i="4"/>
  <c r="T217" i="4"/>
  <c r="U217" i="4"/>
  <c r="V217" i="4"/>
  <c r="W217" i="4"/>
  <c r="X217" i="4"/>
  <c r="Y217" i="4"/>
  <c r="Z217" i="4"/>
  <c r="AA217" i="4"/>
  <c r="AB217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R218" i="4"/>
  <c r="S218" i="4"/>
  <c r="T218" i="4"/>
  <c r="U218" i="4"/>
  <c r="V218" i="4"/>
  <c r="W218" i="4"/>
  <c r="X218" i="4"/>
  <c r="Y218" i="4"/>
  <c r="Z218" i="4"/>
  <c r="AA218" i="4"/>
  <c r="AB218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R219" i="4"/>
  <c r="S219" i="4"/>
  <c r="T219" i="4"/>
  <c r="U219" i="4"/>
  <c r="V219" i="4"/>
  <c r="W219" i="4"/>
  <c r="X219" i="4"/>
  <c r="Y219" i="4"/>
  <c r="Z219" i="4"/>
  <c r="AA219" i="4"/>
  <c r="AB219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R220" i="4"/>
  <c r="S220" i="4"/>
  <c r="T220" i="4"/>
  <c r="U220" i="4"/>
  <c r="V220" i="4"/>
  <c r="W220" i="4"/>
  <c r="X220" i="4"/>
  <c r="Y220" i="4"/>
  <c r="Z220" i="4"/>
  <c r="AA220" i="4"/>
  <c r="AB220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R221" i="4"/>
  <c r="S221" i="4"/>
  <c r="T221" i="4"/>
  <c r="U221" i="4"/>
  <c r="V221" i="4"/>
  <c r="W221" i="4"/>
  <c r="X221" i="4"/>
  <c r="Y221" i="4"/>
  <c r="Z221" i="4"/>
  <c r="AA221" i="4"/>
  <c r="AB221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R222" i="4"/>
  <c r="S222" i="4"/>
  <c r="T222" i="4"/>
  <c r="U222" i="4"/>
  <c r="V222" i="4"/>
  <c r="W222" i="4"/>
  <c r="X222" i="4"/>
  <c r="Y222" i="4"/>
  <c r="Z222" i="4"/>
  <c r="AA222" i="4"/>
  <c r="AB222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R223" i="4"/>
  <c r="S223" i="4"/>
  <c r="T223" i="4"/>
  <c r="U223" i="4"/>
  <c r="V223" i="4"/>
  <c r="W223" i="4"/>
  <c r="X223" i="4"/>
  <c r="Y223" i="4"/>
  <c r="Z223" i="4"/>
  <c r="AA223" i="4"/>
  <c r="AB223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R224" i="4"/>
  <c r="S224" i="4"/>
  <c r="T224" i="4"/>
  <c r="U224" i="4"/>
  <c r="V224" i="4"/>
  <c r="W224" i="4"/>
  <c r="X224" i="4"/>
  <c r="Y224" i="4"/>
  <c r="Z224" i="4"/>
  <c r="AA224" i="4"/>
  <c r="AB224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R225" i="4"/>
  <c r="S225" i="4"/>
  <c r="T225" i="4"/>
  <c r="U225" i="4"/>
  <c r="V225" i="4"/>
  <c r="W225" i="4"/>
  <c r="X225" i="4"/>
  <c r="Y225" i="4"/>
  <c r="Z225" i="4"/>
  <c r="AA225" i="4"/>
  <c r="AB225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R226" i="4"/>
  <c r="S226" i="4"/>
  <c r="T226" i="4"/>
  <c r="U226" i="4"/>
  <c r="V226" i="4"/>
  <c r="W226" i="4"/>
  <c r="X226" i="4"/>
  <c r="Y226" i="4"/>
  <c r="Z226" i="4"/>
  <c r="AA226" i="4"/>
  <c r="AB226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R227" i="4"/>
  <c r="S227" i="4"/>
  <c r="T227" i="4"/>
  <c r="U227" i="4"/>
  <c r="V227" i="4"/>
  <c r="W227" i="4"/>
  <c r="X227" i="4"/>
  <c r="Y227" i="4"/>
  <c r="Z227" i="4"/>
  <c r="AA227" i="4"/>
  <c r="AB227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R228" i="4"/>
  <c r="S228" i="4"/>
  <c r="T228" i="4"/>
  <c r="U228" i="4"/>
  <c r="V228" i="4"/>
  <c r="W228" i="4"/>
  <c r="X228" i="4"/>
  <c r="Y228" i="4"/>
  <c r="Z228" i="4"/>
  <c r="AA228" i="4"/>
  <c r="AB228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R229" i="4"/>
  <c r="S229" i="4"/>
  <c r="T229" i="4"/>
  <c r="U229" i="4"/>
  <c r="V229" i="4"/>
  <c r="W229" i="4"/>
  <c r="X229" i="4"/>
  <c r="Y229" i="4"/>
  <c r="Z229" i="4"/>
  <c r="AA229" i="4"/>
  <c r="AB229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R230" i="4"/>
  <c r="S230" i="4"/>
  <c r="T230" i="4"/>
  <c r="U230" i="4"/>
  <c r="V230" i="4"/>
  <c r="W230" i="4"/>
  <c r="X230" i="4"/>
  <c r="Y230" i="4"/>
  <c r="Z230" i="4"/>
  <c r="AA230" i="4"/>
  <c r="AB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R231" i="4"/>
  <c r="S231" i="4"/>
  <c r="T231" i="4"/>
  <c r="U231" i="4"/>
  <c r="V231" i="4"/>
  <c r="W231" i="4"/>
  <c r="X231" i="4"/>
  <c r="Y231" i="4"/>
  <c r="Z231" i="4"/>
  <c r="AA231" i="4"/>
  <c r="AB231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R232" i="4"/>
  <c r="S232" i="4"/>
  <c r="T232" i="4"/>
  <c r="U232" i="4"/>
  <c r="V232" i="4"/>
  <c r="W232" i="4"/>
  <c r="X232" i="4"/>
  <c r="Y232" i="4"/>
  <c r="Z232" i="4"/>
  <c r="AA232" i="4"/>
  <c r="AB232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R233" i="4"/>
  <c r="S233" i="4"/>
  <c r="T233" i="4"/>
  <c r="U233" i="4"/>
  <c r="V233" i="4"/>
  <c r="W233" i="4"/>
  <c r="X233" i="4"/>
  <c r="Y233" i="4"/>
  <c r="Z233" i="4"/>
  <c r="AA233" i="4"/>
  <c r="AB233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R234" i="4"/>
  <c r="S234" i="4"/>
  <c r="T234" i="4"/>
  <c r="U234" i="4"/>
  <c r="V234" i="4"/>
  <c r="W234" i="4"/>
  <c r="X234" i="4"/>
  <c r="Y234" i="4"/>
  <c r="Z234" i="4"/>
  <c r="AA234" i="4"/>
  <c r="AB234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R235" i="4"/>
  <c r="S235" i="4"/>
  <c r="T235" i="4"/>
  <c r="U235" i="4"/>
  <c r="V235" i="4"/>
  <c r="W235" i="4"/>
  <c r="X235" i="4"/>
  <c r="Y235" i="4"/>
  <c r="Z235" i="4"/>
  <c r="AA235" i="4"/>
  <c r="AB235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R236" i="4"/>
  <c r="S236" i="4"/>
  <c r="T236" i="4"/>
  <c r="U236" i="4"/>
  <c r="V236" i="4"/>
  <c r="W236" i="4"/>
  <c r="X236" i="4"/>
  <c r="Y236" i="4"/>
  <c r="Z236" i="4"/>
  <c r="AA236" i="4"/>
  <c r="AB236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R237" i="4"/>
  <c r="S237" i="4"/>
  <c r="T237" i="4"/>
  <c r="U237" i="4"/>
  <c r="V237" i="4"/>
  <c r="W237" i="4"/>
  <c r="X237" i="4"/>
  <c r="Y237" i="4"/>
  <c r="Z237" i="4"/>
  <c r="AA237" i="4"/>
  <c r="AB237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R238" i="4"/>
  <c r="S238" i="4"/>
  <c r="T238" i="4"/>
  <c r="U238" i="4"/>
  <c r="V238" i="4"/>
  <c r="W238" i="4"/>
  <c r="X238" i="4"/>
  <c r="Y238" i="4"/>
  <c r="Z238" i="4"/>
  <c r="AA238" i="4"/>
  <c r="AB238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R239" i="4"/>
  <c r="S239" i="4"/>
  <c r="T239" i="4"/>
  <c r="U239" i="4"/>
  <c r="V239" i="4"/>
  <c r="W239" i="4"/>
  <c r="X239" i="4"/>
  <c r="Y239" i="4"/>
  <c r="Z239" i="4"/>
  <c r="AA239" i="4"/>
  <c r="AB239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R240" i="4"/>
  <c r="S240" i="4"/>
  <c r="T240" i="4"/>
  <c r="U240" i="4"/>
  <c r="V240" i="4"/>
  <c r="W240" i="4"/>
  <c r="X240" i="4"/>
  <c r="Y240" i="4"/>
  <c r="Z240" i="4"/>
  <c r="AA240" i="4"/>
  <c r="AB240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R241" i="4"/>
  <c r="S241" i="4"/>
  <c r="T241" i="4"/>
  <c r="U241" i="4"/>
  <c r="V241" i="4"/>
  <c r="W241" i="4"/>
  <c r="X241" i="4"/>
  <c r="Y241" i="4"/>
  <c r="Z241" i="4"/>
  <c r="AA241" i="4"/>
  <c r="AB241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R242" i="4"/>
  <c r="S242" i="4"/>
  <c r="T242" i="4"/>
  <c r="U242" i="4"/>
  <c r="V242" i="4"/>
  <c r="W242" i="4"/>
  <c r="X242" i="4"/>
  <c r="Y242" i="4"/>
  <c r="Z242" i="4"/>
  <c r="AA242" i="4"/>
  <c r="AB242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R243" i="4"/>
  <c r="S243" i="4"/>
  <c r="T243" i="4"/>
  <c r="U243" i="4"/>
  <c r="V243" i="4"/>
  <c r="W243" i="4"/>
  <c r="X243" i="4"/>
  <c r="Y243" i="4"/>
  <c r="Z243" i="4"/>
  <c r="AA243" i="4"/>
  <c r="AB243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R244" i="4"/>
  <c r="S244" i="4"/>
  <c r="T244" i="4"/>
  <c r="U244" i="4"/>
  <c r="V244" i="4"/>
  <c r="W244" i="4"/>
  <c r="X244" i="4"/>
  <c r="Y244" i="4"/>
  <c r="Z244" i="4"/>
  <c r="AA244" i="4"/>
  <c r="AB244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R245" i="4"/>
  <c r="S245" i="4"/>
  <c r="T245" i="4"/>
  <c r="U245" i="4"/>
  <c r="V245" i="4"/>
  <c r="W245" i="4"/>
  <c r="X245" i="4"/>
  <c r="Y245" i="4"/>
  <c r="Z245" i="4"/>
  <c r="AA245" i="4"/>
  <c r="AB245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R246" i="4"/>
  <c r="S246" i="4"/>
  <c r="T246" i="4"/>
  <c r="U246" i="4"/>
  <c r="V246" i="4"/>
  <c r="W246" i="4"/>
  <c r="X246" i="4"/>
  <c r="Y246" i="4"/>
  <c r="Z246" i="4"/>
  <c r="AA246" i="4"/>
  <c r="AB246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R247" i="4"/>
  <c r="S247" i="4"/>
  <c r="T247" i="4"/>
  <c r="U247" i="4"/>
  <c r="V247" i="4"/>
  <c r="W247" i="4"/>
  <c r="X247" i="4"/>
  <c r="Y247" i="4"/>
  <c r="Z247" i="4"/>
  <c r="AA247" i="4"/>
  <c r="AB247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R248" i="4"/>
  <c r="S248" i="4"/>
  <c r="T248" i="4"/>
  <c r="U248" i="4"/>
  <c r="V248" i="4"/>
  <c r="W248" i="4"/>
  <c r="X248" i="4"/>
  <c r="Y248" i="4"/>
  <c r="Z248" i="4"/>
  <c r="AA248" i="4"/>
  <c r="AB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R249" i="4"/>
  <c r="S249" i="4"/>
  <c r="T249" i="4"/>
  <c r="U249" i="4"/>
  <c r="V249" i="4"/>
  <c r="W249" i="4"/>
  <c r="X249" i="4"/>
  <c r="Y249" i="4"/>
  <c r="Z249" i="4"/>
  <c r="AA249" i="4"/>
  <c r="AB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R250" i="4"/>
  <c r="S250" i="4"/>
  <c r="T250" i="4"/>
  <c r="U250" i="4"/>
  <c r="V250" i="4"/>
  <c r="W250" i="4"/>
  <c r="X250" i="4"/>
  <c r="Y250" i="4"/>
  <c r="Z250" i="4"/>
  <c r="AA250" i="4"/>
  <c r="AB250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R251" i="4"/>
  <c r="S251" i="4"/>
  <c r="T251" i="4"/>
  <c r="U251" i="4"/>
  <c r="V251" i="4"/>
  <c r="W251" i="4"/>
  <c r="X251" i="4"/>
  <c r="Y251" i="4"/>
  <c r="Z251" i="4"/>
  <c r="AA251" i="4"/>
  <c r="AB251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R252" i="4"/>
  <c r="S252" i="4"/>
  <c r="T252" i="4"/>
  <c r="U252" i="4"/>
  <c r="V252" i="4"/>
  <c r="W252" i="4"/>
  <c r="X252" i="4"/>
  <c r="Y252" i="4"/>
  <c r="Z252" i="4"/>
  <c r="AA252" i="4"/>
  <c r="AB252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R253" i="4"/>
  <c r="S253" i="4"/>
  <c r="T253" i="4"/>
  <c r="U253" i="4"/>
  <c r="V253" i="4"/>
  <c r="W253" i="4"/>
  <c r="X253" i="4"/>
  <c r="Y253" i="4"/>
  <c r="Z253" i="4"/>
  <c r="AA253" i="4"/>
  <c r="AB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R254" i="4"/>
  <c r="S254" i="4"/>
  <c r="T254" i="4"/>
  <c r="U254" i="4"/>
  <c r="V254" i="4"/>
  <c r="W254" i="4"/>
  <c r="X254" i="4"/>
  <c r="Y254" i="4"/>
  <c r="Z254" i="4"/>
  <c r="AA254" i="4"/>
  <c r="AB254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R255" i="4"/>
  <c r="S255" i="4"/>
  <c r="T255" i="4"/>
  <c r="U255" i="4"/>
  <c r="V255" i="4"/>
  <c r="W255" i="4"/>
  <c r="X255" i="4"/>
  <c r="Y255" i="4"/>
  <c r="Z255" i="4"/>
  <c r="AA255" i="4"/>
  <c r="AB255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R256" i="4"/>
  <c r="S256" i="4"/>
  <c r="T256" i="4"/>
  <c r="U256" i="4"/>
  <c r="V256" i="4"/>
  <c r="W256" i="4"/>
  <c r="X256" i="4"/>
  <c r="Y256" i="4"/>
  <c r="Z256" i="4"/>
  <c r="AA256" i="4"/>
  <c r="AB256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R257" i="4"/>
  <c r="S257" i="4"/>
  <c r="T257" i="4"/>
  <c r="U257" i="4"/>
  <c r="V257" i="4"/>
  <c r="W257" i="4"/>
  <c r="X257" i="4"/>
  <c r="Y257" i="4"/>
  <c r="Z257" i="4"/>
  <c r="AA257" i="4"/>
  <c r="AB257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R258" i="4"/>
  <c r="S258" i="4"/>
  <c r="T258" i="4"/>
  <c r="U258" i="4"/>
  <c r="V258" i="4"/>
  <c r="W258" i="4"/>
  <c r="X258" i="4"/>
  <c r="Y258" i="4"/>
  <c r="Z258" i="4"/>
  <c r="AA258" i="4"/>
  <c r="AB258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R259" i="4"/>
  <c r="S259" i="4"/>
  <c r="T259" i="4"/>
  <c r="U259" i="4"/>
  <c r="V259" i="4"/>
  <c r="W259" i="4"/>
  <c r="X259" i="4"/>
  <c r="Y259" i="4"/>
  <c r="Z259" i="4"/>
  <c r="AA259" i="4"/>
  <c r="AB259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R260" i="4"/>
  <c r="S260" i="4"/>
  <c r="T260" i="4"/>
  <c r="U260" i="4"/>
  <c r="V260" i="4"/>
  <c r="W260" i="4"/>
  <c r="X260" i="4"/>
  <c r="Y260" i="4"/>
  <c r="Z260" i="4"/>
  <c r="AA260" i="4"/>
  <c r="AB260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R261" i="4"/>
  <c r="S261" i="4"/>
  <c r="T261" i="4"/>
  <c r="U261" i="4"/>
  <c r="V261" i="4"/>
  <c r="W261" i="4"/>
  <c r="X261" i="4"/>
  <c r="Y261" i="4"/>
  <c r="Z261" i="4"/>
  <c r="AA261" i="4"/>
  <c r="AB261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R262" i="4"/>
  <c r="S262" i="4"/>
  <c r="T262" i="4"/>
  <c r="U262" i="4"/>
  <c r="V262" i="4"/>
  <c r="W262" i="4"/>
  <c r="X262" i="4"/>
  <c r="Y262" i="4"/>
  <c r="Z262" i="4"/>
  <c r="AA262" i="4"/>
  <c r="AB262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R263" i="4"/>
  <c r="S263" i="4"/>
  <c r="T263" i="4"/>
  <c r="U263" i="4"/>
  <c r="V263" i="4"/>
  <c r="W263" i="4"/>
  <c r="X263" i="4"/>
  <c r="Y263" i="4"/>
  <c r="Z263" i="4"/>
  <c r="AA263" i="4"/>
  <c r="AB263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R264" i="4"/>
  <c r="S264" i="4"/>
  <c r="T264" i="4"/>
  <c r="U264" i="4"/>
  <c r="V264" i="4"/>
  <c r="W264" i="4"/>
  <c r="X264" i="4"/>
  <c r="Y264" i="4"/>
  <c r="Z264" i="4"/>
  <c r="AA264" i="4"/>
  <c r="AB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R265" i="4"/>
  <c r="S265" i="4"/>
  <c r="T265" i="4"/>
  <c r="U265" i="4"/>
  <c r="V265" i="4"/>
  <c r="W265" i="4"/>
  <c r="X265" i="4"/>
  <c r="Y265" i="4"/>
  <c r="Z265" i="4"/>
  <c r="AA265" i="4"/>
  <c r="AB265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R266" i="4"/>
  <c r="S266" i="4"/>
  <c r="T266" i="4"/>
  <c r="U266" i="4"/>
  <c r="V266" i="4"/>
  <c r="W266" i="4"/>
  <c r="X266" i="4"/>
  <c r="Y266" i="4"/>
  <c r="Z266" i="4"/>
  <c r="AA266" i="4"/>
  <c r="AB266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R267" i="4"/>
  <c r="S267" i="4"/>
  <c r="T267" i="4"/>
  <c r="U267" i="4"/>
  <c r="V267" i="4"/>
  <c r="W267" i="4"/>
  <c r="X267" i="4"/>
  <c r="Y267" i="4"/>
  <c r="Z267" i="4"/>
  <c r="AA267" i="4"/>
  <c r="AB267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R268" i="4"/>
  <c r="S268" i="4"/>
  <c r="T268" i="4"/>
  <c r="U268" i="4"/>
  <c r="V268" i="4"/>
  <c r="W268" i="4"/>
  <c r="X268" i="4"/>
  <c r="Y268" i="4"/>
  <c r="Z268" i="4"/>
  <c r="AA268" i="4"/>
  <c r="AB268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R269" i="4"/>
  <c r="S269" i="4"/>
  <c r="T269" i="4"/>
  <c r="U269" i="4"/>
  <c r="V269" i="4"/>
  <c r="W269" i="4"/>
  <c r="X269" i="4"/>
  <c r="Y269" i="4"/>
  <c r="Z269" i="4"/>
  <c r="AA269" i="4"/>
  <c r="AB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R270" i="4"/>
  <c r="S270" i="4"/>
  <c r="T270" i="4"/>
  <c r="U270" i="4"/>
  <c r="V270" i="4"/>
  <c r="W270" i="4"/>
  <c r="X270" i="4"/>
  <c r="Y270" i="4"/>
  <c r="Z270" i="4"/>
  <c r="AA270" i="4"/>
  <c r="AB270" i="4"/>
  <c r="D3" i="4"/>
  <c r="I3" i="4"/>
  <c r="R3" i="4"/>
  <c r="U3" i="4"/>
  <c r="X3" i="4"/>
  <c r="C3" i="4"/>
  <c r="A3" i="4"/>
  <c r="B3" i="4"/>
  <c r="Q4" i="3"/>
  <c r="Q4" i="4" s="1"/>
  <c r="Q5" i="3"/>
  <c r="Q5" i="4" s="1"/>
  <c r="Q6" i="3"/>
  <c r="Q6" i="4" s="1"/>
  <c r="Q7" i="3"/>
  <c r="Q7" i="4" s="1"/>
  <c r="Q8" i="3"/>
  <c r="Q8" i="4" s="1"/>
  <c r="Q9" i="3"/>
  <c r="Q9" i="4" s="1"/>
  <c r="Q10" i="3"/>
  <c r="Q10" i="4" s="1"/>
  <c r="Q11" i="3"/>
  <c r="Q11" i="4" s="1"/>
  <c r="Q12" i="3"/>
  <c r="Q12" i="4" s="1"/>
  <c r="Q13" i="3"/>
  <c r="Q13" i="4" s="1"/>
  <c r="Q14" i="3"/>
  <c r="Q14" i="4" s="1"/>
  <c r="Q15" i="3"/>
  <c r="Q15" i="4" s="1"/>
  <c r="Q16" i="3"/>
  <c r="Q16" i="4" s="1"/>
  <c r="Q17" i="3"/>
  <c r="Q17" i="4" s="1"/>
  <c r="Q18" i="3"/>
  <c r="Q18" i="4" s="1"/>
  <c r="Q19" i="3"/>
  <c r="Q19" i="4" s="1"/>
  <c r="Q20" i="3"/>
  <c r="Q20" i="4" s="1"/>
  <c r="Q21" i="3"/>
  <c r="Q21" i="4" s="1"/>
  <c r="Q22" i="3"/>
  <c r="Q22" i="4" s="1"/>
  <c r="Q23" i="3"/>
  <c r="Q23" i="4" s="1"/>
  <c r="Q24" i="3"/>
  <c r="Q24" i="4" s="1"/>
  <c r="Q25" i="3"/>
  <c r="Q25" i="4" s="1"/>
  <c r="Q26" i="3"/>
  <c r="Q26" i="4" s="1"/>
  <c r="Q27" i="3"/>
  <c r="Q27" i="4" s="1"/>
  <c r="Q28" i="3"/>
  <c r="Q28" i="4" s="1"/>
  <c r="Q29" i="3"/>
  <c r="Q29" i="4" s="1"/>
  <c r="Q30" i="3"/>
  <c r="Q30" i="4" s="1"/>
  <c r="Q31" i="3"/>
  <c r="Q31" i="4" s="1"/>
  <c r="Q32" i="3"/>
  <c r="Q32" i="4" s="1"/>
  <c r="Q33" i="3"/>
  <c r="Q33" i="4" s="1"/>
  <c r="Q34" i="3"/>
  <c r="Q34" i="4" s="1"/>
  <c r="Q35" i="3"/>
  <c r="Q35" i="4" s="1"/>
  <c r="Q36" i="3"/>
  <c r="Q36" i="4" s="1"/>
  <c r="Q37" i="3"/>
  <c r="Q37" i="4" s="1"/>
  <c r="Q38" i="3"/>
  <c r="Q38" i="4" s="1"/>
  <c r="Q39" i="3"/>
  <c r="Q39" i="4" s="1"/>
  <c r="Q40" i="3"/>
  <c r="Q40" i="4" s="1"/>
  <c r="Q41" i="3"/>
  <c r="Q41" i="4" s="1"/>
  <c r="Q42" i="3"/>
  <c r="Q42" i="4" s="1"/>
  <c r="Q43" i="3"/>
  <c r="Q43" i="4" s="1"/>
  <c r="Q44" i="3"/>
  <c r="Q44" i="4" s="1"/>
  <c r="Q45" i="3"/>
  <c r="Q45" i="4" s="1"/>
  <c r="Q46" i="3"/>
  <c r="Q46" i="4" s="1"/>
  <c r="Q47" i="3"/>
  <c r="Q47" i="4" s="1"/>
  <c r="Q48" i="3"/>
  <c r="Q48" i="4" s="1"/>
  <c r="Q49" i="3"/>
  <c r="Q49" i="4" s="1"/>
  <c r="Q50" i="3"/>
  <c r="Q50" i="4" s="1"/>
  <c r="Q51" i="3"/>
  <c r="Q51" i="4" s="1"/>
  <c r="Q52" i="3"/>
  <c r="Q52" i="4" s="1"/>
  <c r="Q53" i="3"/>
  <c r="Q53" i="4" s="1"/>
  <c r="Q54" i="3"/>
  <c r="Q54" i="4" s="1"/>
  <c r="Q55" i="3"/>
  <c r="Q55" i="4" s="1"/>
  <c r="Q56" i="3"/>
  <c r="Q56" i="4" s="1"/>
  <c r="Q57" i="3"/>
  <c r="Q57" i="4" s="1"/>
  <c r="Q58" i="3"/>
  <c r="Q58" i="4" s="1"/>
  <c r="Q59" i="3"/>
  <c r="Q59" i="4" s="1"/>
  <c r="Q60" i="3"/>
  <c r="Q60" i="4" s="1"/>
  <c r="Q61" i="3"/>
  <c r="Q61" i="4" s="1"/>
  <c r="Q62" i="3"/>
  <c r="Q62" i="4" s="1"/>
  <c r="Q63" i="3"/>
  <c r="Q63" i="4" s="1"/>
  <c r="Q64" i="3"/>
  <c r="Q64" i="4" s="1"/>
  <c r="Q65" i="3"/>
  <c r="Q65" i="4" s="1"/>
  <c r="Q66" i="3"/>
  <c r="Q66" i="4" s="1"/>
  <c r="Q67" i="3"/>
  <c r="Q67" i="4" s="1"/>
  <c r="Q68" i="3"/>
  <c r="Q68" i="4" s="1"/>
  <c r="Q69" i="3"/>
  <c r="Q69" i="4" s="1"/>
  <c r="Q70" i="3"/>
  <c r="Q70" i="4" s="1"/>
  <c r="Q71" i="3"/>
  <c r="Q71" i="4" s="1"/>
  <c r="Q72" i="3"/>
  <c r="Q72" i="4" s="1"/>
  <c r="Q73" i="3"/>
  <c r="Q73" i="4" s="1"/>
  <c r="Q74" i="3"/>
  <c r="Q74" i="4" s="1"/>
  <c r="Q75" i="3"/>
  <c r="Q75" i="4" s="1"/>
  <c r="Q76" i="3"/>
  <c r="Q76" i="4" s="1"/>
  <c r="Q77" i="3"/>
  <c r="Q77" i="4" s="1"/>
  <c r="Q78" i="3"/>
  <c r="Q78" i="4" s="1"/>
  <c r="Q79" i="3"/>
  <c r="Q79" i="4" s="1"/>
  <c r="Q80" i="3"/>
  <c r="Q80" i="4" s="1"/>
  <c r="Q81" i="3"/>
  <c r="Q81" i="4" s="1"/>
  <c r="Q82" i="3"/>
  <c r="Q82" i="4" s="1"/>
  <c r="Q83" i="3"/>
  <c r="Q83" i="4" s="1"/>
  <c r="Q84" i="3"/>
  <c r="Q84" i="4" s="1"/>
  <c r="Q85" i="3"/>
  <c r="Q85" i="4" s="1"/>
  <c r="Q86" i="3"/>
  <c r="Q86" i="4" s="1"/>
  <c r="Q87" i="3"/>
  <c r="Q87" i="4" s="1"/>
  <c r="Q88" i="3"/>
  <c r="Q88" i="4" s="1"/>
  <c r="Q89" i="3"/>
  <c r="Q89" i="4" s="1"/>
  <c r="Q90" i="3"/>
  <c r="Q90" i="4" s="1"/>
  <c r="Q91" i="3"/>
  <c r="Q91" i="4" s="1"/>
  <c r="Q92" i="3"/>
  <c r="Q92" i="4" s="1"/>
  <c r="Q93" i="3"/>
  <c r="Q93" i="4" s="1"/>
  <c r="Q94" i="3"/>
  <c r="Q94" i="4" s="1"/>
  <c r="Q95" i="3"/>
  <c r="Q95" i="4" s="1"/>
  <c r="Q96" i="3"/>
  <c r="Q96" i="4" s="1"/>
  <c r="Q97" i="3"/>
  <c r="Q97" i="4" s="1"/>
  <c r="Q98" i="3"/>
  <c r="Q98" i="4" s="1"/>
  <c r="Q99" i="3"/>
  <c r="Q99" i="4" s="1"/>
  <c r="Q100" i="3"/>
  <c r="Q100" i="4" s="1"/>
  <c r="Q101" i="3"/>
  <c r="Q101" i="4" s="1"/>
  <c r="Q102" i="3"/>
  <c r="Q102" i="4" s="1"/>
  <c r="Q103" i="3"/>
  <c r="Q103" i="4" s="1"/>
  <c r="Q104" i="3"/>
  <c r="Q104" i="4" s="1"/>
  <c r="Q105" i="3"/>
  <c r="Q105" i="4" s="1"/>
  <c r="Q106" i="3"/>
  <c r="Q106" i="4" s="1"/>
  <c r="Q107" i="3"/>
  <c r="Q107" i="4" s="1"/>
  <c r="Q108" i="3"/>
  <c r="Q108" i="4" s="1"/>
  <c r="Q109" i="3"/>
  <c r="Q109" i="4" s="1"/>
  <c r="Q110" i="3"/>
  <c r="Q110" i="4" s="1"/>
  <c r="Q111" i="3"/>
  <c r="Q111" i="4" s="1"/>
  <c r="Q112" i="3"/>
  <c r="Q112" i="4" s="1"/>
  <c r="Q113" i="3"/>
  <c r="Q113" i="4" s="1"/>
  <c r="Q114" i="3"/>
  <c r="Q114" i="4" s="1"/>
  <c r="Q115" i="3"/>
  <c r="Q115" i="4" s="1"/>
  <c r="Q116" i="3"/>
  <c r="Q116" i="4" s="1"/>
  <c r="Q117" i="3"/>
  <c r="Q117" i="4" s="1"/>
  <c r="Q118" i="3"/>
  <c r="Q118" i="4" s="1"/>
  <c r="Q119" i="3"/>
  <c r="Q119" i="4" s="1"/>
  <c r="Q120" i="3"/>
  <c r="Q120" i="4" s="1"/>
  <c r="Q121" i="3"/>
  <c r="Q121" i="4" s="1"/>
  <c r="Q122" i="3"/>
  <c r="Q122" i="4" s="1"/>
  <c r="Q123" i="3"/>
  <c r="Q123" i="4" s="1"/>
  <c r="Q124" i="3"/>
  <c r="Q124" i="4" s="1"/>
  <c r="Q125" i="3"/>
  <c r="Q125" i="4" s="1"/>
  <c r="Q126" i="3"/>
  <c r="Q126" i="4" s="1"/>
  <c r="Q127" i="3"/>
  <c r="Q127" i="4" s="1"/>
  <c r="Q128" i="3"/>
  <c r="Q128" i="4" s="1"/>
  <c r="Q129" i="3"/>
  <c r="Q129" i="4" s="1"/>
  <c r="Q130" i="3"/>
  <c r="Q130" i="4" s="1"/>
  <c r="Q131" i="3"/>
  <c r="Q131" i="4" s="1"/>
  <c r="Q132" i="3"/>
  <c r="Q132" i="4" s="1"/>
  <c r="Q133" i="3"/>
  <c r="Q133" i="4" s="1"/>
  <c r="Q134" i="3"/>
  <c r="Q134" i="4" s="1"/>
  <c r="Q135" i="3"/>
  <c r="Q135" i="4" s="1"/>
  <c r="Q136" i="3"/>
  <c r="Q136" i="4" s="1"/>
  <c r="Q137" i="3"/>
  <c r="Q137" i="4" s="1"/>
  <c r="Q138" i="3"/>
  <c r="Q138" i="4" s="1"/>
  <c r="Q139" i="3"/>
  <c r="Q139" i="4" s="1"/>
  <c r="Q140" i="3"/>
  <c r="Q140" i="4" s="1"/>
  <c r="Q141" i="3"/>
  <c r="Q141" i="4" s="1"/>
  <c r="Q142" i="3"/>
  <c r="Q142" i="4" s="1"/>
  <c r="Q143" i="3"/>
  <c r="Q143" i="4" s="1"/>
  <c r="Q144" i="3"/>
  <c r="Q144" i="4" s="1"/>
  <c r="Q145" i="3"/>
  <c r="Q145" i="4" s="1"/>
  <c r="Q146" i="3"/>
  <c r="Q146" i="4" s="1"/>
  <c r="Q147" i="3"/>
  <c r="Q147" i="4" s="1"/>
  <c r="Q148" i="3"/>
  <c r="Q148" i="4" s="1"/>
  <c r="Q149" i="3"/>
  <c r="Q149" i="4" s="1"/>
  <c r="Q150" i="3"/>
  <c r="Q150" i="4" s="1"/>
  <c r="Q151" i="3"/>
  <c r="Q151" i="4" s="1"/>
  <c r="Q152" i="3"/>
  <c r="Q152" i="4" s="1"/>
  <c r="Q153" i="3"/>
  <c r="Q153" i="4" s="1"/>
  <c r="Q154" i="3"/>
  <c r="Q154" i="4" s="1"/>
  <c r="Q155" i="3"/>
  <c r="Q155" i="4" s="1"/>
  <c r="Q156" i="3"/>
  <c r="Q156" i="4" s="1"/>
  <c r="Q157" i="3"/>
  <c r="Q157" i="4" s="1"/>
  <c r="Q158" i="3"/>
  <c r="Q158" i="4" s="1"/>
  <c r="Q159" i="3"/>
  <c r="Q159" i="4" s="1"/>
  <c r="Q160" i="3"/>
  <c r="Q160" i="4" s="1"/>
  <c r="Q161" i="3"/>
  <c r="Q161" i="4" s="1"/>
  <c r="Q162" i="3"/>
  <c r="Q162" i="4" s="1"/>
  <c r="Q163" i="3"/>
  <c r="Q163" i="4" s="1"/>
  <c r="Q164" i="3"/>
  <c r="Q164" i="4" s="1"/>
  <c r="Q165" i="3"/>
  <c r="Q165" i="4" s="1"/>
  <c r="Q166" i="3"/>
  <c r="Q166" i="4" s="1"/>
  <c r="Q167" i="3"/>
  <c r="Q167" i="4" s="1"/>
  <c r="Q168" i="3"/>
  <c r="Q168" i="4" s="1"/>
  <c r="Q169" i="3"/>
  <c r="Q169" i="4" s="1"/>
  <c r="Q170" i="3"/>
  <c r="Q170" i="4" s="1"/>
  <c r="Q171" i="3"/>
  <c r="Q171" i="4" s="1"/>
  <c r="Q172" i="3"/>
  <c r="Q172" i="4" s="1"/>
  <c r="Q173" i="3"/>
  <c r="Q173" i="4" s="1"/>
  <c r="Q174" i="3"/>
  <c r="Q174" i="4" s="1"/>
  <c r="Q175" i="3"/>
  <c r="Q175" i="4" s="1"/>
  <c r="Q176" i="3"/>
  <c r="Q176" i="4" s="1"/>
  <c r="Q177" i="3"/>
  <c r="Q177" i="4" s="1"/>
  <c r="Q178" i="3"/>
  <c r="Q178" i="4" s="1"/>
  <c r="Q179" i="3"/>
  <c r="Q179" i="4" s="1"/>
  <c r="Q180" i="3"/>
  <c r="Q180" i="4" s="1"/>
  <c r="Q181" i="3"/>
  <c r="Q181" i="4" s="1"/>
  <c r="Q182" i="3"/>
  <c r="Q182" i="4" s="1"/>
  <c r="Q183" i="3"/>
  <c r="Q183" i="4" s="1"/>
  <c r="Q184" i="3"/>
  <c r="Q184" i="4" s="1"/>
  <c r="Q185" i="3"/>
  <c r="Q185" i="4" s="1"/>
  <c r="Q186" i="3"/>
  <c r="Q186" i="4" s="1"/>
  <c r="Q187" i="3"/>
  <c r="Q187" i="4" s="1"/>
  <c r="Q188" i="3"/>
  <c r="Q188" i="4" s="1"/>
  <c r="Q189" i="3"/>
  <c r="Q189" i="4" s="1"/>
  <c r="Q190" i="3"/>
  <c r="Q190" i="4" s="1"/>
  <c r="Q191" i="3"/>
  <c r="Q191" i="4" s="1"/>
  <c r="Q192" i="3"/>
  <c r="Q192" i="4" s="1"/>
  <c r="Q193" i="3"/>
  <c r="Q193" i="4" s="1"/>
  <c r="Q194" i="3"/>
  <c r="Q194" i="4" s="1"/>
  <c r="Q195" i="3"/>
  <c r="Q195" i="4" s="1"/>
  <c r="Q196" i="3"/>
  <c r="Q196" i="4" s="1"/>
  <c r="Q197" i="3"/>
  <c r="Q197" i="4" s="1"/>
  <c r="Q198" i="3"/>
  <c r="Q198" i="4" s="1"/>
  <c r="Q199" i="3"/>
  <c r="Q199" i="4" s="1"/>
  <c r="Q200" i="3"/>
  <c r="Q200" i="4" s="1"/>
  <c r="Q201" i="3"/>
  <c r="Q201" i="4" s="1"/>
  <c r="Q202" i="3"/>
  <c r="Q202" i="4" s="1"/>
  <c r="Q203" i="3"/>
  <c r="Q203" i="4" s="1"/>
  <c r="Q204" i="3"/>
  <c r="Q204" i="4" s="1"/>
  <c r="Q205" i="3"/>
  <c r="Q205" i="4" s="1"/>
  <c r="Q206" i="3"/>
  <c r="Q206" i="4" s="1"/>
  <c r="Q207" i="3"/>
  <c r="Q207" i="4" s="1"/>
  <c r="Q208" i="3"/>
  <c r="Q208" i="4" s="1"/>
  <c r="Q209" i="3"/>
  <c r="Q209" i="4" s="1"/>
  <c r="Q210" i="3"/>
  <c r="Q210" i="4" s="1"/>
  <c r="Q3" i="3"/>
  <c r="Q3" i="4" s="1"/>
  <c r="B4" i="3"/>
  <c r="B4" i="4" s="1"/>
  <c r="A4" i="3"/>
  <c r="B19" i="9" l="1"/>
  <c r="A19" i="9"/>
  <c r="AX12" i="3"/>
  <c r="AX12" i="4" s="1"/>
  <c r="AV12" i="4"/>
  <c r="E14" i="7"/>
  <c r="AV13" i="3"/>
  <c r="A4" i="5"/>
  <c r="A4" i="4"/>
  <c r="A5" i="3"/>
  <c r="B4" i="5"/>
  <c r="B12" i="7"/>
  <c r="A12" i="7"/>
  <c r="B5" i="3"/>
  <c r="C290" i="5" l="1"/>
  <c r="C277" i="5"/>
  <c r="M282" i="5"/>
  <c r="Q282" i="5"/>
  <c r="Q279" i="5"/>
  <c r="Q273" i="5"/>
  <c r="BO277" i="5"/>
  <c r="BP277" i="5"/>
  <c r="BL277" i="5"/>
  <c r="BM277" i="5"/>
  <c r="BN277" i="5"/>
  <c r="BK277" i="5"/>
  <c r="BJ277" i="5"/>
  <c r="Q280" i="5"/>
  <c r="Q272" i="5"/>
  <c r="Q281" i="5"/>
  <c r="Q274" i="5"/>
  <c r="L282" i="5"/>
  <c r="AB282" i="5"/>
  <c r="Q284" i="5"/>
  <c r="H282" i="5"/>
  <c r="D282" i="5"/>
  <c r="I282" i="5"/>
  <c r="N282" i="5"/>
  <c r="C282" i="5"/>
  <c r="U282" i="5"/>
  <c r="E282" i="5"/>
  <c r="G282" i="5"/>
  <c r="J282" i="5"/>
  <c r="T282" i="5"/>
  <c r="Y282" i="5"/>
  <c r="K282" i="5"/>
  <c r="R282" i="5"/>
  <c r="X282" i="5"/>
  <c r="F282" i="5"/>
  <c r="O282" i="5"/>
  <c r="S282" i="5"/>
  <c r="V282" i="5"/>
  <c r="W282" i="5"/>
  <c r="Z282" i="5"/>
  <c r="AA282" i="5"/>
  <c r="BH277" i="5"/>
  <c r="Q277" i="5"/>
  <c r="B20" i="9"/>
  <c r="A20" i="9"/>
  <c r="I280" i="5"/>
  <c r="H280" i="5"/>
  <c r="L280" i="5"/>
  <c r="M280" i="5"/>
  <c r="AB280" i="5"/>
  <c r="C279" i="5"/>
  <c r="C280" i="5"/>
  <c r="BG277" i="5"/>
  <c r="R280" i="5"/>
  <c r="X280" i="5"/>
  <c r="F280" i="5"/>
  <c r="G280" i="5"/>
  <c r="O280" i="5"/>
  <c r="T280" i="5"/>
  <c r="V280" i="5"/>
  <c r="Y280" i="5"/>
  <c r="Z280" i="5"/>
  <c r="AA280" i="5"/>
  <c r="D280" i="5"/>
  <c r="K280" i="5"/>
  <c r="N280" i="5"/>
  <c r="U280" i="5"/>
  <c r="E280" i="5"/>
  <c r="J280" i="5"/>
  <c r="S280" i="5"/>
  <c r="W280" i="5"/>
  <c r="K281" i="5"/>
  <c r="K279" i="5"/>
  <c r="D279" i="5"/>
  <c r="D281" i="5"/>
  <c r="I281" i="5"/>
  <c r="I279" i="5"/>
  <c r="H281" i="5"/>
  <c r="H279" i="5"/>
  <c r="L279" i="5"/>
  <c r="L281" i="5"/>
  <c r="M279" i="5"/>
  <c r="M281" i="5"/>
  <c r="N279" i="5"/>
  <c r="N281" i="5"/>
  <c r="C281" i="5"/>
  <c r="BF277" i="5"/>
  <c r="R279" i="5"/>
  <c r="R281" i="5"/>
  <c r="U279" i="5"/>
  <c r="U281" i="5"/>
  <c r="X279" i="5"/>
  <c r="X281" i="5"/>
  <c r="E279" i="5"/>
  <c r="E281" i="5"/>
  <c r="F281" i="5"/>
  <c r="F279" i="5"/>
  <c r="G279" i="5"/>
  <c r="G281" i="5"/>
  <c r="J279" i="5"/>
  <c r="J281" i="5"/>
  <c r="O281" i="5"/>
  <c r="O279" i="5"/>
  <c r="S279" i="5"/>
  <c r="S281" i="5"/>
  <c r="T279" i="5"/>
  <c r="T281" i="5"/>
  <c r="V281" i="5"/>
  <c r="V279" i="5"/>
  <c r="W281" i="5"/>
  <c r="W279" i="5"/>
  <c r="Y279" i="5"/>
  <c r="Y281" i="5"/>
  <c r="Z279" i="5"/>
  <c r="Z281" i="5"/>
  <c r="AA279" i="5"/>
  <c r="AA281" i="5"/>
  <c r="AB279" i="5"/>
  <c r="AB281" i="5"/>
  <c r="BE277" i="5"/>
  <c r="AX13" i="3"/>
  <c r="AX13" i="4" s="1"/>
  <c r="AV13" i="4"/>
  <c r="BA277" i="5"/>
  <c r="BC277" i="5"/>
  <c r="BB277" i="5"/>
  <c r="AW277" i="5"/>
  <c r="E15" i="7"/>
  <c r="AV14" i="3"/>
  <c r="A5" i="5"/>
  <c r="A5" i="4"/>
  <c r="B5" i="5"/>
  <c r="B5" i="4"/>
  <c r="D284" i="5"/>
  <c r="D272" i="5"/>
  <c r="D274" i="5"/>
  <c r="D277" i="5"/>
  <c r="D273" i="5"/>
  <c r="I284" i="5"/>
  <c r="I273" i="5"/>
  <c r="I277" i="5"/>
  <c r="I274" i="5"/>
  <c r="I272" i="5"/>
  <c r="AT277" i="5"/>
  <c r="AQ277" i="5"/>
  <c r="AS277" i="5"/>
  <c r="AG277" i="5"/>
  <c r="AK277" i="5"/>
  <c r="C284" i="5"/>
  <c r="AI277" i="5"/>
  <c r="AJ277" i="5"/>
  <c r="AR277" i="5"/>
  <c r="AH277" i="5"/>
  <c r="AL277" i="5"/>
  <c r="AM277" i="5"/>
  <c r="AO277" i="5"/>
  <c r="AN277" i="5"/>
  <c r="AE277" i="5"/>
  <c r="AF277" i="5"/>
  <c r="G277" i="5"/>
  <c r="K277" i="5"/>
  <c r="O277" i="5"/>
  <c r="Y277" i="5"/>
  <c r="E277" i="5"/>
  <c r="L277" i="5"/>
  <c r="V277" i="5"/>
  <c r="F277" i="5"/>
  <c r="W277" i="5"/>
  <c r="M277" i="5"/>
  <c r="AA277" i="5"/>
  <c r="C273" i="5"/>
  <c r="J277" i="5"/>
  <c r="N277" i="5"/>
  <c r="T277" i="5"/>
  <c r="AB277" i="5"/>
  <c r="C272" i="5"/>
  <c r="H277" i="5"/>
  <c r="Z277" i="5"/>
  <c r="C274" i="5"/>
  <c r="S277" i="5"/>
  <c r="R284" i="5"/>
  <c r="R272" i="5"/>
  <c r="R274" i="5"/>
  <c r="R273" i="5"/>
  <c r="R277" i="5"/>
  <c r="U284" i="5"/>
  <c r="U277" i="5"/>
  <c r="U273" i="5"/>
  <c r="U272" i="5"/>
  <c r="U274" i="5"/>
  <c r="X284" i="5"/>
  <c r="X274" i="5"/>
  <c r="X273" i="5"/>
  <c r="X272" i="5"/>
  <c r="X277" i="5"/>
  <c r="E284" i="5"/>
  <c r="E273" i="5"/>
  <c r="E274" i="5"/>
  <c r="E272" i="5"/>
  <c r="F284" i="5"/>
  <c r="F274" i="5"/>
  <c r="F273" i="5"/>
  <c r="F272" i="5"/>
  <c r="G284" i="5"/>
  <c r="G274" i="5"/>
  <c r="G273" i="5"/>
  <c r="G272" i="5"/>
  <c r="J284" i="5"/>
  <c r="J274" i="5"/>
  <c r="J272" i="5"/>
  <c r="J273" i="5"/>
  <c r="O284" i="5"/>
  <c r="O274" i="5"/>
  <c r="O273" i="5"/>
  <c r="O272" i="5"/>
  <c r="S284" i="5"/>
  <c r="S273" i="5"/>
  <c r="S274" i="5"/>
  <c r="S272" i="5"/>
  <c r="T284" i="5"/>
  <c r="T274" i="5"/>
  <c r="T273" i="5"/>
  <c r="T272" i="5"/>
  <c r="V284" i="5"/>
  <c r="V272" i="5"/>
  <c r="V273" i="5"/>
  <c r="V274" i="5"/>
  <c r="W284" i="5"/>
  <c r="W273" i="5"/>
  <c r="W274" i="5"/>
  <c r="W272" i="5"/>
  <c r="Y284" i="5"/>
  <c r="Y274" i="5"/>
  <c r="Y273" i="5"/>
  <c r="Y272" i="5"/>
  <c r="Z284" i="5"/>
  <c r="Z272" i="5"/>
  <c r="Z274" i="5"/>
  <c r="Z273" i="5"/>
  <c r="AA284" i="5"/>
  <c r="AA273" i="5"/>
  <c r="AA274" i="5"/>
  <c r="AA272" i="5"/>
  <c r="H284" i="5"/>
  <c r="H272" i="5"/>
  <c r="H273" i="5"/>
  <c r="H274" i="5"/>
  <c r="K284" i="5"/>
  <c r="K272" i="5"/>
  <c r="K274" i="5"/>
  <c r="K273" i="5"/>
  <c r="L284" i="5"/>
  <c r="L272" i="5"/>
  <c r="L274" i="5"/>
  <c r="L273" i="5"/>
  <c r="M284" i="5"/>
  <c r="M273" i="5"/>
  <c r="M274" i="5"/>
  <c r="M272" i="5"/>
  <c r="N284" i="5"/>
  <c r="N274" i="5"/>
  <c r="N273" i="5"/>
  <c r="N272" i="5"/>
  <c r="AB284" i="5"/>
  <c r="AB274" i="5"/>
  <c r="AB272" i="5"/>
  <c r="AB273" i="5"/>
  <c r="B13" i="7"/>
  <c r="A13" i="7"/>
  <c r="B6" i="3"/>
  <c r="A6" i="3"/>
  <c r="B21" i="9" l="1"/>
  <c r="A21" i="9"/>
  <c r="AX14" i="3"/>
  <c r="AX14" i="4" s="1"/>
  <c r="AV14" i="4"/>
  <c r="E16" i="7"/>
  <c r="AV15" i="3"/>
  <c r="F12" i="7"/>
  <c r="B6" i="5"/>
  <c r="B6" i="4"/>
  <c r="A6" i="5"/>
  <c r="A6" i="4"/>
  <c r="B14" i="7"/>
  <c r="A14" i="7"/>
  <c r="A7" i="3"/>
  <c r="B7" i="3"/>
  <c r="B22" i="9" l="1"/>
  <c r="A22" i="9"/>
  <c r="AX15" i="3"/>
  <c r="AX15" i="4" s="1"/>
  <c r="AV15" i="4"/>
  <c r="E17" i="7"/>
  <c r="AV16" i="3"/>
  <c r="A7" i="5"/>
  <c r="A7" i="4"/>
  <c r="B7" i="5"/>
  <c r="B7" i="4"/>
  <c r="B15" i="7"/>
  <c r="A15" i="7"/>
  <c r="A8" i="3"/>
  <c r="B8" i="3"/>
  <c r="B23" i="9" l="1"/>
  <c r="A23" i="9"/>
  <c r="AX16" i="3"/>
  <c r="AX16" i="4" s="1"/>
  <c r="AV16" i="4"/>
  <c r="E18" i="7"/>
  <c r="AV17" i="3"/>
  <c r="B8" i="5"/>
  <c r="B8" i="4"/>
  <c r="A8" i="5"/>
  <c r="A8" i="4"/>
  <c r="B16" i="7"/>
  <c r="A16" i="7"/>
  <c r="A9" i="3"/>
  <c r="B9" i="3"/>
  <c r="B24" i="9" l="1"/>
  <c r="A24" i="9"/>
  <c r="AX17" i="3"/>
  <c r="AX17" i="4" s="1"/>
  <c r="AV17" i="4"/>
  <c r="AV18" i="3"/>
  <c r="E19" i="7"/>
  <c r="B9" i="5"/>
  <c r="B9" i="4"/>
  <c r="A9" i="4"/>
  <c r="A9" i="5"/>
  <c r="B17" i="7"/>
  <c r="A17" i="7"/>
  <c r="B10" i="3"/>
  <c r="A10" i="3"/>
  <c r="B25" i="9" l="1"/>
  <c r="A25" i="9"/>
  <c r="AX18" i="3"/>
  <c r="AX18" i="4" s="1"/>
  <c r="AV18" i="4"/>
  <c r="E20" i="7"/>
  <c r="AV19" i="3"/>
  <c r="F16" i="7"/>
  <c r="A10" i="5"/>
  <c r="A10" i="4"/>
  <c r="B10" i="5"/>
  <c r="B10" i="4"/>
  <c r="B18" i="7"/>
  <c r="A18" i="7"/>
  <c r="A11" i="3"/>
  <c r="B11" i="3"/>
  <c r="A26" i="9" l="1"/>
  <c r="B26" i="9"/>
  <c r="AX19" i="3"/>
  <c r="AX19" i="4" s="1"/>
  <c r="AV19" i="4"/>
  <c r="E21" i="7"/>
  <c r="AV20" i="3"/>
  <c r="B11" i="5"/>
  <c r="B11" i="4"/>
  <c r="A11" i="4"/>
  <c r="A11" i="5"/>
  <c r="B19" i="7"/>
  <c r="A19" i="7"/>
  <c r="B12" i="3"/>
  <c r="A12" i="3"/>
  <c r="B27" i="9" l="1"/>
  <c r="A27" i="9"/>
  <c r="AX20" i="3"/>
  <c r="AX20" i="4" s="1"/>
  <c r="AV20" i="4"/>
  <c r="E22" i="7"/>
  <c r="AV21" i="3"/>
  <c r="A12" i="5"/>
  <c r="A12" i="4"/>
  <c r="B12" i="5"/>
  <c r="B12" i="4"/>
  <c r="B20" i="7"/>
  <c r="A20" i="7"/>
  <c r="A13" i="3"/>
  <c r="B13" i="3"/>
  <c r="B28" i="9" l="1"/>
  <c r="A28" i="9"/>
  <c r="AX21" i="3"/>
  <c r="AX21" i="4" s="1"/>
  <c r="AV21" i="4"/>
  <c r="E23" i="7"/>
  <c r="AV22" i="3"/>
  <c r="B13" i="5"/>
  <c r="B13" i="4"/>
  <c r="A13" i="5"/>
  <c r="A13" i="4"/>
  <c r="B21" i="7"/>
  <c r="A21" i="7"/>
  <c r="B14" i="3"/>
  <c r="A14" i="3"/>
  <c r="B29" i="9" l="1"/>
  <c r="A29" i="9"/>
  <c r="AX22" i="3"/>
  <c r="AX22" i="4" s="1"/>
  <c r="AV22" i="4"/>
  <c r="AV23" i="3"/>
  <c r="E24" i="7"/>
  <c r="F20" i="7"/>
  <c r="A14" i="5"/>
  <c r="A14" i="4"/>
  <c r="B14" i="5"/>
  <c r="B14" i="4"/>
  <c r="B22" i="7"/>
  <c r="A22" i="7"/>
  <c r="B15" i="3"/>
  <c r="A15" i="3"/>
  <c r="B30" i="9" l="1"/>
  <c r="A30" i="9"/>
  <c r="AX23" i="3"/>
  <c r="AX23" i="4" s="1"/>
  <c r="AV23" i="4"/>
  <c r="E25" i="7"/>
  <c r="AV24" i="3"/>
  <c r="A15" i="5"/>
  <c r="A15" i="4"/>
  <c r="B15" i="5"/>
  <c r="B15" i="4"/>
  <c r="B23" i="7"/>
  <c r="A23" i="7"/>
  <c r="A16" i="3"/>
  <c r="B16" i="3"/>
  <c r="B31" i="9" l="1"/>
  <c r="A31" i="9"/>
  <c r="AX24" i="3"/>
  <c r="AX24" i="4" s="1"/>
  <c r="AV24" i="4"/>
  <c r="E26" i="7"/>
  <c r="AV25" i="3"/>
  <c r="B16" i="5"/>
  <c r="B16" i="4"/>
  <c r="A16" i="5"/>
  <c r="A16" i="4"/>
  <c r="B24" i="7"/>
  <c r="A24" i="7"/>
  <c r="A17" i="3"/>
  <c r="B17" i="3"/>
  <c r="B32" i="9" l="1"/>
  <c r="A32" i="9"/>
  <c r="AX25" i="3"/>
  <c r="AX25" i="4" s="1"/>
  <c r="AV25" i="4"/>
  <c r="E27" i="7"/>
  <c r="AV26" i="3"/>
  <c r="B17" i="5"/>
  <c r="B17" i="4"/>
  <c r="A17" i="4"/>
  <c r="A17" i="5"/>
  <c r="B25" i="7"/>
  <c r="A25" i="7"/>
  <c r="A18" i="3"/>
  <c r="B18" i="3"/>
  <c r="B33" i="9" l="1"/>
  <c r="A33" i="9"/>
  <c r="AX26" i="3"/>
  <c r="AX26" i="4" s="1"/>
  <c r="AV26" i="4"/>
  <c r="AV27" i="3"/>
  <c r="F24" i="7"/>
  <c r="E28" i="7"/>
  <c r="B18" i="5"/>
  <c r="B18" i="4"/>
  <c r="A18" i="5"/>
  <c r="A18" i="4"/>
  <c r="B26" i="7"/>
  <c r="A26" i="7"/>
  <c r="A19" i="3"/>
  <c r="B19" i="3"/>
  <c r="A34" i="9" l="1"/>
  <c r="B34" i="9"/>
  <c r="AX27" i="3"/>
  <c r="AX27" i="4" s="1"/>
  <c r="AV27" i="4"/>
  <c r="E29" i="7"/>
  <c r="AV28" i="3"/>
  <c r="A19" i="4"/>
  <c r="A19" i="5"/>
  <c r="B19" i="5"/>
  <c r="B19" i="4"/>
  <c r="B27" i="7"/>
  <c r="A27" i="7"/>
  <c r="B20" i="3"/>
  <c r="A20" i="3"/>
  <c r="B35" i="9" l="1"/>
  <c r="A35" i="9"/>
  <c r="AX28" i="3"/>
  <c r="AX28" i="4" s="1"/>
  <c r="AV28" i="4"/>
  <c r="E30" i="7"/>
  <c r="AV29" i="3"/>
  <c r="A20" i="5"/>
  <c r="A20" i="4"/>
  <c r="B20" i="5"/>
  <c r="B20" i="4"/>
  <c r="B28" i="7"/>
  <c r="A28" i="7"/>
  <c r="A21" i="3"/>
  <c r="B21" i="3"/>
  <c r="B36" i="9" l="1"/>
  <c r="A36" i="9"/>
  <c r="AX29" i="3"/>
  <c r="AX29" i="4" s="1"/>
  <c r="AV29" i="4"/>
  <c r="E31" i="7"/>
  <c r="AV30" i="3"/>
  <c r="B21" i="5"/>
  <c r="B21" i="4"/>
  <c r="A21" i="5"/>
  <c r="A21" i="4"/>
  <c r="B29" i="7"/>
  <c r="A29" i="7"/>
  <c r="A22" i="3"/>
  <c r="B22" i="3"/>
  <c r="B37" i="9" l="1"/>
  <c r="A37" i="9"/>
  <c r="AX30" i="3"/>
  <c r="AX30" i="4" s="1"/>
  <c r="AV30" i="4"/>
  <c r="AV31" i="3"/>
  <c r="F28" i="7"/>
  <c r="E32" i="7"/>
  <c r="A22" i="5"/>
  <c r="A22" i="4"/>
  <c r="B22" i="5"/>
  <c r="B22" i="4"/>
  <c r="B30" i="7"/>
  <c r="A30" i="7"/>
  <c r="A23" i="3"/>
  <c r="B23" i="3"/>
  <c r="B38" i="9" l="1"/>
  <c r="A38" i="9"/>
  <c r="AX31" i="3"/>
  <c r="AX31" i="4" s="1"/>
  <c r="AV31" i="4"/>
  <c r="E33" i="7"/>
  <c r="AV32" i="3"/>
  <c r="B23" i="5"/>
  <c r="B23" i="4"/>
  <c r="A23" i="5"/>
  <c r="A23" i="4"/>
  <c r="B31" i="7"/>
  <c r="A31" i="7"/>
  <c r="A24" i="3"/>
  <c r="B24" i="3"/>
  <c r="B39" i="9" l="1"/>
  <c r="A39" i="9"/>
  <c r="AX32" i="3"/>
  <c r="AX32" i="4" s="1"/>
  <c r="AV32" i="4"/>
  <c r="E34" i="7"/>
  <c r="AV33" i="3"/>
  <c r="B24" i="5"/>
  <c r="B24" i="4"/>
  <c r="A24" i="5"/>
  <c r="A24" i="4"/>
  <c r="B32" i="7"/>
  <c r="A32" i="7"/>
  <c r="A25" i="3"/>
  <c r="B25" i="3"/>
  <c r="B40" i="9" l="1"/>
  <c r="A40" i="9"/>
  <c r="AX33" i="3"/>
  <c r="AX33" i="4" s="1"/>
  <c r="AV33" i="4"/>
  <c r="E35" i="7"/>
  <c r="AV34" i="3"/>
  <c r="B25" i="5"/>
  <c r="B25" i="4"/>
  <c r="A25" i="4"/>
  <c r="A25" i="5"/>
  <c r="B33" i="7"/>
  <c r="A33" i="7"/>
  <c r="A26" i="3"/>
  <c r="B26" i="3"/>
  <c r="B41" i="9" l="1"/>
  <c r="A41" i="9"/>
  <c r="AX34" i="3"/>
  <c r="AX34" i="4" s="1"/>
  <c r="AV34" i="4"/>
  <c r="AV35" i="3"/>
  <c r="F32" i="7"/>
  <c r="E36" i="7"/>
  <c r="B26" i="5"/>
  <c r="B26" i="4"/>
  <c r="A26" i="5"/>
  <c r="A26" i="4"/>
  <c r="B34" i="7"/>
  <c r="A34" i="7"/>
  <c r="A27" i="3"/>
  <c r="B27" i="3"/>
  <c r="A42" i="9" l="1"/>
  <c r="B42" i="9"/>
  <c r="AX35" i="3"/>
  <c r="AX35" i="4" s="1"/>
  <c r="AV35" i="4"/>
  <c r="E37" i="7"/>
  <c r="AV36" i="3"/>
  <c r="B27" i="5"/>
  <c r="B27" i="4"/>
  <c r="A27" i="4"/>
  <c r="A27" i="5"/>
  <c r="B35" i="7"/>
  <c r="A35" i="7"/>
  <c r="B28" i="3"/>
  <c r="A28" i="3"/>
  <c r="B43" i="9" l="1"/>
  <c r="A43" i="9"/>
  <c r="AX36" i="3"/>
  <c r="AX36" i="4" s="1"/>
  <c r="AV36" i="4"/>
  <c r="E38" i="7"/>
  <c r="AV37" i="3"/>
  <c r="A28" i="5"/>
  <c r="A28" i="4"/>
  <c r="B28" i="5"/>
  <c r="B28" i="4"/>
  <c r="B36" i="7"/>
  <c r="A36" i="7"/>
  <c r="A29" i="3"/>
  <c r="B29" i="3"/>
  <c r="B44" i="9" l="1"/>
  <c r="A44" i="9"/>
  <c r="AX37" i="3"/>
  <c r="AX37" i="4" s="1"/>
  <c r="AV37" i="4"/>
  <c r="E39" i="7"/>
  <c r="AV38" i="3"/>
  <c r="A29" i="5"/>
  <c r="A29" i="4"/>
  <c r="B29" i="5"/>
  <c r="B29" i="4"/>
  <c r="B37" i="7"/>
  <c r="A37" i="7"/>
  <c r="A30" i="3"/>
  <c r="B30" i="3"/>
  <c r="B45" i="9" l="1"/>
  <c r="A45" i="9"/>
  <c r="AX38" i="3"/>
  <c r="AX38" i="4" s="1"/>
  <c r="AV38" i="4"/>
  <c r="AV39" i="3"/>
  <c r="F36" i="7"/>
  <c r="E40" i="7"/>
  <c r="A30" i="5"/>
  <c r="A30" i="4"/>
  <c r="B30" i="5"/>
  <c r="B30" i="4"/>
  <c r="B38" i="7"/>
  <c r="A38" i="7"/>
  <c r="A31" i="3"/>
  <c r="B31" i="3"/>
  <c r="B46" i="9" l="1"/>
  <c r="A46" i="9"/>
  <c r="AX39" i="3"/>
  <c r="AX39" i="4" s="1"/>
  <c r="AV39" i="4"/>
  <c r="E41" i="7"/>
  <c r="AV40" i="3"/>
  <c r="B31" i="5"/>
  <c r="B31" i="4"/>
  <c r="A31" i="5"/>
  <c r="A31" i="4"/>
  <c r="B39" i="7"/>
  <c r="A39" i="7"/>
  <c r="A32" i="3"/>
  <c r="B32" i="3"/>
  <c r="B47" i="9" l="1"/>
  <c r="A47" i="9"/>
  <c r="AX40" i="3"/>
  <c r="AX40" i="4" s="1"/>
  <c r="AV40" i="4"/>
  <c r="E42" i="7"/>
  <c r="AV41" i="3"/>
  <c r="B32" i="5"/>
  <c r="B32" i="4"/>
  <c r="A32" i="5"/>
  <c r="A32" i="4"/>
  <c r="B40" i="7"/>
  <c r="A40" i="7"/>
  <c r="A33" i="3"/>
  <c r="B33" i="3"/>
  <c r="B48" i="9" l="1"/>
  <c r="A48" i="9"/>
  <c r="AX41" i="3"/>
  <c r="AX41" i="4" s="1"/>
  <c r="AV41" i="4"/>
  <c r="E43" i="7"/>
  <c r="AV42" i="3"/>
  <c r="A33" i="4"/>
  <c r="A33" i="5"/>
  <c r="B33" i="5"/>
  <c r="B33" i="4"/>
  <c r="B41" i="7"/>
  <c r="A41" i="7"/>
  <c r="A34" i="3"/>
  <c r="B34" i="3"/>
  <c r="B49" i="9" l="1"/>
  <c r="A49" i="9"/>
  <c r="AX42" i="3"/>
  <c r="AX42" i="4" s="1"/>
  <c r="AV42" i="4"/>
  <c r="AV43" i="3"/>
  <c r="F40" i="7"/>
  <c r="E44" i="7"/>
  <c r="B34" i="5"/>
  <c r="B34" i="4"/>
  <c r="A34" i="5"/>
  <c r="A34" i="4"/>
  <c r="B42" i="7"/>
  <c r="A42" i="7"/>
  <c r="A35" i="3"/>
  <c r="B35" i="3"/>
  <c r="A50" i="9" l="1"/>
  <c r="B50" i="9"/>
  <c r="AX43" i="3"/>
  <c r="AX43" i="4" s="1"/>
  <c r="AV43" i="4"/>
  <c r="E45" i="7"/>
  <c r="AV44" i="3"/>
  <c r="B35" i="5"/>
  <c r="B35" i="4"/>
  <c r="A35" i="4"/>
  <c r="A35" i="5"/>
  <c r="B43" i="7"/>
  <c r="A43" i="7"/>
  <c r="B36" i="3"/>
  <c r="A36" i="3"/>
  <c r="B51" i="9" l="1"/>
  <c r="A51" i="9"/>
  <c r="AX44" i="3"/>
  <c r="AX44" i="4" s="1"/>
  <c r="AV44" i="4"/>
  <c r="E46" i="7"/>
  <c r="AV45" i="3"/>
  <c r="B36" i="5"/>
  <c r="B36" i="4"/>
  <c r="A36" i="5"/>
  <c r="A36" i="4"/>
  <c r="B44" i="7"/>
  <c r="A44" i="7"/>
  <c r="A37" i="3"/>
  <c r="B37" i="3"/>
  <c r="B52" i="9" l="1"/>
  <c r="A52" i="9"/>
  <c r="AX45" i="3"/>
  <c r="AX45" i="4" s="1"/>
  <c r="AV45" i="4"/>
  <c r="E47" i="7"/>
  <c r="AV46" i="3"/>
  <c r="A37" i="5"/>
  <c r="A37" i="4"/>
  <c r="B37" i="5"/>
  <c r="B37" i="4"/>
  <c r="B45" i="7"/>
  <c r="A45" i="7"/>
  <c r="A38" i="3"/>
  <c r="B38" i="3"/>
  <c r="B53" i="9" l="1"/>
  <c r="A53" i="9"/>
  <c r="AX46" i="3"/>
  <c r="AX46" i="4" s="1"/>
  <c r="AV46" i="4"/>
  <c r="AV47" i="3"/>
  <c r="E48" i="7"/>
  <c r="F44" i="7"/>
  <c r="B38" i="5"/>
  <c r="B38" i="4"/>
  <c r="A38" i="5"/>
  <c r="A38" i="4"/>
  <c r="B46" i="7"/>
  <c r="A46" i="7"/>
  <c r="A39" i="3"/>
  <c r="B39" i="3"/>
  <c r="B54" i="9" l="1"/>
  <c r="A54" i="9"/>
  <c r="AX47" i="3"/>
  <c r="AX47" i="4" s="1"/>
  <c r="AV47" i="4"/>
  <c r="E49" i="7"/>
  <c r="AV48" i="3"/>
  <c r="B39" i="5"/>
  <c r="B39" i="4"/>
  <c r="A39" i="5"/>
  <c r="A39" i="4"/>
  <c r="B47" i="7"/>
  <c r="A47" i="7"/>
  <c r="A40" i="3"/>
  <c r="B40" i="3"/>
  <c r="B55" i="9" l="1"/>
  <c r="A55" i="9"/>
  <c r="AX48" i="3"/>
  <c r="AX48" i="4" s="1"/>
  <c r="AV48" i="4"/>
  <c r="E50" i="7"/>
  <c r="AV49" i="3"/>
  <c r="B40" i="5"/>
  <c r="B40" i="4"/>
  <c r="A40" i="5"/>
  <c r="A40" i="4"/>
  <c r="B48" i="7"/>
  <c r="A48" i="7"/>
  <c r="B41" i="3"/>
  <c r="A41" i="3"/>
  <c r="B56" i="9" l="1"/>
  <c r="A56" i="9"/>
  <c r="AX49" i="3"/>
  <c r="AX49" i="4" s="1"/>
  <c r="AV49" i="4"/>
  <c r="E51" i="7"/>
  <c r="AV50" i="3"/>
  <c r="A41" i="4"/>
  <c r="A41" i="5"/>
  <c r="B41" i="5"/>
  <c r="B41" i="4"/>
  <c r="B49" i="7"/>
  <c r="A49" i="7"/>
  <c r="A42" i="3"/>
  <c r="B42" i="3"/>
  <c r="B57" i="9" l="1"/>
  <c r="A57" i="9"/>
  <c r="AX50" i="3"/>
  <c r="AX50" i="4" s="1"/>
  <c r="AV50" i="4"/>
  <c r="AV51" i="3"/>
  <c r="E52" i="7"/>
  <c r="F48" i="7"/>
  <c r="B42" i="5"/>
  <c r="B42" i="4"/>
  <c r="A42" i="5"/>
  <c r="A42" i="4"/>
  <c r="B50" i="7"/>
  <c r="A50" i="7"/>
  <c r="A43" i="3"/>
  <c r="B43" i="3"/>
  <c r="A58" i="9" l="1"/>
  <c r="B58" i="9"/>
  <c r="AX51" i="3"/>
  <c r="AX51" i="4" s="1"/>
  <c r="AV51" i="4"/>
  <c r="E53" i="7"/>
  <c r="AV52" i="3"/>
  <c r="A43" i="4"/>
  <c r="A43" i="5"/>
  <c r="B43" i="5"/>
  <c r="B43" i="4"/>
  <c r="B51" i="7"/>
  <c r="A51" i="7"/>
  <c r="B44" i="3"/>
  <c r="A44" i="3"/>
  <c r="B59" i="9" l="1"/>
  <c r="A59" i="9"/>
  <c r="AX52" i="3"/>
  <c r="AX52" i="4" s="1"/>
  <c r="AV52" i="4"/>
  <c r="E54" i="7"/>
  <c r="AV53" i="3"/>
  <c r="B44" i="5"/>
  <c r="B44" i="4"/>
  <c r="A44" i="5"/>
  <c r="A44" i="4"/>
  <c r="B52" i="7"/>
  <c r="A52" i="7"/>
  <c r="A45" i="3"/>
  <c r="B45" i="3"/>
  <c r="B60" i="9" l="1"/>
  <c r="A60" i="9"/>
  <c r="AX53" i="3"/>
  <c r="AX53" i="4" s="1"/>
  <c r="AV53" i="4"/>
  <c r="E55" i="7"/>
  <c r="AV54" i="3"/>
  <c r="B45" i="5"/>
  <c r="B45" i="4"/>
  <c r="A45" i="5"/>
  <c r="A45" i="4"/>
  <c r="B53" i="7"/>
  <c r="A53" i="7"/>
  <c r="A46" i="3"/>
  <c r="B46" i="3"/>
  <c r="B61" i="9" l="1"/>
  <c r="A61" i="9"/>
  <c r="AX54" i="3"/>
  <c r="AX54" i="4" s="1"/>
  <c r="AV54" i="4"/>
  <c r="AV55" i="3"/>
  <c r="F52" i="7"/>
  <c r="E56" i="7"/>
  <c r="B46" i="5"/>
  <c r="B46" i="4"/>
  <c r="A46" i="5"/>
  <c r="A46" i="4"/>
  <c r="B54" i="7"/>
  <c r="A54" i="7"/>
  <c r="A47" i="3"/>
  <c r="B47" i="3"/>
  <c r="B62" i="9" l="1"/>
  <c r="A62" i="9"/>
  <c r="AX55" i="3"/>
  <c r="AX55" i="4" s="1"/>
  <c r="AV55" i="4"/>
  <c r="E57" i="7"/>
  <c r="AV56" i="3"/>
  <c r="B47" i="5"/>
  <c r="B47" i="4"/>
  <c r="A47" i="5"/>
  <c r="A47" i="4"/>
  <c r="B55" i="7"/>
  <c r="A55" i="7"/>
  <c r="A48" i="3"/>
  <c r="B48" i="3"/>
  <c r="B63" i="9" l="1"/>
  <c r="A63" i="9"/>
  <c r="AX56" i="3"/>
  <c r="AX56" i="4" s="1"/>
  <c r="AV56" i="4"/>
  <c r="E58" i="7"/>
  <c r="AV57" i="3"/>
  <c r="B48" i="5"/>
  <c r="B48" i="4"/>
  <c r="A48" i="5"/>
  <c r="A48" i="4"/>
  <c r="B56" i="7"/>
  <c r="A56" i="7"/>
  <c r="A49" i="3"/>
  <c r="B49" i="3"/>
  <c r="B64" i="9" l="1"/>
  <c r="A64" i="9"/>
  <c r="AX57" i="3"/>
  <c r="AX57" i="4" s="1"/>
  <c r="AV57" i="4"/>
  <c r="E59" i="7"/>
  <c r="AV58" i="3"/>
  <c r="B49" i="5"/>
  <c r="B49" i="4"/>
  <c r="A49" i="4"/>
  <c r="A49" i="5"/>
  <c r="B57" i="7"/>
  <c r="A57" i="7"/>
  <c r="B50" i="3"/>
  <c r="A50" i="3"/>
  <c r="B65" i="9" l="1"/>
  <c r="A65" i="9"/>
  <c r="AX58" i="3"/>
  <c r="AX58" i="4" s="1"/>
  <c r="AV58" i="4"/>
  <c r="AV59" i="3"/>
  <c r="F56" i="7"/>
  <c r="E60" i="7"/>
  <c r="A50" i="5"/>
  <c r="A50" i="4"/>
  <c r="B50" i="5"/>
  <c r="B50" i="4"/>
  <c r="B58" i="7"/>
  <c r="A58" i="7"/>
  <c r="A51" i="3"/>
  <c r="B51" i="3"/>
  <c r="A66" i="9" l="1"/>
  <c r="B66" i="9"/>
  <c r="AX59" i="3"/>
  <c r="AX59" i="4" s="1"/>
  <c r="AV59" i="4"/>
  <c r="E61" i="7"/>
  <c r="AV60" i="3"/>
  <c r="B51" i="5"/>
  <c r="B51" i="4"/>
  <c r="A51" i="4"/>
  <c r="A51" i="5"/>
  <c r="B59" i="7"/>
  <c r="A59" i="7"/>
  <c r="B52" i="3"/>
  <c r="A52" i="3"/>
  <c r="B67" i="9" l="1"/>
  <c r="A67" i="9"/>
  <c r="AX60" i="3"/>
  <c r="AX60" i="4" s="1"/>
  <c r="AV60" i="4"/>
  <c r="E62" i="7"/>
  <c r="AV61" i="3"/>
  <c r="A52" i="5"/>
  <c r="A52" i="4"/>
  <c r="B52" i="5"/>
  <c r="B52" i="4"/>
  <c r="B60" i="7"/>
  <c r="A60" i="7"/>
  <c r="A53" i="3"/>
  <c r="B53" i="3"/>
  <c r="B68" i="9" l="1"/>
  <c r="A68" i="9"/>
  <c r="AX61" i="3"/>
  <c r="AX61" i="4" s="1"/>
  <c r="AV61" i="4"/>
  <c r="E63" i="7"/>
  <c r="AV62" i="3"/>
  <c r="B53" i="5"/>
  <c r="B53" i="4"/>
  <c r="A53" i="5"/>
  <c r="A53" i="4"/>
  <c r="B61" i="7"/>
  <c r="A61" i="7"/>
  <c r="B54" i="3"/>
  <c r="A54" i="3"/>
  <c r="B69" i="9" l="1"/>
  <c r="A69" i="9"/>
  <c r="AX62" i="3"/>
  <c r="AX62" i="4" s="1"/>
  <c r="AV62" i="4"/>
  <c r="AV63" i="3"/>
  <c r="E64" i="7"/>
  <c r="F60" i="7"/>
  <c r="B54" i="5"/>
  <c r="B54" i="4"/>
  <c r="A54" i="5"/>
  <c r="A54" i="4"/>
  <c r="B62" i="7"/>
  <c r="A62" i="7"/>
  <c r="A55" i="3"/>
  <c r="B55" i="3"/>
  <c r="B70" i="9" l="1"/>
  <c r="A70" i="9"/>
  <c r="AX63" i="3"/>
  <c r="AX63" i="4" s="1"/>
  <c r="AV63" i="4"/>
  <c r="E65" i="7"/>
  <c r="AV64" i="3"/>
  <c r="B55" i="5"/>
  <c r="B55" i="4"/>
  <c r="A55" i="5"/>
  <c r="A55" i="4"/>
  <c r="B63" i="7"/>
  <c r="A63" i="7"/>
  <c r="B56" i="3"/>
  <c r="A56" i="3"/>
  <c r="B71" i="9" l="1"/>
  <c r="A71" i="9"/>
  <c r="AX64" i="3"/>
  <c r="AX64" i="4" s="1"/>
  <c r="AV64" i="4"/>
  <c r="E66" i="7"/>
  <c r="AV65" i="3"/>
  <c r="A56" i="5"/>
  <c r="A56" i="4"/>
  <c r="B56" i="5"/>
  <c r="B56" i="4"/>
  <c r="B64" i="7"/>
  <c r="A64" i="7"/>
  <c r="B57" i="3"/>
  <c r="A57" i="3"/>
  <c r="B72" i="9" l="1"/>
  <c r="A72" i="9"/>
  <c r="AX65" i="3"/>
  <c r="AX65" i="4" s="1"/>
  <c r="AV65" i="4"/>
  <c r="E67" i="7"/>
  <c r="AV66" i="3"/>
  <c r="A57" i="4"/>
  <c r="A57" i="5"/>
  <c r="B57" i="5"/>
  <c r="B57" i="4"/>
  <c r="B65" i="7"/>
  <c r="A65" i="7"/>
  <c r="A58" i="3"/>
  <c r="B58" i="3"/>
  <c r="B73" i="9" l="1"/>
  <c r="A73" i="9"/>
  <c r="AX66" i="3"/>
  <c r="AX66" i="4" s="1"/>
  <c r="AV66" i="4"/>
  <c r="AV67" i="3"/>
  <c r="F64" i="7"/>
  <c r="E68" i="7"/>
  <c r="B58" i="5"/>
  <c r="B58" i="4"/>
  <c r="A58" i="5"/>
  <c r="A58" i="4"/>
  <c r="B66" i="7"/>
  <c r="A66" i="7"/>
  <c r="B59" i="3"/>
  <c r="A59" i="3"/>
  <c r="A74" i="9" l="1"/>
  <c r="B74" i="9"/>
  <c r="AX67" i="3"/>
  <c r="AX67" i="4" s="1"/>
  <c r="AV67" i="4"/>
  <c r="E69" i="7"/>
  <c r="AV68" i="3"/>
  <c r="B59" i="5"/>
  <c r="B59" i="4"/>
  <c r="A59" i="4"/>
  <c r="A59" i="5"/>
  <c r="B67" i="7"/>
  <c r="A67" i="7"/>
  <c r="B60" i="3"/>
  <c r="A60" i="3"/>
  <c r="B75" i="9" l="1"/>
  <c r="A75" i="9"/>
  <c r="AX68" i="3"/>
  <c r="AX68" i="4" s="1"/>
  <c r="AV68" i="4"/>
  <c r="E70" i="7"/>
  <c r="AV69" i="3"/>
  <c r="A60" i="5"/>
  <c r="A60" i="4"/>
  <c r="B60" i="5"/>
  <c r="B60" i="4"/>
  <c r="B68" i="7"/>
  <c r="A68" i="7"/>
  <c r="A61" i="3"/>
  <c r="B61" i="3"/>
  <c r="B76" i="9" l="1"/>
  <c r="A76" i="9"/>
  <c r="AX69" i="3"/>
  <c r="AX69" i="4" s="1"/>
  <c r="AV69" i="4"/>
  <c r="E71" i="7"/>
  <c r="AV70" i="3"/>
  <c r="B61" i="5"/>
  <c r="B61" i="4"/>
  <c r="A61" i="5"/>
  <c r="A61" i="4"/>
  <c r="B69" i="7"/>
  <c r="A69" i="7"/>
  <c r="A62" i="3"/>
  <c r="B62" i="3"/>
  <c r="B77" i="9" l="1"/>
  <c r="A77" i="9"/>
  <c r="AX70" i="3"/>
  <c r="AX70" i="4" s="1"/>
  <c r="AV70" i="4"/>
  <c r="AV71" i="3"/>
  <c r="F68" i="7"/>
  <c r="E72" i="7"/>
  <c r="B62" i="5"/>
  <c r="B62" i="4"/>
  <c r="A62" i="5"/>
  <c r="A62" i="4"/>
  <c r="B70" i="7"/>
  <c r="A70" i="7"/>
  <c r="A63" i="3"/>
  <c r="B63" i="3"/>
  <c r="B78" i="9" l="1"/>
  <c r="A78" i="9"/>
  <c r="AX71" i="3"/>
  <c r="AX71" i="4" s="1"/>
  <c r="AV71" i="4"/>
  <c r="E73" i="7"/>
  <c r="AV72" i="3"/>
  <c r="B63" i="5"/>
  <c r="B63" i="4"/>
  <c r="A63" i="5"/>
  <c r="A63" i="4"/>
  <c r="B71" i="7"/>
  <c r="A71" i="7"/>
  <c r="A64" i="3"/>
  <c r="B64" i="3"/>
  <c r="B79" i="9" l="1"/>
  <c r="A79" i="9"/>
  <c r="AX72" i="3"/>
  <c r="AX72" i="4" s="1"/>
  <c r="AV72" i="4"/>
  <c r="E74" i="7"/>
  <c r="AV73" i="3"/>
  <c r="B64" i="5"/>
  <c r="B64" i="4"/>
  <c r="A64" i="5"/>
  <c r="A64" i="4"/>
  <c r="B72" i="7"/>
  <c r="A72" i="7"/>
  <c r="A65" i="3"/>
  <c r="B65" i="3"/>
  <c r="B80" i="9" l="1"/>
  <c r="A80" i="9"/>
  <c r="AX73" i="3"/>
  <c r="AX73" i="4" s="1"/>
  <c r="AV73" i="4"/>
  <c r="E75" i="7"/>
  <c r="AV74" i="3"/>
  <c r="B65" i="5"/>
  <c r="B65" i="4"/>
  <c r="A65" i="4"/>
  <c r="A65" i="5"/>
  <c r="B73" i="7"/>
  <c r="A73" i="7"/>
  <c r="A66" i="3"/>
  <c r="B66" i="3"/>
  <c r="B81" i="9" l="1"/>
  <c r="A81" i="9"/>
  <c r="AX74" i="3"/>
  <c r="AX74" i="4" s="1"/>
  <c r="AV74" i="4"/>
  <c r="AV75" i="3"/>
  <c r="F72" i="7"/>
  <c r="E76" i="7"/>
  <c r="B66" i="5"/>
  <c r="B66" i="4"/>
  <c r="A66" i="5"/>
  <c r="A66" i="4"/>
  <c r="B74" i="7"/>
  <c r="A74" i="7"/>
  <c r="B67" i="3"/>
  <c r="A67" i="3"/>
  <c r="A82" i="9" l="1"/>
  <c r="B82" i="9"/>
  <c r="AX75" i="3"/>
  <c r="AX75" i="4" s="1"/>
  <c r="AV75" i="4"/>
  <c r="E77" i="7"/>
  <c r="AV76" i="3"/>
  <c r="A67" i="4"/>
  <c r="A67" i="5"/>
  <c r="B67" i="5"/>
  <c r="B67" i="4"/>
  <c r="B75" i="7"/>
  <c r="A75" i="7"/>
  <c r="B68" i="3"/>
  <c r="A68" i="3"/>
  <c r="B83" i="9" l="1"/>
  <c r="A83" i="9"/>
  <c r="AX76" i="3"/>
  <c r="AX76" i="4" s="1"/>
  <c r="AV76" i="4"/>
  <c r="E78" i="7"/>
  <c r="AV77" i="3"/>
  <c r="A68" i="5"/>
  <c r="A68" i="4"/>
  <c r="B68" i="5"/>
  <c r="B68" i="4"/>
  <c r="B76" i="7"/>
  <c r="A76" i="7"/>
  <c r="A69" i="3"/>
  <c r="B69" i="3"/>
  <c r="B84" i="9" l="1"/>
  <c r="A84" i="9"/>
  <c r="AX77" i="3"/>
  <c r="AX77" i="4" s="1"/>
  <c r="AV77" i="4"/>
  <c r="E79" i="7"/>
  <c r="AV78" i="3"/>
  <c r="B69" i="5"/>
  <c r="B69" i="4"/>
  <c r="A69" i="5"/>
  <c r="A69" i="4"/>
  <c r="B77" i="7"/>
  <c r="A77" i="7"/>
  <c r="A70" i="3"/>
  <c r="B70" i="3"/>
  <c r="B85" i="9" l="1"/>
  <c r="A85" i="9"/>
  <c r="AX78" i="3"/>
  <c r="AX78" i="4" s="1"/>
  <c r="AV78" i="4"/>
  <c r="AV79" i="3"/>
  <c r="F76" i="7"/>
  <c r="E80" i="7"/>
  <c r="B70" i="5"/>
  <c r="B70" i="4"/>
  <c r="A70" i="5"/>
  <c r="A70" i="4"/>
  <c r="B78" i="7"/>
  <c r="A78" i="7"/>
  <c r="A71" i="3"/>
  <c r="B71" i="3"/>
  <c r="B86" i="9" l="1"/>
  <c r="A86" i="9"/>
  <c r="AX79" i="3"/>
  <c r="AX79" i="4" s="1"/>
  <c r="AV79" i="4"/>
  <c r="E81" i="7"/>
  <c r="AV80" i="3"/>
  <c r="A71" i="5"/>
  <c r="A71" i="4"/>
  <c r="B71" i="5"/>
  <c r="B71" i="4"/>
  <c r="B79" i="7"/>
  <c r="A79" i="7"/>
  <c r="A72" i="3"/>
  <c r="B72" i="3"/>
  <c r="B87" i="9" l="1"/>
  <c r="A87" i="9"/>
  <c r="AX80" i="3"/>
  <c r="AX80" i="4" s="1"/>
  <c r="AV80" i="4"/>
  <c r="E82" i="7"/>
  <c r="AV81" i="3"/>
  <c r="A72" i="5"/>
  <c r="A72" i="4"/>
  <c r="B72" i="5"/>
  <c r="B72" i="4"/>
  <c r="B80" i="7"/>
  <c r="A80" i="7"/>
  <c r="B73" i="3"/>
  <c r="A73" i="3"/>
  <c r="B88" i="9" l="1"/>
  <c r="A88" i="9"/>
  <c r="AX81" i="3"/>
  <c r="AX81" i="4" s="1"/>
  <c r="AV81" i="4"/>
  <c r="E83" i="7"/>
  <c r="AV82" i="3"/>
  <c r="A73" i="5"/>
  <c r="A73" i="4"/>
  <c r="B73" i="5"/>
  <c r="B73" i="4"/>
  <c r="B81" i="7"/>
  <c r="A81" i="7"/>
  <c r="A74" i="3"/>
  <c r="B74" i="3"/>
  <c r="B89" i="9" l="1"/>
  <c r="A89" i="9"/>
  <c r="AX82" i="3"/>
  <c r="AX82" i="4" s="1"/>
  <c r="AV82" i="4"/>
  <c r="AV83" i="3"/>
  <c r="AV83" i="4" s="1"/>
  <c r="E84" i="7"/>
  <c r="F80" i="7"/>
  <c r="B74" i="5"/>
  <c r="B74" i="4"/>
  <c r="A74" i="5"/>
  <c r="A74" i="4"/>
  <c r="B82" i="7"/>
  <c r="A82" i="7"/>
  <c r="B75" i="3"/>
  <c r="A75" i="3"/>
  <c r="A90" i="9" l="1"/>
  <c r="B90" i="9"/>
  <c r="E85" i="7"/>
  <c r="AV84" i="3"/>
  <c r="AV84" i="4" s="1"/>
  <c r="AY83" i="3"/>
  <c r="AY83" i="4" s="1"/>
  <c r="AX83" i="3"/>
  <c r="AX83" i="4" s="1"/>
  <c r="A75" i="4"/>
  <c r="A75" i="5"/>
  <c r="B75" i="5"/>
  <c r="B75" i="4"/>
  <c r="B83" i="7"/>
  <c r="A83" i="7"/>
  <c r="A76" i="3"/>
  <c r="B76" i="3"/>
  <c r="B91" i="9" l="1"/>
  <c r="A91" i="9"/>
  <c r="AX84" i="3"/>
  <c r="AX84" i="4" s="1"/>
  <c r="AY84" i="3"/>
  <c r="AY84" i="4" s="1"/>
  <c r="E86" i="7"/>
  <c r="AV85" i="3"/>
  <c r="AV85" i="4" s="1"/>
  <c r="B76" i="5"/>
  <c r="B76" i="4"/>
  <c r="A76" i="5"/>
  <c r="A76" i="4"/>
  <c r="B84" i="7"/>
  <c r="A84" i="7"/>
  <c r="A77" i="3"/>
  <c r="B77" i="3"/>
  <c r="B92" i="9" l="1"/>
  <c r="A92" i="9"/>
  <c r="AX85" i="3"/>
  <c r="AX85" i="4" s="1"/>
  <c r="AY85" i="3"/>
  <c r="AY85" i="4" s="1"/>
  <c r="E87" i="7"/>
  <c r="AV86" i="3"/>
  <c r="AV86" i="4" s="1"/>
  <c r="B77" i="5"/>
  <c r="B77" i="4"/>
  <c r="A77" i="5"/>
  <c r="A77" i="4"/>
  <c r="B85" i="7"/>
  <c r="A85" i="7"/>
  <c r="A78" i="3"/>
  <c r="B78" i="3"/>
  <c r="B93" i="9" l="1"/>
  <c r="A93" i="9"/>
  <c r="AV87" i="3"/>
  <c r="AV87" i="4" s="1"/>
  <c r="F84" i="7"/>
  <c r="E88" i="7"/>
  <c r="AX86" i="3"/>
  <c r="AX86" i="4" s="1"/>
  <c r="AY86" i="3"/>
  <c r="AY86" i="4" s="1"/>
  <c r="B78" i="5"/>
  <c r="B78" i="4"/>
  <c r="A78" i="5"/>
  <c r="A78" i="4"/>
  <c r="B86" i="7"/>
  <c r="A86" i="7"/>
  <c r="A79" i="3"/>
  <c r="B79" i="3"/>
  <c r="B94" i="9" l="1"/>
  <c r="A94" i="9"/>
  <c r="E89" i="7"/>
  <c r="AV88" i="3"/>
  <c r="AV88" i="4" s="1"/>
  <c r="AX87" i="3"/>
  <c r="AX87" i="4" s="1"/>
  <c r="AY87" i="3"/>
  <c r="AY87" i="4" s="1"/>
  <c r="B79" i="5"/>
  <c r="B79" i="4"/>
  <c r="A79" i="5"/>
  <c r="A79" i="4"/>
  <c r="B87" i="7"/>
  <c r="A87" i="7"/>
  <c r="A80" i="3"/>
  <c r="B80" i="3"/>
  <c r="B95" i="9" l="1"/>
  <c r="A95" i="9"/>
  <c r="AX88" i="3"/>
  <c r="AX88" i="4" s="1"/>
  <c r="AY88" i="3"/>
  <c r="AY88" i="4" s="1"/>
  <c r="E90" i="7"/>
  <c r="AV89" i="3"/>
  <c r="AV89" i="4" s="1"/>
  <c r="B80" i="5"/>
  <c r="B80" i="4"/>
  <c r="A80" i="5"/>
  <c r="A80" i="4"/>
  <c r="B88" i="7"/>
  <c r="A88" i="7"/>
  <c r="A81" i="3"/>
  <c r="B81" i="3"/>
  <c r="B96" i="9" l="1"/>
  <c r="A96" i="9"/>
  <c r="E91" i="7"/>
  <c r="AV90" i="3"/>
  <c r="AV90" i="4" s="1"/>
  <c r="AX89" i="3"/>
  <c r="AX89" i="4" s="1"/>
  <c r="AY89" i="3"/>
  <c r="AY89" i="4" s="1"/>
  <c r="B81" i="5"/>
  <c r="B81" i="4"/>
  <c r="A81" i="4"/>
  <c r="A81" i="5"/>
  <c r="B89" i="7"/>
  <c r="A89" i="7"/>
  <c r="A82" i="3"/>
  <c r="B82" i="3"/>
  <c r="B97" i="9" l="1"/>
  <c r="A97" i="9"/>
  <c r="AX90" i="3"/>
  <c r="AX90" i="4" s="1"/>
  <c r="AY90" i="3"/>
  <c r="AY90" i="4" s="1"/>
  <c r="AV91" i="3"/>
  <c r="AV91" i="4" s="1"/>
  <c r="F88" i="7"/>
  <c r="E92" i="7"/>
  <c r="A82" i="5"/>
  <c r="A82" i="4"/>
  <c r="B82" i="5"/>
  <c r="B82" i="4"/>
  <c r="B90" i="7"/>
  <c r="A90" i="7"/>
  <c r="A83" i="3"/>
  <c r="B83" i="3"/>
  <c r="A98" i="9" l="1"/>
  <c r="B98" i="9"/>
  <c r="AX91" i="3"/>
  <c r="AX91" i="4" s="1"/>
  <c r="AY91" i="3"/>
  <c r="AY91" i="4" s="1"/>
  <c r="E93" i="7"/>
  <c r="AV92" i="3"/>
  <c r="AV92" i="4" s="1"/>
  <c r="B83" i="5"/>
  <c r="B83" i="4"/>
  <c r="A83" i="4"/>
  <c r="A83" i="5"/>
  <c r="B91" i="7"/>
  <c r="A91" i="7"/>
  <c r="B84" i="3"/>
  <c r="A84" i="3"/>
  <c r="B99" i="9" l="1"/>
  <c r="A99" i="9"/>
  <c r="AX92" i="3"/>
  <c r="AX92" i="4" s="1"/>
  <c r="AY92" i="3"/>
  <c r="AY92" i="4" s="1"/>
  <c r="E94" i="7"/>
  <c r="AV93" i="3"/>
  <c r="AV93" i="4" s="1"/>
  <c r="B84" i="5"/>
  <c r="B84" i="4"/>
  <c r="A84" i="5"/>
  <c r="A84" i="4"/>
  <c r="B92" i="7"/>
  <c r="A92" i="7"/>
  <c r="A85" i="3"/>
  <c r="B85" i="3"/>
  <c r="B100" i="9" l="1"/>
  <c r="A100" i="9"/>
  <c r="E95" i="7"/>
  <c r="AV94" i="3"/>
  <c r="AV94" i="4" s="1"/>
  <c r="AX93" i="3"/>
  <c r="AX93" i="4" s="1"/>
  <c r="AY93" i="3"/>
  <c r="AY93" i="4" s="1"/>
  <c r="B85" i="5"/>
  <c r="B85" i="4"/>
  <c r="A85" i="5"/>
  <c r="A85" i="4"/>
  <c r="B93" i="7"/>
  <c r="A93" i="7"/>
  <c r="A86" i="3"/>
  <c r="B86" i="3"/>
  <c r="B101" i="9" l="1"/>
  <c r="A101" i="9"/>
  <c r="AX94" i="3"/>
  <c r="AX94" i="4" s="1"/>
  <c r="AY94" i="3"/>
  <c r="AY94" i="4" s="1"/>
  <c r="AV95" i="3"/>
  <c r="AV95" i="4" s="1"/>
  <c r="E96" i="7"/>
  <c r="F92" i="7"/>
  <c r="B86" i="5"/>
  <c r="B86" i="4"/>
  <c r="A86" i="5"/>
  <c r="A86" i="4"/>
  <c r="B94" i="7"/>
  <c r="A94" i="7"/>
  <c r="A87" i="3"/>
  <c r="B87" i="3"/>
  <c r="A102" i="9" l="1"/>
  <c r="B102" i="9"/>
  <c r="AX95" i="3"/>
  <c r="AX95" i="4" s="1"/>
  <c r="AY95" i="3"/>
  <c r="AY95" i="4" s="1"/>
  <c r="E97" i="7"/>
  <c r="AV96" i="3"/>
  <c r="AV96" i="4" s="1"/>
  <c r="B87" i="5"/>
  <c r="B87" i="4"/>
  <c r="A87" i="5"/>
  <c r="A87" i="4"/>
  <c r="B95" i="7"/>
  <c r="A95" i="7"/>
  <c r="A88" i="3"/>
  <c r="B88" i="3"/>
  <c r="B103" i="9" l="1"/>
  <c r="A103" i="9"/>
  <c r="AX96" i="3"/>
  <c r="AX96" i="4" s="1"/>
  <c r="AY96" i="3"/>
  <c r="AY96" i="4" s="1"/>
  <c r="E98" i="7"/>
  <c r="AV97" i="3"/>
  <c r="AV97" i="4" s="1"/>
  <c r="B88" i="5"/>
  <c r="B88" i="4"/>
  <c r="A88" i="5"/>
  <c r="A88" i="4"/>
  <c r="B96" i="7"/>
  <c r="A96" i="7"/>
  <c r="A89" i="3"/>
  <c r="B89" i="3"/>
  <c r="A104" i="9" l="1"/>
  <c r="B104" i="9"/>
  <c r="E99" i="7"/>
  <c r="AV98" i="3"/>
  <c r="AV98" i="4" s="1"/>
  <c r="AX97" i="3"/>
  <c r="AX97" i="4" s="1"/>
  <c r="AY97" i="3"/>
  <c r="AY97" i="4" s="1"/>
  <c r="B89" i="5"/>
  <c r="B89" i="4"/>
  <c r="A89" i="5"/>
  <c r="A89" i="4"/>
  <c r="B97" i="7"/>
  <c r="A97" i="7"/>
  <c r="A90" i="3"/>
  <c r="B90" i="3"/>
  <c r="B105" i="9" l="1"/>
  <c r="A105" i="9"/>
  <c r="AX98" i="3"/>
  <c r="AX98" i="4" s="1"/>
  <c r="AY98" i="3"/>
  <c r="AY98" i="4" s="1"/>
  <c r="AV99" i="3"/>
  <c r="AV99" i="4" s="1"/>
  <c r="E100" i="7"/>
  <c r="F96" i="7"/>
  <c r="B90" i="5"/>
  <c r="B90" i="4"/>
  <c r="A90" i="5"/>
  <c r="A90" i="4"/>
  <c r="B98" i="7"/>
  <c r="A98" i="7"/>
  <c r="A91" i="3"/>
  <c r="B91" i="3"/>
  <c r="A106" i="9" l="1"/>
  <c r="B106" i="9"/>
  <c r="AX99" i="3"/>
  <c r="AX99" i="4" s="1"/>
  <c r="AY99" i="3"/>
  <c r="AY99" i="4" s="1"/>
  <c r="E101" i="7"/>
  <c r="AV100" i="3"/>
  <c r="AV100" i="4" s="1"/>
  <c r="B91" i="5"/>
  <c r="B91" i="4"/>
  <c r="A91" i="4"/>
  <c r="A91" i="5"/>
  <c r="B99" i="7"/>
  <c r="A99" i="7"/>
  <c r="B92" i="3"/>
  <c r="A92" i="3"/>
  <c r="A107" i="9" l="1"/>
  <c r="B107" i="9"/>
  <c r="AX100" i="3"/>
  <c r="AX100" i="4" s="1"/>
  <c r="AY100" i="3"/>
  <c r="AY100" i="4" s="1"/>
  <c r="E102" i="7"/>
  <c r="AV101" i="3"/>
  <c r="AV101" i="4" s="1"/>
  <c r="B92" i="5"/>
  <c r="B92" i="4"/>
  <c r="A92" i="5"/>
  <c r="A92" i="4"/>
  <c r="A100" i="7"/>
  <c r="B100" i="7"/>
  <c r="A93" i="3"/>
  <c r="B93" i="3"/>
  <c r="A108" i="9" l="1"/>
  <c r="B108" i="9"/>
  <c r="AX101" i="3"/>
  <c r="AX101" i="4" s="1"/>
  <c r="AY101" i="3"/>
  <c r="AY101" i="4" s="1"/>
  <c r="E103" i="7"/>
  <c r="AV102" i="3"/>
  <c r="AV102" i="4" s="1"/>
  <c r="B93" i="5"/>
  <c r="B93" i="4"/>
  <c r="A93" i="5"/>
  <c r="A93" i="4"/>
  <c r="B101" i="7"/>
  <c r="A101" i="7"/>
  <c r="B94" i="3"/>
  <c r="A94" i="3"/>
  <c r="B109" i="9" l="1"/>
  <c r="A109" i="9"/>
  <c r="AV103" i="3"/>
  <c r="AV103" i="4" s="1"/>
  <c r="F100" i="7"/>
  <c r="E104" i="7"/>
  <c r="AX102" i="3"/>
  <c r="AX102" i="4" s="1"/>
  <c r="AY102" i="3"/>
  <c r="AY102" i="4" s="1"/>
  <c r="A94" i="5"/>
  <c r="A94" i="4"/>
  <c r="B94" i="5"/>
  <c r="B94" i="4"/>
  <c r="B102" i="7"/>
  <c r="A102" i="7"/>
  <c r="A95" i="3"/>
  <c r="B95" i="3"/>
  <c r="A110" i="9" l="1"/>
  <c r="B110" i="9"/>
  <c r="E105" i="7"/>
  <c r="AV104" i="3"/>
  <c r="AV104" i="4" s="1"/>
  <c r="AX103" i="3"/>
  <c r="AX103" i="4" s="1"/>
  <c r="AY103" i="3"/>
  <c r="AY103" i="4" s="1"/>
  <c r="B95" i="5"/>
  <c r="B95" i="4"/>
  <c r="A95" i="5"/>
  <c r="A95" i="4"/>
  <c r="B103" i="7"/>
  <c r="A103" i="7"/>
  <c r="A96" i="3"/>
  <c r="B96" i="3"/>
  <c r="A111" i="9" l="1"/>
  <c r="B111" i="9"/>
  <c r="AX104" i="3"/>
  <c r="AX104" i="4" s="1"/>
  <c r="AY104" i="3"/>
  <c r="AY104" i="4" s="1"/>
  <c r="E106" i="7"/>
  <c r="AV105" i="3"/>
  <c r="AV105" i="4" s="1"/>
  <c r="A96" i="5"/>
  <c r="A96" i="4"/>
  <c r="B96" i="5"/>
  <c r="B96" i="4"/>
  <c r="B104" i="7"/>
  <c r="A104" i="7"/>
  <c r="A97" i="3"/>
  <c r="B97" i="3"/>
  <c r="A112" i="9" l="1"/>
  <c r="B112" i="9"/>
  <c r="AX105" i="3"/>
  <c r="AX105" i="4" s="1"/>
  <c r="AY105" i="3"/>
  <c r="AY105" i="4" s="1"/>
  <c r="E107" i="7"/>
  <c r="AV106" i="3"/>
  <c r="AV106" i="4" s="1"/>
  <c r="B97" i="5"/>
  <c r="B97" i="4"/>
  <c r="A97" i="4"/>
  <c r="A97" i="5"/>
  <c r="B105" i="7"/>
  <c r="A105" i="7"/>
  <c r="A98" i="3"/>
  <c r="B98" i="3"/>
  <c r="B113" i="9" l="1"/>
  <c r="A113" i="9"/>
  <c r="AV107" i="3"/>
  <c r="AV107" i="4" s="1"/>
  <c r="E108" i="7"/>
  <c r="F104" i="7"/>
  <c r="AX106" i="3"/>
  <c r="AX106" i="4" s="1"/>
  <c r="AY106" i="3"/>
  <c r="AY106" i="4" s="1"/>
  <c r="A98" i="5"/>
  <c r="A98" i="4"/>
  <c r="B98" i="5"/>
  <c r="B98" i="4"/>
  <c r="B106" i="7"/>
  <c r="A106" i="7"/>
  <c r="B99" i="3"/>
  <c r="A99" i="3"/>
  <c r="A114" i="9" l="1"/>
  <c r="B114" i="9"/>
  <c r="E109" i="7"/>
  <c r="AV108" i="3"/>
  <c r="AV108" i="4" s="1"/>
  <c r="AX107" i="3"/>
  <c r="AX107" i="4" s="1"/>
  <c r="AY107" i="3"/>
  <c r="AY107" i="4" s="1"/>
  <c r="B99" i="5"/>
  <c r="B99" i="4"/>
  <c r="A99" i="4"/>
  <c r="A99" i="5"/>
  <c r="A107" i="7"/>
  <c r="B107" i="7"/>
  <c r="B100" i="3"/>
  <c r="A100" i="3"/>
  <c r="A115" i="9" l="1"/>
  <c r="B115" i="9"/>
  <c r="AX108" i="3"/>
  <c r="AX108" i="4" s="1"/>
  <c r="AY108" i="3"/>
  <c r="AY108" i="4" s="1"/>
  <c r="E110" i="7"/>
  <c r="AV109" i="3"/>
  <c r="AV109" i="4" s="1"/>
  <c r="A100" i="5"/>
  <c r="A100" i="4"/>
  <c r="B100" i="5"/>
  <c r="B100" i="4"/>
  <c r="B108" i="7"/>
  <c r="A108" i="7"/>
  <c r="A101" i="3"/>
  <c r="B101" i="3"/>
  <c r="A116" i="9" l="1"/>
  <c r="B116" i="9"/>
  <c r="E111" i="7"/>
  <c r="AV110" i="3"/>
  <c r="AV110" i="4" s="1"/>
  <c r="AX109" i="3"/>
  <c r="AX109" i="4" s="1"/>
  <c r="AY109" i="3"/>
  <c r="AY109" i="4" s="1"/>
  <c r="B101" i="5"/>
  <c r="B101" i="4"/>
  <c r="A101" i="5"/>
  <c r="A101" i="4"/>
  <c r="B109" i="7"/>
  <c r="A109" i="7"/>
  <c r="A102" i="3"/>
  <c r="B102" i="3"/>
  <c r="B117" i="9" l="1"/>
  <c r="A117" i="9"/>
  <c r="AX110" i="3"/>
  <c r="AX110" i="4" s="1"/>
  <c r="AY110" i="3"/>
  <c r="AY110" i="4" s="1"/>
  <c r="AV111" i="3"/>
  <c r="AV111" i="4" s="1"/>
  <c r="F108" i="7"/>
  <c r="E112" i="7"/>
  <c r="B102" i="5"/>
  <c r="B102" i="4"/>
  <c r="A102" i="5"/>
  <c r="A102" i="4"/>
  <c r="B110" i="7"/>
  <c r="A110" i="7"/>
  <c r="B103" i="3"/>
  <c r="A103" i="3"/>
  <c r="A118" i="9" l="1"/>
  <c r="B118" i="9"/>
  <c r="AX111" i="3"/>
  <c r="AX111" i="4" s="1"/>
  <c r="AY111" i="3"/>
  <c r="AY111" i="4" s="1"/>
  <c r="E113" i="7"/>
  <c r="AV112" i="3"/>
  <c r="AV112" i="4" s="1"/>
  <c r="A103" i="5"/>
  <c r="A103" i="4"/>
  <c r="B103" i="5"/>
  <c r="B103" i="4"/>
  <c r="B111" i="7"/>
  <c r="A111" i="7"/>
  <c r="A104" i="3"/>
  <c r="B104" i="3"/>
  <c r="B119" i="9" l="1"/>
  <c r="A119" i="9"/>
  <c r="AX112" i="3"/>
  <c r="AX112" i="4" s="1"/>
  <c r="AY112" i="3"/>
  <c r="AY112" i="4" s="1"/>
  <c r="E114" i="7"/>
  <c r="AV113" i="3"/>
  <c r="AV113" i="4" s="1"/>
  <c r="B104" i="5"/>
  <c r="B104" i="4"/>
  <c r="A104" i="5"/>
  <c r="A104" i="4"/>
  <c r="B112" i="7"/>
  <c r="A112" i="7"/>
  <c r="A105" i="3"/>
  <c r="B105" i="3"/>
  <c r="A120" i="9" l="1"/>
  <c r="B120" i="9"/>
  <c r="E115" i="7"/>
  <c r="AV114" i="3"/>
  <c r="AV114" i="4" s="1"/>
  <c r="AX113" i="3"/>
  <c r="AX113" i="4" s="1"/>
  <c r="AY113" i="3"/>
  <c r="AY113" i="4" s="1"/>
  <c r="B105" i="5"/>
  <c r="B105" i="4"/>
  <c r="A105" i="5"/>
  <c r="A105" i="4"/>
  <c r="B113" i="7"/>
  <c r="A113" i="7"/>
  <c r="A106" i="3"/>
  <c r="B106" i="3"/>
  <c r="B121" i="9" l="1"/>
  <c r="A121" i="9"/>
  <c r="AX114" i="3"/>
  <c r="AX114" i="4" s="1"/>
  <c r="AY114" i="3"/>
  <c r="AY114" i="4" s="1"/>
  <c r="AV115" i="3"/>
  <c r="AV115" i="4" s="1"/>
  <c r="F112" i="7"/>
  <c r="E116" i="7"/>
  <c r="B106" i="5"/>
  <c r="B106" i="4"/>
  <c r="A106" i="5"/>
  <c r="A106" i="4"/>
  <c r="B114" i="7"/>
  <c r="A114" i="7"/>
  <c r="A107" i="3"/>
  <c r="B107" i="3"/>
  <c r="A122" i="9" l="1"/>
  <c r="B122" i="9"/>
  <c r="AX115" i="3"/>
  <c r="AX115" i="4" s="1"/>
  <c r="AY115" i="3"/>
  <c r="AY115" i="4" s="1"/>
  <c r="E117" i="7"/>
  <c r="AV116" i="3"/>
  <c r="AV116" i="4" s="1"/>
  <c r="B107" i="5"/>
  <c r="B107" i="4"/>
  <c r="A107" i="4"/>
  <c r="A107" i="5"/>
  <c r="A115" i="7"/>
  <c r="B115" i="7"/>
  <c r="B108" i="3"/>
  <c r="A108" i="3"/>
  <c r="A123" i="9" l="1"/>
  <c r="B123" i="9"/>
  <c r="AX116" i="3"/>
  <c r="AX116" i="4" s="1"/>
  <c r="AY116" i="3"/>
  <c r="AY116" i="4" s="1"/>
  <c r="E118" i="7"/>
  <c r="AV117" i="3"/>
  <c r="AV117" i="4" s="1"/>
  <c r="B108" i="5"/>
  <c r="B108" i="4"/>
  <c r="A108" i="5"/>
  <c r="A108" i="4"/>
  <c r="B116" i="7"/>
  <c r="A116" i="7"/>
  <c r="B109" i="3"/>
  <c r="A109" i="3"/>
  <c r="A124" i="9" l="1"/>
  <c r="B124" i="9"/>
  <c r="E119" i="7"/>
  <c r="AV118" i="3"/>
  <c r="AV118" i="4" s="1"/>
  <c r="AX117" i="3"/>
  <c r="AX117" i="4" s="1"/>
  <c r="AY117" i="3"/>
  <c r="AY117" i="4" s="1"/>
  <c r="B109" i="5"/>
  <c r="B109" i="4"/>
  <c r="A109" i="5"/>
  <c r="A109" i="4"/>
  <c r="B117" i="7"/>
  <c r="A117" i="7"/>
  <c r="A110" i="3"/>
  <c r="B110" i="3"/>
  <c r="B125" i="9" l="1"/>
  <c r="A125" i="9"/>
  <c r="AX118" i="3"/>
  <c r="AX118" i="4" s="1"/>
  <c r="AY118" i="3"/>
  <c r="AY118" i="4" s="1"/>
  <c r="AV119" i="3"/>
  <c r="AV119" i="4" s="1"/>
  <c r="E120" i="7"/>
  <c r="F116" i="7"/>
  <c r="B110" i="5"/>
  <c r="B110" i="4"/>
  <c r="A110" i="5"/>
  <c r="A110" i="4"/>
  <c r="B118" i="7"/>
  <c r="A118" i="7"/>
  <c r="A111" i="3"/>
  <c r="B111" i="3"/>
  <c r="A126" i="9" l="1"/>
  <c r="B126" i="9"/>
  <c r="E121" i="7"/>
  <c r="AV120" i="3"/>
  <c r="AV120" i="4" s="1"/>
  <c r="AX119" i="3"/>
  <c r="AX119" i="4" s="1"/>
  <c r="AY119" i="3"/>
  <c r="AY119" i="4" s="1"/>
  <c r="B111" i="5"/>
  <c r="B111" i="4"/>
  <c r="A111" i="5"/>
  <c r="A111" i="4"/>
  <c r="B119" i="7"/>
  <c r="A119" i="7"/>
  <c r="A112" i="3"/>
  <c r="B112" i="3"/>
  <c r="B127" i="9" l="1"/>
  <c r="A127" i="9"/>
  <c r="AX120" i="3"/>
  <c r="AX120" i="4" s="1"/>
  <c r="AY120" i="3"/>
  <c r="AY120" i="4" s="1"/>
  <c r="E122" i="7"/>
  <c r="AV121" i="3"/>
  <c r="AV121" i="4" s="1"/>
  <c r="B112" i="5"/>
  <c r="B112" i="4"/>
  <c r="A112" i="5"/>
  <c r="A112" i="4"/>
  <c r="B120" i="7"/>
  <c r="A120" i="7"/>
  <c r="A113" i="3"/>
  <c r="B113" i="3"/>
  <c r="A128" i="9" l="1"/>
  <c r="B128" i="9"/>
  <c r="E123" i="7"/>
  <c r="AV122" i="3"/>
  <c r="AV122" i="4" s="1"/>
  <c r="AX121" i="3"/>
  <c r="AX121" i="4" s="1"/>
  <c r="AY121" i="3"/>
  <c r="AY121" i="4" s="1"/>
  <c r="B113" i="5"/>
  <c r="B113" i="4"/>
  <c r="A113" i="5"/>
  <c r="A113" i="4"/>
  <c r="B121" i="7"/>
  <c r="A121" i="7"/>
  <c r="A114" i="3"/>
  <c r="B114" i="3"/>
  <c r="B129" i="9" l="1"/>
  <c r="A129" i="9"/>
  <c r="AX122" i="3"/>
  <c r="AX122" i="4" s="1"/>
  <c r="AY122" i="3"/>
  <c r="AY122" i="4" s="1"/>
  <c r="AV123" i="3"/>
  <c r="AV123" i="4" s="1"/>
  <c r="E124" i="7"/>
  <c r="F120" i="7"/>
  <c r="B114" i="5"/>
  <c r="B114" i="4"/>
  <c r="A114" i="5"/>
  <c r="A114" i="4"/>
  <c r="B122" i="7"/>
  <c r="A122" i="7"/>
  <c r="A115" i="3"/>
  <c r="B115" i="3"/>
  <c r="A130" i="9" l="1"/>
  <c r="B130" i="9"/>
  <c r="AX123" i="3"/>
  <c r="AX123" i="4" s="1"/>
  <c r="AY123" i="3"/>
  <c r="AY123" i="4" s="1"/>
  <c r="E125" i="7"/>
  <c r="AV124" i="3"/>
  <c r="AV124" i="4" s="1"/>
  <c r="B115" i="5"/>
  <c r="B115" i="4"/>
  <c r="A115" i="4"/>
  <c r="A115" i="5"/>
  <c r="A123" i="7"/>
  <c r="B123" i="7"/>
  <c r="B116" i="3"/>
  <c r="A116" i="3"/>
  <c r="A131" i="9" l="1"/>
  <c r="B131" i="9"/>
  <c r="AX124" i="3"/>
  <c r="AX124" i="4" s="1"/>
  <c r="AY124" i="3"/>
  <c r="AY124" i="4" s="1"/>
  <c r="E126" i="7"/>
  <c r="AV125" i="3"/>
  <c r="AV125" i="4" s="1"/>
  <c r="A116" i="5"/>
  <c r="A116" i="4"/>
  <c r="B116" i="5"/>
  <c r="B116" i="4"/>
  <c r="B124" i="7"/>
  <c r="A124" i="7"/>
  <c r="A117" i="3"/>
  <c r="B117" i="3"/>
  <c r="A132" i="9" l="1"/>
  <c r="B132" i="9"/>
  <c r="E127" i="7"/>
  <c r="AV126" i="3"/>
  <c r="AV126" i="4" s="1"/>
  <c r="AX125" i="3"/>
  <c r="AX125" i="4" s="1"/>
  <c r="AY125" i="3"/>
  <c r="AY125" i="4" s="1"/>
  <c r="B117" i="5"/>
  <c r="B117" i="4"/>
  <c r="A117" i="5"/>
  <c r="A117" i="4"/>
  <c r="B125" i="7"/>
  <c r="A125" i="7"/>
  <c r="A118" i="3"/>
  <c r="B118" i="3"/>
  <c r="B133" i="9" l="1"/>
  <c r="A133" i="9"/>
  <c r="AX126" i="3"/>
  <c r="AX126" i="4" s="1"/>
  <c r="AY126" i="3"/>
  <c r="AY126" i="4" s="1"/>
  <c r="AV127" i="3"/>
  <c r="AV127" i="4" s="1"/>
  <c r="F124" i="7"/>
  <c r="E128" i="7"/>
  <c r="A118" i="5"/>
  <c r="A118" i="4"/>
  <c r="B118" i="5"/>
  <c r="B118" i="4"/>
  <c r="B126" i="7"/>
  <c r="A126" i="7"/>
  <c r="A119" i="3"/>
  <c r="B119" i="3"/>
  <c r="A134" i="9" l="1"/>
  <c r="B134" i="9"/>
  <c r="AX127" i="3"/>
  <c r="AX127" i="4" s="1"/>
  <c r="AY127" i="3"/>
  <c r="AY127" i="4" s="1"/>
  <c r="E129" i="7"/>
  <c r="AV128" i="3"/>
  <c r="AV128" i="4" s="1"/>
  <c r="B119" i="5"/>
  <c r="B119" i="4"/>
  <c r="A119" i="5"/>
  <c r="A119" i="4"/>
  <c r="B127" i="7"/>
  <c r="A127" i="7"/>
  <c r="A120" i="3"/>
  <c r="B120" i="3"/>
  <c r="B135" i="9" l="1"/>
  <c r="A135" i="9"/>
  <c r="AX128" i="3"/>
  <c r="AX128" i="4" s="1"/>
  <c r="AY128" i="3"/>
  <c r="AY128" i="4" s="1"/>
  <c r="E130" i="7"/>
  <c r="AV129" i="3"/>
  <c r="AV129" i="4" s="1"/>
  <c r="A120" i="5"/>
  <c r="A120" i="4"/>
  <c r="B120" i="5"/>
  <c r="B120" i="4"/>
  <c r="B128" i="7"/>
  <c r="A128" i="7"/>
  <c r="A121" i="3"/>
  <c r="B121" i="3"/>
  <c r="A136" i="9" l="1"/>
  <c r="B136" i="9"/>
  <c r="E131" i="7"/>
  <c r="AV130" i="3"/>
  <c r="AV130" i="4" s="1"/>
  <c r="AX129" i="3"/>
  <c r="AX129" i="4" s="1"/>
  <c r="AY129" i="3"/>
  <c r="AY129" i="4" s="1"/>
  <c r="B121" i="5"/>
  <c r="B121" i="4"/>
  <c r="A121" i="4"/>
  <c r="A121" i="5"/>
  <c r="B129" i="7"/>
  <c r="A129" i="7"/>
  <c r="B122" i="3"/>
  <c r="A122" i="3"/>
  <c r="B137" i="9" l="1"/>
  <c r="A137" i="9"/>
  <c r="AX130" i="3"/>
  <c r="AX130" i="4" s="1"/>
  <c r="AY130" i="3"/>
  <c r="AY130" i="4" s="1"/>
  <c r="AV131" i="3"/>
  <c r="AV131" i="4" s="1"/>
  <c r="F128" i="7"/>
  <c r="E132" i="7"/>
  <c r="B122" i="5"/>
  <c r="B122" i="4"/>
  <c r="A122" i="5"/>
  <c r="A122" i="4"/>
  <c r="B130" i="7"/>
  <c r="A130" i="7"/>
  <c r="A123" i="3"/>
  <c r="B123" i="3"/>
  <c r="A138" i="9" l="1"/>
  <c r="B138" i="9"/>
  <c r="AX131" i="3"/>
  <c r="AX131" i="4" s="1"/>
  <c r="AY131" i="3"/>
  <c r="AY131" i="4" s="1"/>
  <c r="E133" i="7"/>
  <c r="AV132" i="3"/>
  <c r="AV132" i="4" s="1"/>
  <c r="B123" i="5"/>
  <c r="B123" i="4"/>
  <c r="A123" i="4"/>
  <c r="A123" i="5"/>
  <c r="A131" i="7"/>
  <c r="B131" i="7"/>
  <c r="B124" i="3"/>
  <c r="A124" i="3"/>
  <c r="A139" i="9" l="1"/>
  <c r="B139" i="9"/>
  <c r="E134" i="7"/>
  <c r="AV133" i="3"/>
  <c r="AV133" i="4" s="1"/>
  <c r="AX132" i="3"/>
  <c r="AX132" i="4" s="1"/>
  <c r="AY132" i="3"/>
  <c r="AY132" i="4" s="1"/>
  <c r="B124" i="5"/>
  <c r="B124" i="4"/>
  <c r="A124" i="5"/>
  <c r="A124" i="4"/>
  <c r="B132" i="7"/>
  <c r="A132" i="7"/>
  <c r="A125" i="3"/>
  <c r="B125" i="3"/>
  <c r="A140" i="9" l="1"/>
  <c r="B140" i="9"/>
  <c r="AX133" i="3"/>
  <c r="AX133" i="4" s="1"/>
  <c r="AY133" i="3"/>
  <c r="AY133" i="4" s="1"/>
  <c r="E135" i="7"/>
  <c r="AV134" i="3"/>
  <c r="AV134" i="4" s="1"/>
  <c r="B125" i="5"/>
  <c r="B125" i="4"/>
  <c r="A125" i="5"/>
  <c r="A125" i="4"/>
  <c r="B133" i="7"/>
  <c r="A133" i="7"/>
  <c r="A126" i="3"/>
  <c r="B126" i="3"/>
  <c r="B141" i="9" l="1"/>
  <c r="A141" i="9"/>
  <c r="AV135" i="3"/>
  <c r="AV135" i="4" s="1"/>
  <c r="F132" i="7"/>
  <c r="E136" i="7"/>
  <c r="AX134" i="3"/>
  <c r="AX134" i="4" s="1"/>
  <c r="AY134" i="3"/>
  <c r="AY134" i="4" s="1"/>
  <c r="B126" i="5"/>
  <c r="B126" i="4"/>
  <c r="A126" i="5"/>
  <c r="A126" i="4"/>
  <c r="B134" i="7"/>
  <c r="A134" i="7"/>
  <c r="B127" i="3"/>
  <c r="A127" i="3"/>
  <c r="A142" i="9" l="1"/>
  <c r="B142" i="9"/>
  <c r="E137" i="7"/>
  <c r="AV136" i="3"/>
  <c r="AV136" i="4" s="1"/>
  <c r="AX135" i="3"/>
  <c r="AX135" i="4" s="1"/>
  <c r="AY135" i="3"/>
  <c r="AY135" i="4" s="1"/>
  <c r="B127" i="5"/>
  <c r="B127" i="4"/>
  <c r="A127" i="5"/>
  <c r="A127" i="4"/>
  <c r="B135" i="7"/>
  <c r="A135" i="7"/>
  <c r="A128" i="3"/>
  <c r="B128" i="3"/>
  <c r="B143" i="9" l="1"/>
  <c r="A143" i="9"/>
  <c r="AX136" i="3"/>
  <c r="AX136" i="4" s="1"/>
  <c r="AY136" i="3"/>
  <c r="AY136" i="4" s="1"/>
  <c r="E138" i="7"/>
  <c r="AV137" i="3"/>
  <c r="AV137" i="4" s="1"/>
  <c r="A128" i="5"/>
  <c r="A128" i="4"/>
  <c r="B128" i="5"/>
  <c r="B128" i="4"/>
  <c r="B136" i="7"/>
  <c r="A136" i="7"/>
  <c r="A129" i="3"/>
  <c r="B129" i="3"/>
  <c r="A144" i="9" l="1"/>
  <c r="B144" i="9"/>
  <c r="E139" i="7"/>
  <c r="AV138" i="3"/>
  <c r="AV138" i="4" s="1"/>
  <c r="AX137" i="3"/>
  <c r="AX137" i="4" s="1"/>
  <c r="AY137" i="3"/>
  <c r="AY137" i="4" s="1"/>
  <c r="B129" i="5"/>
  <c r="B129" i="4"/>
  <c r="A129" i="5"/>
  <c r="A129" i="4"/>
  <c r="B137" i="7"/>
  <c r="A137" i="7"/>
  <c r="A130" i="3"/>
  <c r="B130" i="3"/>
  <c r="B145" i="9" l="1"/>
  <c r="A145" i="9"/>
  <c r="AX138" i="3"/>
  <c r="AX138" i="4" s="1"/>
  <c r="AY138" i="3"/>
  <c r="AY138" i="4" s="1"/>
  <c r="AV139" i="3"/>
  <c r="AV139" i="4" s="1"/>
  <c r="E140" i="7"/>
  <c r="F136" i="7"/>
  <c r="A130" i="5"/>
  <c r="A130" i="4"/>
  <c r="B130" i="5"/>
  <c r="B130" i="4"/>
  <c r="B138" i="7"/>
  <c r="A138" i="7"/>
  <c r="B131" i="3"/>
  <c r="A131" i="3"/>
  <c r="A146" i="9" l="1"/>
  <c r="B146" i="9"/>
  <c r="AX139" i="3"/>
  <c r="AX139" i="4" s="1"/>
  <c r="AY139" i="3"/>
  <c r="AY139" i="4" s="1"/>
  <c r="E141" i="7"/>
  <c r="AV140" i="3"/>
  <c r="AV140" i="4" s="1"/>
  <c r="B131" i="5"/>
  <c r="B131" i="4"/>
  <c r="A131" i="4"/>
  <c r="A131" i="5"/>
  <c r="A139" i="7"/>
  <c r="B139" i="7"/>
  <c r="B132" i="3"/>
  <c r="A132" i="3"/>
  <c r="A147" i="9" l="1"/>
  <c r="B147" i="9"/>
  <c r="E142" i="7"/>
  <c r="AV141" i="3"/>
  <c r="AV141" i="4" s="1"/>
  <c r="AX140" i="3"/>
  <c r="AX140" i="4" s="1"/>
  <c r="AY140" i="3"/>
  <c r="AY140" i="4" s="1"/>
  <c r="A132" i="5"/>
  <c r="A132" i="4"/>
  <c r="B132" i="5"/>
  <c r="B132" i="4"/>
  <c r="B140" i="7"/>
  <c r="A140" i="7"/>
  <c r="A133" i="3"/>
  <c r="B133" i="3"/>
  <c r="A148" i="9" l="1"/>
  <c r="B148" i="9"/>
  <c r="AX141" i="3"/>
  <c r="AX141" i="4" s="1"/>
  <c r="AY141" i="3"/>
  <c r="AY141" i="4" s="1"/>
  <c r="E143" i="7"/>
  <c r="AV142" i="3"/>
  <c r="AV142" i="4" s="1"/>
  <c r="B133" i="5"/>
  <c r="B133" i="4"/>
  <c r="A133" i="5"/>
  <c r="A133" i="4"/>
  <c r="B141" i="7"/>
  <c r="A141" i="7"/>
  <c r="B134" i="3"/>
  <c r="A134" i="3"/>
  <c r="B149" i="9" l="1"/>
  <c r="A149" i="9"/>
  <c r="AV143" i="3"/>
  <c r="AV143" i="4" s="1"/>
  <c r="E144" i="7"/>
  <c r="F140" i="7"/>
  <c r="AX142" i="3"/>
  <c r="AX142" i="4" s="1"/>
  <c r="AY142" i="3"/>
  <c r="AY142" i="4" s="1"/>
  <c r="A134" i="5"/>
  <c r="A134" i="4"/>
  <c r="B134" i="5"/>
  <c r="B134" i="4"/>
  <c r="B142" i="7"/>
  <c r="A142" i="7"/>
  <c r="A135" i="3"/>
  <c r="B135" i="3"/>
  <c r="A150" i="9" l="1"/>
  <c r="B150" i="9"/>
  <c r="E145" i="7"/>
  <c r="AV144" i="3"/>
  <c r="AV144" i="4" s="1"/>
  <c r="AX143" i="3"/>
  <c r="AX143" i="4" s="1"/>
  <c r="AY143" i="3"/>
  <c r="AY143" i="4" s="1"/>
  <c r="B135" i="5"/>
  <c r="B135" i="4"/>
  <c r="A135" i="5"/>
  <c r="A135" i="4"/>
  <c r="B143" i="7"/>
  <c r="A143" i="7"/>
  <c r="B136" i="3"/>
  <c r="A136" i="3"/>
  <c r="B151" i="9" l="1"/>
  <c r="A151" i="9"/>
  <c r="AX144" i="3"/>
  <c r="AX144" i="4" s="1"/>
  <c r="AY144" i="3"/>
  <c r="AY144" i="4" s="1"/>
  <c r="E146" i="7"/>
  <c r="AV145" i="3"/>
  <c r="AV145" i="4" s="1"/>
  <c r="A136" i="5"/>
  <c r="A136" i="4"/>
  <c r="B136" i="5"/>
  <c r="B136" i="4"/>
  <c r="B144" i="7"/>
  <c r="A144" i="7"/>
  <c r="A137" i="3"/>
  <c r="B137" i="3"/>
  <c r="A152" i="9" l="1"/>
  <c r="B152" i="9"/>
  <c r="E147" i="7"/>
  <c r="AV146" i="3"/>
  <c r="AV146" i="4" s="1"/>
  <c r="AX145" i="3"/>
  <c r="AX145" i="4" s="1"/>
  <c r="AY145" i="3"/>
  <c r="AY145" i="4" s="1"/>
  <c r="B137" i="5"/>
  <c r="B137" i="4"/>
  <c r="A137" i="5"/>
  <c r="A137" i="4"/>
  <c r="B145" i="7"/>
  <c r="A145" i="7"/>
  <c r="A138" i="3"/>
  <c r="B138" i="3"/>
  <c r="B153" i="9" l="1"/>
  <c r="A153" i="9"/>
  <c r="AX146" i="3"/>
  <c r="AX146" i="4" s="1"/>
  <c r="AY146" i="3"/>
  <c r="AY146" i="4" s="1"/>
  <c r="AV147" i="3"/>
  <c r="AV147" i="4" s="1"/>
  <c r="E148" i="7"/>
  <c r="F144" i="7"/>
  <c r="B138" i="5"/>
  <c r="B138" i="4"/>
  <c r="A138" i="5"/>
  <c r="A138" i="4"/>
  <c r="B146" i="7"/>
  <c r="A146" i="7"/>
  <c r="A139" i="3"/>
  <c r="B139" i="3"/>
  <c r="A154" i="9" l="1"/>
  <c r="B154" i="9"/>
  <c r="E149" i="7"/>
  <c r="AV148" i="3"/>
  <c r="AV148" i="4" s="1"/>
  <c r="AX147" i="3"/>
  <c r="AX147" i="4" s="1"/>
  <c r="AY147" i="3"/>
  <c r="AY147" i="4" s="1"/>
  <c r="B139" i="5"/>
  <c r="B139" i="4"/>
  <c r="A139" i="4"/>
  <c r="A139" i="5"/>
  <c r="A147" i="7"/>
  <c r="B147" i="7"/>
  <c r="A140" i="3"/>
  <c r="B140" i="3"/>
  <c r="A155" i="9" l="1"/>
  <c r="B155" i="9"/>
  <c r="AX148" i="3"/>
  <c r="AX148" i="4" s="1"/>
  <c r="AY148" i="3"/>
  <c r="AY148" i="4" s="1"/>
  <c r="E150" i="7"/>
  <c r="AV149" i="3"/>
  <c r="AV149" i="4" s="1"/>
  <c r="A140" i="5"/>
  <c r="A140" i="4"/>
  <c r="B140" i="5"/>
  <c r="B140" i="4"/>
  <c r="B148" i="7"/>
  <c r="A148" i="7"/>
  <c r="A141" i="3"/>
  <c r="B141" i="3"/>
  <c r="A156" i="9" l="1"/>
  <c r="B156" i="9"/>
  <c r="AX149" i="3"/>
  <c r="AX149" i="4" s="1"/>
  <c r="AY149" i="3"/>
  <c r="AY149" i="4" s="1"/>
  <c r="E151" i="7"/>
  <c r="AV150" i="3"/>
  <c r="AV150" i="4" s="1"/>
  <c r="B141" i="5"/>
  <c r="B141" i="4"/>
  <c r="A141" i="5"/>
  <c r="A141" i="4"/>
  <c r="B149" i="7"/>
  <c r="A149" i="7"/>
  <c r="A142" i="3"/>
  <c r="B142" i="3"/>
  <c r="B157" i="9" l="1"/>
  <c r="A157" i="9"/>
  <c r="AV151" i="3"/>
  <c r="AV151" i="4" s="1"/>
  <c r="F148" i="7"/>
  <c r="E152" i="7"/>
  <c r="AX150" i="3"/>
  <c r="AX150" i="4" s="1"/>
  <c r="AY150" i="3"/>
  <c r="AY150" i="4" s="1"/>
  <c r="A142" i="5"/>
  <c r="A142" i="4"/>
  <c r="B142" i="5"/>
  <c r="B142" i="4"/>
  <c r="B150" i="7"/>
  <c r="A150" i="7"/>
  <c r="A143" i="3"/>
  <c r="B143" i="3"/>
  <c r="A158" i="9" l="1"/>
  <c r="B158" i="9"/>
  <c r="E153" i="7"/>
  <c r="AV152" i="3"/>
  <c r="AV152" i="4" s="1"/>
  <c r="AX151" i="3"/>
  <c r="AX151" i="4" s="1"/>
  <c r="AY151" i="3"/>
  <c r="AY151" i="4" s="1"/>
  <c r="B143" i="5"/>
  <c r="B143" i="4"/>
  <c r="A143" i="5"/>
  <c r="A143" i="4"/>
  <c r="B151" i="7"/>
  <c r="A151" i="7"/>
  <c r="B144" i="3"/>
  <c r="A144" i="3"/>
  <c r="B159" i="9" l="1"/>
  <c r="A159" i="9"/>
  <c r="AX152" i="3"/>
  <c r="AX152" i="4" s="1"/>
  <c r="AY152" i="3"/>
  <c r="AY152" i="4" s="1"/>
  <c r="E154" i="7"/>
  <c r="AV153" i="3"/>
  <c r="AV153" i="4" s="1"/>
  <c r="B144" i="5"/>
  <c r="B144" i="4"/>
  <c r="A144" i="5"/>
  <c r="A144" i="4"/>
  <c r="B152" i="7"/>
  <c r="A152" i="7"/>
  <c r="A145" i="3"/>
  <c r="B145" i="3"/>
  <c r="A160" i="9" l="1"/>
  <c r="B160" i="9"/>
  <c r="AX153" i="3"/>
  <c r="AX153" i="4" s="1"/>
  <c r="AY153" i="3"/>
  <c r="AY153" i="4" s="1"/>
  <c r="E155" i="7"/>
  <c r="AV154" i="3"/>
  <c r="AV154" i="4" s="1"/>
  <c r="B145" i="5"/>
  <c r="B145" i="4"/>
  <c r="A145" i="4"/>
  <c r="A145" i="5"/>
  <c r="B153" i="7"/>
  <c r="A153" i="7"/>
  <c r="B146" i="3"/>
  <c r="A146" i="3"/>
  <c r="B161" i="9" l="1"/>
  <c r="A161" i="9"/>
  <c r="AV155" i="3"/>
  <c r="AV155" i="4" s="1"/>
  <c r="E156" i="7"/>
  <c r="F152" i="7"/>
  <c r="AX154" i="3"/>
  <c r="AX154" i="4" s="1"/>
  <c r="AY154" i="3"/>
  <c r="AY154" i="4" s="1"/>
  <c r="B146" i="5"/>
  <c r="B146" i="4"/>
  <c r="A146" i="5"/>
  <c r="A146" i="4"/>
  <c r="B154" i="7"/>
  <c r="A154" i="7"/>
  <c r="B147" i="3"/>
  <c r="A147" i="3"/>
  <c r="A162" i="9" l="1"/>
  <c r="B162" i="9"/>
  <c r="E157" i="7"/>
  <c r="AV156" i="3"/>
  <c r="AV156" i="4" s="1"/>
  <c r="AX155" i="3"/>
  <c r="AX155" i="4" s="1"/>
  <c r="AY155" i="3"/>
  <c r="AY155" i="4" s="1"/>
  <c r="B147" i="5"/>
  <c r="B147" i="4"/>
  <c r="A147" i="4"/>
  <c r="A147" i="5"/>
  <c r="A155" i="7"/>
  <c r="B155" i="7"/>
  <c r="B148" i="3"/>
  <c r="A148" i="3"/>
  <c r="A163" i="9" l="1"/>
  <c r="B163" i="9"/>
  <c r="AX156" i="3"/>
  <c r="AX156" i="4" s="1"/>
  <c r="AY156" i="3"/>
  <c r="AY156" i="4" s="1"/>
  <c r="E158" i="7"/>
  <c r="AV157" i="3"/>
  <c r="AV157" i="4" s="1"/>
  <c r="A148" i="5"/>
  <c r="A148" i="4"/>
  <c r="B148" i="5"/>
  <c r="B148" i="4"/>
  <c r="B156" i="7"/>
  <c r="A156" i="7"/>
  <c r="B149" i="3"/>
  <c r="A149" i="3"/>
  <c r="A164" i="9" l="1"/>
  <c r="B164" i="9"/>
  <c r="AX157" i="3"/>
  <c r="AX157" i="4" s="1"/>
  <c r="AY157" i="3"/>
  <c r="AY157" i="4" s="1"/>
  <c r="E159" i="7"/>
  <c r="AV158" i="3"/>
  <c r="AV158" i="4" s="1"/>
  <c r="A149" i="5"/>
  <c r="A149" i="4"/>
  <c r="B149" i="5"/>
  <c r="B149" i="4"/>
  <c r="B157" i="7"/>
  <c r="A157" i="7"/>
  <c r="A150" i="3"/>
  <c r="B150" i="3"/>
  <c r="B165" i="9" l="1"/>
  <c r="A165" i="9"/>
  <c r="AV159" i="3"/>
  <c r="AV159" i="4" s="1"/>
  <c r="F156" i="7"/>
  <c r="E160" i="7"/>
  <c r="AX158" i="3"/>
  <c r="AX158" i="4" s="1"/>
  <c r="AY158" i="3"/>
  <c r="AY158" i="4" s="1"/>
  <c r="B150" i="5"/>
  <c r="B150" i="4"/>
  <c r="A150" i="5"/>
  <c r="A150" i="4"/>
  <c r="B158" i="7"/>
  <c r="A158" i="7"/>
  <c r="B151" i="3"/>
  <c r="A151" i="3"/>
  <c r="A166" i="9" l="1"/>
  <c r="B166" i="9"/>
  <c r="E161" i="7"/>
  <c r="AV160" i="3"/>
  <c r="AV160" i="4" s="1"/>
  <c r="AX159" i="3"/>
  <c r="AX159" i="4" s="1"/>
  <c r="AY159" i="3"/>
  <c r="AY159" i="4" s="1"/>
  <c r="A151" i="5"/>
  <c r="A151" i="4"/>
  <c r="B151" i="5"/>
  <c r="B151" i="4"/>
  <c r="B159" i="7"/>
  <c r="A159" i="7"/>
  <c r="B152" i="3"/>
  <c r="A152" i="3"/>
  <c r="B167" i="9" l="1"/>
  <c r="A167" i="9"/>
  <c r="AX160" i="3"/>
  <c r="AX160" i="4" s="1"/>
  <c r="AY160" i="3"/>
  <c r="AY160" i="4" s="1"/>
  <c r="E162" i="7"/>
  <c r="AV161" i="3"/>
  <c r="AV161" i="4" s="1"/>
  <c r="A152" i="5"/>
  <c r="A152" i="4"/>
  <c r="B152" i="5"/>
  <c r="B152" i="4"/>
  <c r="B160" i="7"/>
  <c r="A160" i="7"/>
  <c r="A153" i="3"/>
  <c r="B153" i="3"/>
  <c r="A168" i="9" l="1"/>
  <c r="B168" i="9"/>
  <c r="AX161" i="3"/>
  <c r="AX161" i="4" s="1"/>
  <c r="AY161" i="3"/>
  <c r="AY161" i="4" s="1"/>
  <c r="E163" i="7"/>
  <c r="AV162" i="3"/>
  <c r="AV162" i="4" s="1"/>
  <c r="B153" i="5"/>
  <c r="B153" i="4"/>
  <c r="A153" i="5"/>
  <c r="A153" i="4"/>
  <c r="B161" i="7"/>
  <c r="A161" i="7"/>
  <c r="B154" i="3"/>
  <c r="A154" i="3"/>
  <c r="B169" i="9" l="1"/>
  <c r="A169" i="9"/>
  <c r="AV163" i="3"/>
  <c r="AV163" i="4" s="1"/>
  <c r="F160" i="7"/>
  <c r="E164" i="7"/>
  <c r="AX162" i="3"/>
  <c r="AX162" i="4" s="1"/>
  <c r="AY162" i="3"/>
  <c r="AY162" i="4" s="1"/>
  <c r="B154" i="5"/>
  <c r="B154" i="4"/>
  <c r="A154" i="5"/>
  <c r="A154" i="4"/>
  <c r="B162" i="7"/>
  <c r="A162" i="7"/>
  <c r="B155" i="3"/>
  <c r="A155" i="3"/>
  <c r="A170" i="9" l="1"/>
  <c r="B170" i="9"/>
  <c r="E165" i="7"/>
  <c r="AV164" i="3"/>
  <c r="AV164" i="4" s="1"/>
  <c r="AX163" i="3"/>
  <c r="AX163" i="4" s="1"/>
  <c r="AY163" i="3"/>
  <c r="AY163" i="4" s="1"/>
  <c r="A155" i="4"/>
  <c r="A155" i="5"/>
  <c r="B155" i="5"/>
  <c r="B155" i="4"/>
  <c r="A163" i="7"/>
  <c r="B163" i="7"/>
  <c r="B156" i="3"/>
  <c r="A156" i="3"/>
  <c r="A171" i="9" l="1"/>
  <c r="B171" i="9"/>
  <c r="AX164" i="3"/>
  <c r="AX164" i="4" s="1"/>
  <c r="AY164" i="3"/>
  <c r="AY164" i="4" s="1"/>
  <c r="E166" i="7"/>
  <c r="AV165" i="3"/>
  <c r="AV165" i="4" s="1"/>
  <c r="A156" i="5"/>
  <c r="A156" i="4"/>
  <c r="B156" i="5"/>
  <c r="B156" i="4"/>
  <c r="B164" i="7"/>
  <c r="A164" i="7"/>
  <c r="B157" i="3"/>
  <c r="A157" i="3"/>
  <c r="A172" i="9" l="1"/>
  <c r="B172" i="9"/>
  <c r="E167" i="7"/>
  <c r="AV166" i="3"/>
  <c r="AV166" i="4" s="1"/>
  <c r="AX165" i="3"/>
  <c r="AX165" i="4" s="1"/>
  <c r="AY165" i="3"/>
  <c r="AY165" i="4" s="1"/>
  <c r="A157" i="5"/>
  <c r="A157" i="4"/>
  <c r="B157" i="5"/>
  <c r="B157" i="4"/>
  <c r="B165" i="7"/>
  <c r="A165" i="7"/>
  <c r="A158" i="3"/>
  <c r="B158" i="3"/>
  <c r="B173" i="9" l="1"/>
  <c r="A173" i="9"/>
  <c r="AX166" i="3"/>
  <c r="AX166" i="4" s="1"/>
  <c r="AY166" i="3"/>
  <c r="AY166" i="4" s="1"/>
  <c r="AV167" i="3"/>
  <c r="AV167" i="4" s="1"/>
  <c r="E168" i="7"/>
  <c r="F164" i="7"/>
  <c r="B158" i="5"/>
  <c r="B158" i="4"/>
  <c r="A158" i="5"/>
  <c r="A158" i="4"/>
  <c r="B166" i="7"/>
  <c r="A166" i="7"/>
  <c r="A159" i="3"/>
  <c r="B159" i="3"/>
  <c r="A174" i="9" l="1"/>
  <c r="B174" i="9"/>
  <c r="AX167" i="3"/>
  <c r="AX167" i="4" s="1"/>
  <c r="AY167" i="3"/>
  <c r="AY167" i="4" s="1"/>
  <c r="E169" i="7"/>
  <c r="AV168" i="3"/>
  <c r="AV168" i="4" s="1"/>
  <c r="A159" i="5"/>
  <c r="A159" i="4"/>
  <c r="B159" i="5"/>
  <c r="B159" i="4"/>
  <c r="B167" i="7"/>
  <c r="A167" i="7"/>
  <c r="A160" i="3"/>
  <c r="B160" i="3"/>
  <c r="B175" i="9" l="1"/>
  <c r="A175" i="9"/>
  <c r="AX168" i="3"/>
  <c r="AX168" i="4" s="1"/>
  <c r="AY168" i="3"/>
  <c r="AY168" i="4" s="1"/>
  <c r="E170" i="7"/>
  <c r="AV169" i="3"/>
  <c r="AV169" i="4" s="1"/>
  <c r="B160" i="5"/>
  <c r="B160" i="4"/>
  <c r="A160" i="5"/>
  <c r="A160" i="4"/>
  <c r="B168" i="7"/>
  <c r="A168" i="7"/>
  <c r="A161" i="3"/>
  <c r="B161" i="3"/>
  <c r="A176" i="9" l="1"/>
  <c r="B176" i="9"/>
  <c r="E171" i="7"/>
  <c r="AV170" i="3"/>
  <c r="AV170" i="4" s="1"/>
  <c r="AX169" i="3"/>
  <c r="AX169" i="4" s="1"/>
  <c r="AY169" i="3"/>
  <c r="AY169" i="4" s="1"/>
  <c r="B161" i="5"/>
  <c r="B161" i="4"/>
  <c r="A161" i="5"/>
  <c r="A161" i="4"/>
  <c r="B169" i="7"/>
  <c r="A169" i="7"/>
  <c r="B162" i="3"/>
  <c r="A162" i="3"/>
  <c r="B177" i="9" l="1"/>
  <c r="A177" i="9"/>
  <c r="AX170" i="3"/>
  <c r="AX170" i="4" s="1"/>
  <c r="AY170" i="3"/>
  <c r="AY170" i="4" s="1"/>
  <c r="AV171" i="3"/>
  <c r="AV171" i="4" s="1"/>
  <c r="E172" i="7"/>
  <c r="F168" i="7"/>
  <c r="A162" i="5"/>
  <c r="A162" i="4"/>
  <c r="B162" i="5"/>
  <c r="B162" i="4"/>
  <c r="B170" i="7"/>
  <c r="A170" i="7"/>
  <c r="A163" i="3"/>
  <c r="B163" i="3"/>
  <c r="A178" i="9" l="1"/>
  <c r="B178" i="9"/>
  <c r="AX171" i="3"/>
  <c r="AX171" i="4" s="1"/>
  <c r="AY171" i="3"/>
  <c r="AY171" i="4" s="1"/>
  <c r="E173" i="7"/>
  <c r="AV172" i="3"/>
  <c r="AV172" i="4" s="1"/>
  <c r="B163" i="5"/>
  <c r="B163" i="4"/>
  <c r="A163" i="4"/>
  <c r="A163" i="5"/>
  <c r="A171" i="7"/>
  <c r="B171" i="7"/>
  <c r="B164" i="3"/>
  <c r="A164" i="3"/>
  <c r="A179" i="9" l="1"/>
  <c r="B179" i="9"/>
  <c r="AX172" i="3"/>
  <c r="AX172" i="4" s="1"/>
  <c r="AY172" i="3"/>
  <c r="AY172" i="4" s="1"/>
  <c r="E174" i="7"/>
  <c r="AV173" i="3"/>
  <c r="AV173" i="4" s="1"/>
  <c r="A164" i="5"/>
  <c r="A164" i="4"/>
  <c r="B164" i="5"/>
  <c r="B164" i="4"/>
  <c r="B172" i="7"/>
  <c r="A172" i="7"/>
  <c r="B165" i="3"/>
  <c r="A165" i="3"/>
  <c r="A180" i="9" l="1"/>
  <c r="B180" i="9"/>
  <c r="E175" i="7"/>
  <c r="AV174" i="3"/>
  <c r="AV174" i="4" s="1"/>
  <c r="AX173" i="3"/>
  <c r="AX173" i="4" s="1"/>
  <c r="AY173" i="3"/>
  <c r="AY173" i="4" s="1"/>
  <c r="A165" i="5"/>
  <c r="A165" i="4"/>
  <c r="B165" i="5"/>
  <c r="B165" i="4"/>
  <c r="B173" i="7"/>
  <c r="A173" i="7"/>
  <c r="A166" i="3"/>
  <c r="B166" i="3"/>
  <c r="B181" i="9" l="1"/>
  <c r="A181" i="9"/>
  <c r="AX174" i="3"/>
  <c r="AX174" i="4" s="1"/>
  <c r="AY174" i="3"/>
  <c r="AY174" i="4" s="1"/>
  <c r="AV175" i="3"/>
  <c r="AV175" i="4" s="1"/>
  <c r="E176" i="7"/>
  <c r="F172" i="7"/>
  <c r="A166" i="5"/>
  <c r="A166" i="4"/>
  <c r="B166" i="5"/>
  <c r="B166" i="4"/>
  <c r="B174" i="7"/>
  <c r="A174" i="7"/>
  <c r="A167" i="3"/>
  <c r="B167" i="3"/>
  <c r="A182" i="9" l="1"/>
  <c r="B182" i="9"/>
  <c r="AX175" i="3"/>
  <c r="AX175" i="4" s="1"/>
  <c r="AY175" i="3"/>
  <c r="AY175" i="4" s="1"/>
  <c r="E177" i="7"/>
  <c r="AV176" i="3"/>
  <c r="AV176" i="4" s="1"/>
  <c r="B167" i="5"/>
  <c r="B167" i="4"/>
  <c r="A167" i="5"/>
  <c r="A167" i="4"/>
  <c r="B175" i="7"/>
  <c r="A175" i="7"/>
  <c r="A168" i="3"/>
  <c r="B168" i="3"/>
  <c r="B183" i="9" l="1"/>
  <c r="A183" i="9"/>
  <c r="AX176" i="3"/>
  <c r="AX176" i="4" s="1"/>
  <c r="AY176" i="3"/>
  <c r="AY176" i="4" s="1"/>
  <c r="E178" i="7"/>
  <c r="AV177" i="3"/>
  <c r="AV177" i="4" s="1"/>
  <c r="B168" i="5"/>
  <c r="B168" i="4"/>
  <c r="A168" i="5"/>
  <c r="A168" i="4"/>
  <c r="B176" i="7"/>
  <c r="A176" i="7"/>
  <c r="A169" i="3"/>
  <c r="B169" i="3"/>
  <c r="A184" i="9" l="1"/>
  <c r="B184" i="9"/>
  <c r="E179" i="7"/>
  <c r="AV178" i="3"/>
  <c r="AV178" i="4" s="1"/>
  <c r="AX177" i="3"/>
  <c r="AX177" i="4" s="1"/>
  <c r="AY177" i="3"/>
  <c r="AY177" i="4" s="1"/>
  <c r="B169" i="5"/>
  <c r="B169" i="4"/>
  <c r="A169" i="4"/>
  <c r="A169" i="5"/>
  <c r="B177" i="7"/>
  <c r="A177" i="7"/>
  <c r="A170" i="3"/>
  <c r="B170" i="3"/>
  <c r="B185" i="9" l="1"/>
  <c r="A185" i="9"/>
  <c r="AX178" i="3"/>
  <c r="AX178" i="4" s="1"/>
  <c r="AY178" i="3"/>
  <c r="AY178" i="4" s="1"/>
  <c r="AV179" i="3"/>
  <c r="AV179" i="4" s="1"/>
  <c r="E180" i="7"/>
  <c r="F176" i="7"/>
  <c r="B170" i="5"/>
  <c r="B170" i="4"/>
  <c r="A170" i="5"/>
  <c r="A170" i="4"/>
  <c r="B178" i="7"/>
  <c r="A178" i="7"/>
  <c r="A171" i="3"/>
  <c r="B171" i="3"/>
  <c r="A186" i="9" l="1"/>
  <c r="B186" i="9"/>
  <c r="AX179" i="3"/>
  <c r="AX179" i="4" s="1"/>
  <c r="AY179" i="3"/>
  <c r="AY179" i="4" s="1"/>
  <c r="E181" i="7"/>
  <c r="AV180" i="3"/>
  <c r="AV180" i="4" s="1"/>
  <c r="B171" i="5"/>
  <c r="B171" i="4"/>
  <c r="A171" i="4"/>
  <c r="A171" i="5"/>
  <c r="A179" i="7"/>
  <c r="B179" i="7"/>
  <c r="B172" i="3"/>
  <c r="A172" i="3"/>
  <c r="A187" i="9" l="1"/>
  <c r="B187" i="9"/>
  <c r="AX180" i="3"/>
  <c r="AX180" i="4" s="1"/>
  <c r="AY180" i="3"/>
  <c r="AY180" i="4" s="1"/>
  <c r="E182" i="7"/>
  <c r="AV181" i="3"/>
  <c r="AV181" i="4" s="1"/>
  <c r="A172" i="5"/>
  <c r="A172" i="4"/>
  <c r="B172" i="5"/>
  <c r="B172" i="4"/>
  <c r="B180" i="7"/>
  <c r="A180" i="7"/>
  <c r="A173" i="3"/>
  <c r="B173" i="3"/>
  <c r="A188" i="9" l="1"/>
  <c r="B188" i="9"/>
  <c r="E183" i="7"/>
  <c r="AV182" i="3"/>
  <c r="AV182" i="4" s="1"/>
  <c r="AX181" i="3"/>
  <c r="AX181" i="4" s="1"/>
  <c r="AY181" i="3"/>
  <c r="AY181" i="4" s="1"/>
  <c r="B173" i="5"/>
  <c r="B173" i="4"/>
  <c r="A173" i="5"/>
  <c r="A173" i="4"/>
  <c r="B181" i="7"/>
  <c r="A181" i="7"/>
  <c r="A174" i="3"/>
  <c r="B174" i="3"/>
  <c r="B189" i="9" l="1"/>
  <c r="A189" i="9"/>
  <c r="AX182" i="3"/>
  <c r="AX182" i="4" s="1"/>
  <c r="AY182" i="3"/>
  <c r="AY182" i="4" s="1"/>
  <c r="AV183" i="3"/>
  <c r="AV183" i="4" s="1"/>
  <c r="F180" i="7"/>
  <c r="E184" i="7"/>
  <c r="A174" i="5"/>
  <c r="A174" i="4"/>
  <c r="B174" i="5"/>
  <c r="B174" i="4"/>
  <c r="B182" i="7"/>
  <c r="A182" i="7"/>
  <c r="A175" i="3"/>
  <c r="B175" i="3"/>
  <c r="A190" i="9" l="1"/>
  <c r="B190" i="9"/>
  <c r="AX183" i="3"/>
  <c r="AX183" i="4" s="1"/>
  <c r="AY183" i="3"/>
  <c r="AY183" i="4" s="1"/>
  <c r="E185" i="7"/>
  <c r="AV184" i="3"/>
  <c r="AV184" i="4" s="1"/>
  <c r="A175" i="5"/>
  <c r="A175" i="4"/>
  <c r="B175" i="5"/>
  <c r="B175" i="4"/>
  <c r="B183" i="7"/>
  <c r="A183" i="7"/>
  <c r="A176" i="3"/>
  <c r="B176" i="3"/>
  <c r="B191" i="9" l="1"/>
  <c r="A191" i="9"/>
  <c r="AX184" i="3"/>
  <c r="AX184" i="4" s="1"/>
  <c r="AY184" i="3"/>
  <c r="AY184" i="4" s="1"/>
  <c r="E186" i="7"/>
  <c r="AV185" i="3"/>
  <c r="AV185" i="4" s="1"/>
  <c r="A176" i="5"/>
  <c r="A176" i="4"/>
  <c r="B176" i="5"/>
  <c r="B176" i="4"/>
  <c r="B184" i="7"/>
  <c r="A184" i="7"/>
  <c r="B177" i="3"/>
  <c r="A177" i="3"/>
  <c r="A192" i="9" l="1"/>
  <c r="B192" i="9"/>
  <c r="E187" i="7"/>
  <c r="AV186" i="3"/>
  <c r="AV186" i="4" s="1"/>
  <c r="AX185" i="3"/>
  <c r="AX185" i="4" s="1"/>
  <c r="AY185" i="3"/>
  <c r="AY185" i="4" s="1"/>
  <c r="A177" i="4"/>
  <c r="A177" i="5"/>
  <c r="B177" i="5"/>
  <c r="B177" i="4"/>
  <c r="B185" i="7"/>
  <c r="A185" i="7"/>
  <c r="A178" i="3"/>
  <c r="B178" i="3"/>
  <c r="B193" i="9" l="1"/>
  <c r="A193" i="9"/>
  <c r="AX186" i="3"/>
  <c r="AX186" i="4" s="1"/>
  <c r="AY186" i="3"/>
  <c r="AY186" i="4" s="1"/>
  <c r="AV187" i="3"/>
  <c r="AV187" i="4" s="1"/>
  <c r="F184" i="7"/>
  <c r="E188" i="7"/>
  <c r="A178" i="5"/>
  <c r="A178" i="4"/>
  <c r="B178" i="5"/>
  <c r="B178" i="4"/>
  <c r="B186" i="7"/>
  <c r="A186" i="7"/>
  <c r="A179" i="3"/>
  <c r="B179" i="3"/>
  <c r="A194" i="9" l="1"/>
  <c r="B194" i="9"/>
  <c r="AX187" i="3"/>
  <c r="AX187" i="4" s="1"/>
  <c r="AY187" i="3"/>
  <c r="AY187" i="4" s="1"/>
  <c r="E189" i="7"/>
  <c r="AV188" i="3"/>
  <c r="AV188" i="4" s="1"/>
  <c r="A179" i="5"/>
  <c r="A179" i="4"/>
  <c r="B179" i="5"/>
  <c r="B179" i="4"/>
  <c r="A187" i="7"/>
  <c r="B187" i="7"/>
  <c r="A180" i="3"/>
  <c r="B180" i="3"/>
  <c r="A195" i="9" l="1"/>
  <c r="B195" i="9"/>
  <c r="AX188" i="3"/>
  <c r="AX188" i="4" s="1"/>
  <c r="AY188" i="3"/>
  <c r="AY188" i="4" s="1"/>
  <c r="E190" i="7"/>
  <c r="AV189" i="3"/>
  <c r="AV189" i="4" s="1"/>
  <c r="B180" i="5"/>
  <c r="B180" i="4"/>
  <c r="A180" i="5"/>
  <c r="A180" i="4"/>
  <c r="B188" i="7"/>
  <c r="A188" i="7"/>
  <c r="B181" i="3"/>
  <c r="A181" i="3"/>
  <c r="A196" i="9" l="1"/>
  <c r="B196" i="9"/>
  <c r="E191" i="7"/>
  <c r="AV190" i="3"/>
  <c r="AV190" i="4" s="1"/>
  <c r="AX189" i="3"/>
  <c r="AX189" i="4" s="1"/>
  <c r="AY189" i="3"/>
  <c r="AY189" i="4" s="1"/>
  <c r="A181" i="5"/>
  <c r="A181" i="4"/>
  <c r="B181" i="5"/>
  <c r="B181" i="4"/>
  <c r="B189" i="7"/>
  <c r="A189" i="7"/>
  <c r="B182" i="3"/>
  <c r="A182" i="3"/>
  <c r="B197" i="9" l="1"/>
  <c r="A197" i="9"/>
  <c r="AX190" i="3"/>
  <c r="AX190" i="4" s="1"/>
  <c r="AY190" i="3"/>
  <c r="AY190" i="4" s="1"/>
  <c r="AV191" i="3"/>
  <c r="AV191" i="4" s="1"/>
  <c r="F188" i="7"/>
  <c r="E192" i="7"/>
  <c r="B182" i="5"/>
  <c r="B182" i="4"/>
  <c r="A182" i="4"/>
  <c r="A182" i="5"/>
  <c r="B190" i="7"/>
  <c r="A190" i="7"/>
  <c r="B183" i="3"/>
  <c r="A183" i="3"/>
  <c r="A198" i="9" l="1"/>
  <c r="B198" i="9"/>
  <c r="AX191" i="3"/>
  <c r="AX191" i="4" s="1"/>
  <c r="AY191" i="3"/>
  <c r="AY191" i="4" s="1"/>
  <c r="E193" i="7"/>
  <c r="AV192" i="3"/>
  <c r="AV192" i="4" s="1"/>
  <c r="A183" i="5"/>
  <c r="A183" i="4"/>
  <c r="B183" i="5"/>
  <c r="B183" i="4"/>
  <c r="B191" i="7"/>
  <c r="A191" i="7"/>
  <c r="B184" i="3"/>
  <c r="A184" i="3"/>
  <c r="B199" i="9" l="1"/>
  <c r="A199" i="9"/>
  <c r="E194" i="7"/>
  <c r="AV193" i="3"/>
  <c r="AV193" i="4" s="1"/>
  <c r="AX192" i="3"/>
  <c r="AX192" i="4" s="1"/>
  <c r="AY192" i="3"/>
  <c r="AY192" i="4" s="1"/>
  <c r="B184" i="5"/>
  <c r="B184" i="4"/>
  <c r="A184" i="5"/>
  <c r="A184" i="4"/>
  <c r="B192" i="7"/>
  <c r="A192" i="7"/>
  <c r="B185" i="3"/>
  <c r="A185" i="3"/>
  <c r="A200" i="9" l="1"/>
  <c r="B200" i="9"/>
  <c r="AX193" i="3"/>
  <c r="AX193" i="4" s="1"/>
  <c r="AY193" i="3"/>
  <c r="AY193" i="4" s="1"/>
  <c r="E195" i="7"/>
  <c r="AV194" i="3"/>
  <c r="AV194" i="4" s="1"/>
  <c r="B185" i="5"/>
  <c r="B185" i="4"/>
  <c r="A185" i="4"/>
  <c r="A185" i="5"/>
  <c r="B193" i="7"/>
  <c r="A193" i="7"/>
  <c r="A186" i="3"/>
  <c r="B186" i="3"/>
  <c r="B201" i="9" l="1"/>
  <c r="A201" i="9"/>
  <c r="AV195" i="3"/>
  <c r="AV195" i="4" s="1"/>
  <c r="E196" i="7"/>
  <c r="F192" i="7"/>
  <c r="AX194" i="3"/>
  <c r="AX194" i="4" s="1"/>
  <c r="AY194" i="3"/>
  <c r="AY194" i="4" s="1"/>
  <c r="A186" i="5"/>
  <c r="A186" i="4"/>
  <c r="B186" i="5"/>
  <c r="B186" i="4"/>
  <c r="B194" i="7"/>
  <c r="A194" i="7"/>
  <c r="A187" i="3"/>
  <c r="B187" i="3"/>
  <c r="A202" i="9" l="1"/>
  <c r="B202" i="9"/>
  <c r="E197" i="7"/>
  <c r="AV196" i="3"/>
  <c r="AV196" i="4" s="1"/>
  <c r="AX195" i="3"/>
  <c r="AX195" i="4" s="1"/>
  <c r="AY195" i="3"/>
  <c r="AY195" i="4" s="1"/>
  <c r="B187" i="5"/>
  <c r="B187" i="4"/>
  <c r="A187" i="5"/>
  <c r="A187" i="4"/>
  <c r="A195" i="7"/>
  <c r="B195" i="7"/>
  <c r="A188" i="3"/>
  <c r="B188" i="3"/>
  <c r="A203" i="9" l="1"/>
  <c r="B203" i="9"/>
  <c r="AX196" i="3"/>
  <c r="AX196" i="4" s="1"/>
  <c r="AY196" i="3"/>
  <c r="AY196" i="4" s="1"/>
  <c r="E198" i="7"/>
  <c r="AV197" i="3"/>
  <c r="AV197" i="4" s="1"/>
  <c r="B188" i="5"/>
  <c r="B188" i="4"/>
  <c r="A188" i="5"/>
  <c r="A188" i="4"/>
  <c r="B196" i="7"/>
  <c r="A196" i="7"/>
  <c r="B189" i="3"/>
  <c r="A189" i="3"/>
  <c r="A204" i="9" l="1"/>
  <c r="B204" i="9"/>
  <c r="AX197" i="3"/>
  <c r="AX197" i="4" s="1"/>
  <c r="AY197" i="3"/>
  <c r="AY197" i="4" s="1"/>
  <c r="E199" i="7"/>
  <c r="AV198" i="3"/>
  <c r="AV198" i="4" s="1"/>
  <c r="A189" i="5"/>
  <c r="A189" i="4"/>
  <c r="B189" i="5"/>
  <c r="B189" i="4"/>
  <c r="B197" i="7"/>
  <c r="A197" i="7"/>
  <c r="A190" i="3"/>
  <c r="B190" i="3"/>
  <c r="B205" i="9" l="1"/>
  <c r="A205" i="9"/>
  <c r="AV199" i="3"/>
  <c r="AV199" i="4" s="1"/>
  <c r="E200" i="7"/>
  <c r="F196" i="7"/>
  <c r="AX198" i="3"/>
  <c r="AX198" i="4" s="1"/>
  <c r="AY198" i="3"/>
  <c r="AY198" i="4" s="1"/>
  <c r="B190" i="5"/>
  <c r="B190" i="4"/>
  <c r="A190" i="4"/>
  <c r="A190" i="5"/>
  <c r="B198" i="7"/>
  <c r="A198" i="7"/>
  <c r="B191" i="3"/>
  <c r="A191" i="3"/>
  <c r="A206" i="9" l="1"/>
  <c r="B206" i="9"/>
  <c r="E201" i="7"/>
  <c r="AV200" i="3"/>
  <c r="AV200" i="4" s="1"/>
  <c r="AX199" i="3"/>
  <c r="AX199" i="4" s="1"/>
  <c r="AY199" i="3"/>
  <c r="AY199" i="4" s="1"/>
  <c r="A191" i="5"/>
  <c r="A191" i="4"/>
  <c r="B191" i="5"/>
  <c r="B191" i="4"/>
  <c r="B199" i="7"/>
  <c r="A199" i="7"/>
  <c r="B192" i="3"/>
  <c r="A192" i="3"/>
  <c r="B207" i="9" l="1"/>
  <c r="A207" i="9"/>
  <c r="AX200" i="3"/>
  <c r="AX200" i="4" s="1"/>
  <c r="AY200" i="3"/>
  <c r="AY200" i="4" s="1"/>
  <c r="E202" i="7"/>
  <c r="AV201" i="3"/>
  <c r="AV201" i="4" s="1"/>
  <c r="A192" i="5"/>
  <c r="A192" i="4"/>
  <c r="B192" i="5"/>
  <c r="B192" i="4"/>
  <c r="B200" i="7"/>
  <c r="A200" i="7"/>
  <c r="B193" i="3"/>
  <c r="A193" i="3"/>
  <c r="A208" i="9" l="1"/>
  <c r="B208" i="9"/>
  <c r="E203" i="7"/>
  <c r="AV202" i="3"/>
  <c r="AV202" i="4" s="1"/>
  <c r="AX201" i="3"/>
  <c r="AX201" i="4" s="1"/>
  <c r="AY201" i="3"/>
  <c r="AY201" i="4" s="1"/>
  <c r="A193" i="4"/>
  <c r="A193" i="5"/>
  <c r="B193" i="5"/>
  <c r="B193" i="4"/>
  <c r="B201" i="7"/>
  <c r="A201" i="7"/>
  <c r="A194" i="3"/>
  <c r="B194" i="3"/>
  <c r="B209" i="9" l="1"/>
  <c r="A209" i="9"/>
  <c r="AX202" i="3"/>
  <c r="AX202" i="4" s="1"/>
  <c r="AY202" i="3"/>
  <c r="AY202" i="4" s="1"/>
  <c r="AV203" i="3"/>
  <c r="AV203" i="4" s="1"/>
  <c r="E204" i="7"/>
  <c r="F200" i="7"/>
  <c r="A194" i="5"/>
  <c r="A194" i="4"/>
  <c r="B194" i="5"/>
  <c r="B194" i="4"/>
  <c r="B202" i="7"/>
  <c r="A202" i="7"/>
  <c r="A195" i="3"/>
  <c r="B195" i="3"/>
  <c r="A210" i="9" l="1"/>
  <c r="B210" i="9"/>
  <c r="E205" i="7"/>
  <c r="AV204" i="3"/>
  <c r="AV204" i="4" s="1"/>
  <c r="AX203" i="3"/>
  <c r="AX203" i="4" s="1"/>
  <c r="AY203" i="3"/>
  <c r="AY203" i="4" s="1"/>
  <c r="B195" i="5"/>
  <c r="B195" i="4"/>
  <c r="A195" i="5"/>
  <c r="A195" i="4"/>
  <c r="A203" i="7"/>
  <c r="B203" i="7"/>
  <c r="A196" i="3"/>
  <c r="B196" i="3"/>
  <c r="A211" i="9" l="1"/>
  <c r="B211" i="9"/>
  <c r="AX204" i="3"/>
  <c r="AX204" i="4" s="1"/>
  <c r="AY204" i="3"/>
  <c r="AY204" i="4" s="1"/>
  <c r="E206" i="7"/>
  <c r="AV205" i="3"/>
  <c r="AV205" i="4" s="1"/>
  <c r="B196" i="5"/>
  <c r="B196" i="4"/>
  <c r="A196" i="5"/>
  <c r="A196" i="4"/>
  <c r="B204" i="7"/>
  <c r="A204" i="7"/>
  <c r="A197" i="3"/>
  <c r="B197" i="3"/>
  <c r="A212" i="9" l="1"/>
  <c r="B212" i="9"/>
  <c r="E207" i="7"/>
  <c r="AV206" i="3"/>
  <c r="AV206" i="4" s="1"/>
  <c r="AX205" i="3"/>
  <c r="AX205" i="4" s="1"/>
  <c r="AY205" i="3"/>
  <c r="AY205" i="4" s="1"/>
  <c r="B197" i="5"/>
  <c r="B197" i="4"/>
  <c r="A197" i="5"/>
  <c r="A197" i="4"/>
  <c r="B205" i="7"/>
  <c r="A205" i="7"/>
  <c r="A198" i="3"/>
  <c r="B198" i="3"/>
  <c r="B213" i="9" l="1"/>
  <c r="A213" i="9"/>
  <c r="AX206" i="3"/>
  <c r="AX206" i="4" s="1"/>
  <c r="AY206" i="3"/>
  <c r="AY206" i="4" s="1"/>
  <c r="AV207" i="3"/>
  <c r="AV207" i="4" s="1"/>
  <c r="E208" i="7"/>
  <c r="F204" i="7"/>
  <c r="B198" i="5"/>
  <c r="B198" i="4"/>
  <c r="A198" i="4"/>
  <c r="A198" i="5"/>
  <c r="B206" i="7"/>
  <c r="A206" i="7"/>
  <c r="B199" i="3"/>
  <c r="A199" i="3"/>
  <c r="A214" i="9" l="1"/>
  <c r="B214" i="9"/>
  <c r="E209" i="7"/>
  <c r="AV208" i="3"/>
  <c r="AV208" i="4" s="1"/>
  <c r="AX207" i="3"/>
  <c r="AX207" i="4" s="1"/>
  <c r="AY207" i="3"/>
  <c r="AY207" i="4" s="1"/>
  <c r="A199" i="5"/>
  <c r="A199" i="4"/>
  <c r="B199" i="5"/>
  <c r="B199" i="4"/>
  <c r="B207" i="7"/>
  <c r="A207" i="7"/>
  <c r="B200" i="3"/>
  <c r="A200" i="3"/>
  <c r="B215" i="9" l="1"/>
  <c r="A215" i="9"/>
  <c r="AX208" i="3"/>
  <c r="AX208" i="4" s="1"/>
  <c r="AY208" i="3"/>
  <c r="AY208" i="4" s="1"/>
  <c r="E210" i="7"/>
  <c r="AV209" i="3"/>
  <c r="AV209" i="4" s="1"/>
  <c r="A200" i="5"/>
  <c r="A200" i="4"/>
  <c r="B200" i="5"/>
  <c r="B200" i="4"/>
  <c r="B208" i="7"/>
  <c r="A208" i="7"/>
  <c r="B201" i="3"/>
  <c r="A201" i="3"/>
  <c r="A216" i="9" l="1"/>
  <c r="B216" i="9"/>
  <c r="E211" i="7"/>
  <c r="AV210" i="3"/>
  <c r="AV210" i="4" s="1"/>
  <c r="AX209" i="3"/>
  <c r="AX209" i="4" s="1"/>
  <c r="AY209" i="3"/>
  <c r="AY209" i="4" s="1"/>
  <c r="A201" i="4"/>
  <c r="A201" i="5"/>
  <c r="B201" i="5"/>
  <c r="B201" i="4"/>
  <c r="B209" i="7"/>
  <c r="A209" i="7"/>
  <c r="B202" i="3"/>
  <c r="A202" i="3"/>
  <c r="B217" i="9" l="1"/>
  <c r="A217" i="9"/>
  <c r="AX210" i="3"/>
  <c r="AX210" i="4" s="1"/>
  <c r="AY210" i="3"/>
  <c r="AY210" i="4" s="1"/>
  <c r="AV211" i="3"/>
  <c r="AV211" i="4" s="1"/>
  <c r="P211" i="4" s="1"/>
  <c r="E212" i="7"/>
  <c r="F208" i="7"/>
  <c r="A202" i="5"/>
  <c r="A202" i="4"/>
  <c r="B202" i="5"/>
  <c r="B202" i="4"/>
  <c r="B210" i="7"/>
  <c r="A210" i="7"/>
  <c r="B203" i="3"/>
  <c r="A203" i="3"/>
  <c r="A218" i="9" l="1"/>
  <c r="B218" i="9"/>
  <c r="AX211" i="3"/>
  <c r="AX211" i="4" s="1"/>
  <c r="AY211" i="3"/>
  <c r="AY211" i="4" s="1"/>
  <c r="E213" i="7"/>
  <c r="AV212" i="3"/>
  <c r="AV212" i="4" s="1"/>
  <c r="P212" i="4" s="1"/>
  <c r="A203" i="5"/>
  <c r="A203" i="4"/>
  <c r="B203" i="5"/>
  <c r="B203" i="4"/>
  <c r="A211" i="7"/>
  <c r="B211" i="7"/>
  <c r="A204" i="3"/>
  <c r="B204" i="3"/>
  <c r="A219" i="9" l="1"/>
  <c r="B219" i="9"/>
  <c r="AX212" i="3"/>
  <c r="AX212" i="4" s="1"/>
  <c r="AY212" i="3"/>
  <c r="AY212" i="4" s="1"/>
  <c r="E214" i="7"/>
  <c r="AV213" i="3"/>
  <c r="AV213" i="4" s="1"/>
  <c r="P213" i="4" s="1"/>
  <c r="B204" i="5"/>
  <c r="B204" i="4"/>
  <c r="A204" i="5"/>
  <c r="A204" i="4"/>
  <c r="B212" i="7"/>
  <c r="A212" i="7"/>
  <c r="B205" i="3"/>
  <c r="A205" i="3"/>
  <c r="A220" i="9" l="1"/>
  <c r="B220" i="9"/>
  <c r="E215" i="7"/>
  <c r="AV214" i="3"/>
  <c r="AV214" i="4" s="1"/>
  <c r="P214" i="4" s="1"/>
  <c r="AX213" i="3"/>
  <c r="AX213" i="4" s="1"/>
  <c r="AY213" i="3"/>
  <c r="AY213" i="4" s="1"/>
  <c r="B205" i="5"/>
  <c r="B205" i="4"/>
  <c r="A205" i="5"/>
  <c r="A205" i="4"/>
  <c r="B213" i="7"/>
  <c r="A213" i="7"/>
  <c r="A206" i="3"/>
  <c r="B206" i="3"/>
  <c r="B221" i="9" l="1"/>
  <c r="A221" i="9"/>
  <c r="AX214" i="3"/>
  <c r="AX214" i="4" s="1"/>
  <c r="AY214" i="3"/>
  <c r="AY214" i="4" s="1"/>
  <c r="AV215" i="3"/>
  <c r="AV215" i="4" s="1"/>
  <c r="P215" i="4" s="1"/>
  <c r="E216" i="7"/>
  <c r="F212" i="7"/>
  <c r="B206" i="5"/>
  <c r="B206" i="4"/>
  <c r="A206" i="4"/>
  <c r="A206" i="5"/>
  <c r="B214" i="7"/>
  <c r="A214" i="7"/>
  <c r="B207" i="3"/>
  <c r="A207" i="3"/>
  <c r="A222" i="9" l="1"/>
  <c r="B222" i="9"/>
  <c r="E217" i="7"/>
  <c r="AV216" i="3"/>
  <c r="AV216" i="4" s="1"/>
  <c r="P216" i="4" s="1"/>
  <c r="AX215" i="3"/>
  <c r="AX215" i="4" s="1"/>
  <c r="AY215" i="3"/>
  <c r="AY215" i="4" s="1"/>
  <c r="B207" i="5"/>
  <c r="B207" i="4"/>
  <c r="A207" i="5"/>
  <c r="A207" i="4"/>
  <c r="B215" i="7"/>
  <c r="A215" i="7"/>
  <c r="B208" i="3"/>
  <c r="A208" i="3"/>
  <c r="B223" i="9" l="1"/>
  <c r="A223" i="9"/>
  <c r="AX216" i="3"/>
  <c r="AX216" i="4" s="1"/>
  <c r="AY216" i="3"/>
  <c r="AY216" i="4" s="1"/>
  <c r="E218" i="7"/>
  <c r="AV217" i="3"/>
  <c r="AV217" i="4" s="1"/>
  <c r="P217" i="4" s="1"/>
  <c r="A208" i="5"/>
  <c r="A208" i="4"/>
  <c r="B208" i="5"/>
  <c r="B208" i="4"/>
  <c r="B216" i="7"/>
  <c r="A216" i="7"/>
  <c r="B209" i="3"/>
  <c r="A209" i="3"/>
  <c r="A224" i="9" l="1"/>
  <c r="B224" i="9"/>
  <c r="AX217" i="3"/>
  <c r="AX217" i="4" s="1"/>
  <c r="AY217" i="3"/>
  <c r="AY217" i="4" s="1"/>
  <c r="E219" i="7"/>
  <c r="AV218" i="3"/>
  <c r="AV218" i="4" s="1"/>
  <c r="P218" i="4" s="1"/>
  <c r="A209" i="4"/>
  <c r="A209" i="5"/>
  <c r="B209" i="5"/>
  <c r="B209" i="4"/>
  <c r="B217" i="7"/>
  <c r="A217" i="7"/>
  <c r="A210" i="3"/>
  <c r="B210" i="3"/>
  <c r="B225" i="9" l="1"/>
  <c r="A225" i="9"/>
  <c r="AX218" i="3"/>
  <c r="AX218" i="4" s="1"/>
  <c r="AY218" i="3"/>
  <c r="AY218" i="4" s="1"/>
  <c r="AV219" i="3"/>
  <c r="AV219" i="4" s="1"/>
  <c r="P219" i="4" s="1"/>
  <c r="E220" i="7"/>
  <c r="F216" i="7"/>
  <c r="B210" i="5"/>
  <c r="B210" i="4"/>
  <c r="A210" i="5"/>
  <c r="A210" i="4"/>
  <c r="B218" i="7"/>
  <c r="A218" i="7"/>
  <c r="A211" i="3"/>
  <c r="B211" i="3"/>
  <c r="A226" i="9" l="1"/>
  <c r="B226" i="9"/>
  <c r="AX219" i="3"/>
  <c r="AX219" i="4" s="1"/>
  <c r="AY219" i="3"/>
  <c r="AY219" i="4" s="1"/>
  <c r="E221" i="7"/>
  <c r="AV220" i="3"/>
  <c r="AV220" i="4" s="1"/>
  <c r="P220" i="4" s="1"/>
  <c r="B211" i="5"/>
  <c r="B211" i="4"/>
  <c r="A211" i="5"/>
  <c r="A211" i="4"/>
  <c r="B219" i="7"/>
  <c r="A219" i="7"/>
  <c r="A212" i="3"/>
  <c r="B212" i="3"/>
  <c r="A227" i="9" l="1"/>
  <c r="B227" i="9"/>
  <c r="E222" i="7"/>
  <c r="AV221" i="3"/>
  <c r="AV221" i="4" s="1"/>
  <c r="P221" i="4" s="1"/>
  <c r="AX220" i="3"/>
  <c r="AX220" i="4" s="1"/>
  <c r="AY220" i="3"/>
  <c r="AY220" i="4" s="1"/>
  <c r="A212" i="5"/>
  <c r="A212" i="4"/>
  <c r="B212" i="5"/>
  <c r="B212" i="4"/>
  <c r="B220" i="7"/>
  <c r="A220" i="7"/>
  <c r="B213" i="3"/>
  <c r="A213" i="3"/>
  <c r="A228" i="9" l="1"/>
  <c r="B228" i="9"/>
  <c r="AX221" i="3"/>
  <c r="AX221" i="4" s="1"/>
  <c r="AY221" i="3"/>
  <c r="AY221" i="4" s="1"/>
  <c r="E223" i="7"/>
  <c r="AV222" i="3"/>
  <c r="AV222" i="4" s="1"/>
  <c r="P222" i="4" s="1"/>
  <c r="A213" i="5"/>
  <c r="A213" i="4"/>
  <c r="B213" i="5"/>
  <c r="B213" i="4"/>
  <c r="B221" i="7"/>
  <c r="A221" i="7"/>
  <c r="A214" i="3"/>
  <c r="B214" i="3"/>
  <c r="B229" i="9" l="1"/>
  <c r="A229" i="9"/>
  <c r="AV223" i="3"/>
  <c r="AV223" i="4" s="1"/>
  <c r="P223" i="4" s="1"/>
  <c r="E224" i="7"/>
  <c r="F220" i="7"/>
  <c r="AX222" i="3"/>
  <c r="AX222" i="4" s="1"/>
  <c r="AY222" i="3"/>
  <c r="AY222" i="4" s="1"/>
  <c r="A214" i="5"/>
  <c r="A214" i="4"/>
  <c r="B214" i="5"/>
  <c r="B214" i="4"/>
  <c r="B222" i="7"/>
  <c r="A222" i="7"/>
  <c r="B215" i="3"/>
  <c r="A215" i="3"/>
  <c r="A230" i="9" l="1"/>
  <c r="B230" i="9"/>
  <c r="E225" i="7"/>
  <c r="AV224" i="3"/>
  <c r="AV224" i="4" s="1"/>
  <c r="P224" i="4" s="1"/>
  <c r="AX223" i="3"/>
  <c r="AX223" i="4" s="1"/>
  <c r="AY223" i="3"/>
  <c r="AY223" i="4" s="1"/>
  <c r="A215" i="5"/>
  <c r="A215" i="4"/>
  <c r="B215" i="5"/>
  <c r="B215" i="4"/>
  <c r="A223" i="7"/>
  <c r="B223" i="7"/>
  <c r="B216" i="3"/>
  <c r="A216" i="3"/>
  <c r="B231" i="9" l="1"/>
  <c r="A231" i="9"/>
  <c r="AX224" i="3"/>
  <c r="AX224" i="4" s="1"/>
  <c r="AY224" i="3"/>
  <c r="AY224" i="4" s="1"/>
  <c r="E226" i="7"/>
  <c r="AV225" i="3"/>
  <c r="AV225" i="4" s="1"/>
  <c r="P225" i="4" s="1"/>
  <c r="B216" i="5"/>
  <c r="B216" i="4"/>
  <c r="A216" i="5"/>
  <c r="A216" i="4"/>
  <c r="B224" i="7"/>
  <c r="A224" i="7"/>
  <c r="B217" i="3"/>
  <c r="A217" i="3"/>
  <c r="A232" i="9" l="1"/>
  <c r="B232" i="9"/>
  <c r="E227" i="7"/>
  <c r="AV226" i="3"/>
  <c r="AV226" i="4" s="1"/>
  <c r="P226" i="4" s="1"/>
  <c r="AX225" i="3"/>
  <c r="AX225" i="4" s="1"/>
  <c r="AY225" i="3"/>
  <c r="AY225" i="4" s="1"/>
  <c r="B217" i="5"/>
  <c r="B217" i="4"/>
  <c r="A217" i="4"/>
  <c r="A217" i="5"/>
  <c r="B225" i="7"/>
  <c r="A225" i="7"/>
  <c r="A218" i="3"/>
  <c r="B218" i="3"/>
  <c r="B233" i="9" l="1"/>
  <c r="A233" i="9"/>
  <c r="AX226" i="3"/>
  <c r="AX226" i="4" s="1"/>
  <c r="AY226" i="3"/>
  <c r="AY226" i="4" s="1"/>
  <c r="AV227" i="3"/>
  <c r="AV227" i="4" s="1"/>
  <c r="P227" i="4" s="1"/>
  <c r="E228" i="7"/>
  <c r="F224" i="7"/>
  <c r="B218" i="5"/>
  <c r="B218" i="4"/>
  <c r="A218" i="5"/>
  <c r="A218" i="4"/>
  <c r="B226" i="7"/>
  <c r="A226" i="7"/>
  <c r="A219" i="3"/>
  <c r="B219" i="3"/>
  <c r="A234" i="9" l="1"/>
  <c r="B234" i="9"/>
  <c r="AY227" i="3"/>
  <c r="AY227" i="4" s="1"/>
  <c r="AX227" i="3"/>
  <c r="AX227" i="4" s="1"/>
  <c r="E229" i="7"/>
  <c r="AV228" i="3"/>
  <c r="AV228" i="4" s="1"/>
  <c r="P228" i="4" s="1"/>
  <c r="B219" i="5"/>
  <c r="B219" i="4"/>
  <c r="A219" i="5"/>
  <c r="A219" i="4"/>
  <c r="B227" i="7"/>
  <c r="A227" i="7"/>
  <c r="A220" i="3"/>
  <c r="B220" i="3"/>
  <c r="A235" i="9" l="1"/>
  <c r="B235" i="9"/>
  <c r="AX228" i="3"/>
  <c r="AX228" i="4" s="1"/>
  <c r="AY228" i="3"/>
  <c r="AY228" i="4" s="1"/>
  <c r="E230" i="7"/>
  <c r="AV229" i="3"/>
  <c r="AV229" i="4" s="1"/>
  <c r="P229" i="4" s="1"/>
  <c r="A220" i="5"/>
  <c r="A220" i="4"/>
  <c r="B220" i="5"/>
  <c r="B220" i="4"/>
  <c r="B228" i="7"/>
  <c r="A228" i="7"/>
  <c r="B221" i="3"/>
  <c r="A221" i="3"/>
  <c r="A236" i="9" l="1"/>
  <c r="B236" i="9"/>
  <c r="E231" i="7"/>
  <c r="AV230" i="3"/>
  <c r="AV230" i="4" s="1"/>
  <c r="P230" i="4" s="1"/>
  <c r="AX229" i="3"/>
  <c r="AX229" i="4" s="1"/>
  <c r="AY229" i="3"/>
  <c r="AY229" i="4" s="1"/>
  <c r="A221" i="5"/>
  <c r="A221" i="4"/>
  <c r="B221" i="5"/>
  <c r="B221" i="4"/>
  <c r="B229" i="7"/>
  <c r="A229" i="7"/>
  <c r="A222" i="3"/>
  <c r="B222" i="3"/>
  <c r="B237" i="9" l="1"/>
  <c r="A237" i="9"/>
  <c r="AX230" i="3"/>
  <c r="AX230" i="4" s="1"/>
  <c r="AY230" i="3"/>
  <c r="AY230" i="4" s="1"/>
  <c r="AV231" i="3"/>
  <c r="AV231" i="4" s="1"/>
  <c r="P231" i="4" s="1"/>
  <c r="F228" i="7"/>
  <c r="E232" i="7"/>
  <c r="B222" i="5"/>
  <c r="B222" i="4"/>
  <c r="A222" i="5"/>
  <c r="A222" i="4"/>
  <c r="B230" i="7"/>
  <c r="A230" i="7"/>
  <c r="B223" i="3"/>
  <c r="A223" i="3"/>
  <c r="A238" i="9" l="1"/>
  <c r="B238" i="9"/>
  <c r="AX231" i="3"/>
  <c r="AX231" i="4" s="1"/>
  <c r="AY231" i="3"/>
  <c r="AY231" i="4" s="1"/>
  <c r="E233" i="7"/>
  <c r="AV232" i="3"/>
  <c r="AV232" i="4" s="1"/>
  <c r="P232" i="4" s="1"/>
  <c r="B223" i="5"/>
  <c r="B223" i="4"/>
  <c r="A223" i="5"/>
  <c r="A223" i="4"/>
  <c r="A231" i="7"/>
  <c r="B231" i="7"/>
  <c r="B224" i="3"/>
  <c r="A224" i="3"/>
  <c r="B239" i="9" l="1"/>
  <c r="A239" i="9"/>
  <c r="AX232" i="3"/>
  <c r="AX232" i="4" s="1"/>
  <c r="AY232" i="3"/>
  <c r="AY232" i="4" s="1"/>
  <c r="E234" i="7"/>
  <c r="AV233" i="3"/>
  <c r="AV233" i="4" s="1"/>
  <c r="P233" i="4" s="1"/>
  <c r="A224" i="5"/>
  <c r="A224" i="4"/>
  <c r="B224" i="5"/>
  <c r="B224" i="4"/>
  <c r="B232" i="7"/>
  <c r="A232" i="7"/>
  <c r="B225" i="3"/>
  <c r="A225" i="3"/>
  <c r="A240" i="9" l="1"/>
  <c r="B240" i="9"/>
  <c r="AX233" i="3"/>
  <c r="AX233" i="4" s="1"/>
  <c r="AY233" i="3"/>
  <c r="AY233" i="4" s="1"/>
  <c r="E235" i="7"/>
  <c r="AV234" i="3"/>
  <c r="AV234" i="4" s="1"/>
  <c r="P234" i="4" s="1"/>
  <c r="A225" i="4"/>
  <c r="A225" i="5"/>
  <c r="B225" i="5"/>
  <c r="B225" i="4"/>
  <c r="B233" i="7"/>
  <c r="A233" i="7"/>
  <c r="B226" i="3"/>
  <c r="A226" i="3"/>
  <c r="B241" i="9" l="1"/>
  <c r="A241" i="9"/>
  <c r="AV235" i="3"/>
  <c r="AV235" i="4" s="1"/>
  <c r="P235" i="4" s="1"/>
  <c r="E236" i="7"/>
  <c r="F232" i="7"/>
  <c r="AX234" i="3"/>
  <c r="AX234" i="4" s="1"/>
  <c r="AY234" i="3"/>
  <c r="AY234" i="4" s="1"/>
  <c r="A226" i="5"/>
  <c r="A226" i="4"/>
  <c r="B226" i="5"/>
  <c r="B226" i="4"/>
  <c r="B234" i="7"/>
  <c r="A234" i="7"/>
  <c r="B227" i="3"/>
  <c r="A227" i="3"/>
  <c r="A242" i="9" l="1"/>
  <c r="B242" i="9"/>
  <c r="E237" i="7"/>
  <c r="AV236" i="3"/>
  <c r="AV236" i="4" s="1"/>
  <c r="P236" i="4" s="1"/>
  <c r="AX235" i="3"/>
  <c r="AX235" i="4" s="1"/>
  <c r="AY235" i="3"/>
  <c r="AY235" i="4" s="1"/>
  <c r="A227" i="5"/>
  <c r="A227" i="4"/>
  <c r="B227" i="5"/>
  <c r="B227" i="4"/>
  <c r="B235" i="7"/>
  <c r="A235" i="7"/>
  <c r="A228" i="3"/>
  <c r="B228" i="3"/>
  <c r="A243" i="9" l="1"/>
  <c r="B243" i="9"/>
  <c r="AX236" i="3"/>
  <c r="AX236" i="4" s="1"/>
  <c r="AY236" i="3"/>
  <c r="AY236" i="4" s="1"/>
  <c r="E238" i="7"/>
  <c r="AV237" i="3"/>
  <c r="AV237" i="4" s="1"/>
  <c r="P237" i="4" s="1"/>
  <c r="B228" i="5"/>
  <c r="B228" i="4"/>
  <c r="A228" i="5"/>
  <c r="A228" i="4"/>
  <c r="B236" i="7"/>
  <c r="A236" i="7"/>
  <c r="A229" i="3"/>
  <c r="B229" i="3"/>
  <c r="A244" i="9" l="1"/>
  <c r="B244" i="9"/>
  <c r="E239" i="7"/>
  <c r="AV238" i="3"/>
  <c r="AV238" i="4" s="1"/>
  <c r="P238" i="4" s="1"/>
  <c r="AX237" i="3"/>
  <c r="AX237" i="4" s="1"/>
  <c r="AY237" i="3"/>
  <c r="AY237" i="4" s="1"/>
  <c r="A229" i="5"/>
  <c r="A229" i="4"/>
  <c r="B229" i="5"/>
  <c r="B229" i="4"/>
  <c r="B237" i="7"/>
  <c r="A237" i="7"/>
  <c r="A230" i="3"/>
  <c r="B230" i="3"/>
  <c r="B245" i="9" l="1"/>
  <c r="A245" i="9"/>
  <c r="AX238" i="3"/>
  <c r="AX238" i="4" s="1"/>
  <c r="AY238" i="3"/>
  <c r="AY238" i="4" s="1"/>
  <c r="AV239" i="3"/>
  <c r="AV239" i="4" s="1"/>
  <c r="P239" i="4" s="1"/>
  <c r="E240" i="7"/>
  <c r="F236" i="7"/>
  <c r="B230" i="5"/>
  <c r="B230" i="4"/>
  <c r="A230" i="5"/>
  <c r="A230" i="4"/>
  <c r="B238" i="7"/>
  <c r="A238" i="7"/>
  <c r="B231" i="3"/>
  <c r="A231" i="3"/>
  <c r="A246" i="9" l="1"/>
  <c r="B246" i="9"/>
  <c r="E241" i="7"/>
  <c r="AV240" i="3"/>
  <c r="AV240" i="4" s="1"/>
  <c r="P240" i="4" s="1"/>
  <c r="AX239" i="3"/>
  <c r="AX239" i="4" s="1"/>
  <c r="AY239" i="3"/>
  <c r="AY239" i="4" s="1"/>
  <c r="A231" i="5"/>
  <c r="A231" i="4"/>
  <c r="B231" i="5"/>
  <c r="B231" i="4"/>
  <c r="A239" i="7"/>
  <c r="B239" i="7"/>
  <c r="B232" i="3"/>
  <c r="A232" i="3"/>
  <c r="B247" i="9" l="1"/>
  <c r="A247" i="9"/>
  <c r="AX240" i="3"/>
  <c r="AX240" i="4" s="1"/>
  <c r="AY240" i="3"/>
  <c r="AY240" i="4" s="1"/>
  <c r="E242" i="7"/>
  <c r="AV241" i="3"/>
  <c r="AV241" i="4" s="1"/>
  <c r="P241" i="4" s="1"/>
  <c r="A232" i="5"/>
  <c r="A232" i="4"/>
  <c r="B232" i="5"/>
  <c r="B232" i="4"/>
  <c r="B240" i="7"/>
  <c r="A240" i="7"/>
  <c r="A233" i="3"/>
  <c r="B233" i="3"/>
  <c r="A248" i="9" l="1"/>
  <c r="B248" i="9"/>
  <c r="E243" i="7"/>
  <c r="AV242" i="3"/>
  <c r="AV242" i="4" s="1"/>
  <c r="P242" i="4" s="1"/>
  <c r="AX241" i="3"/>
  <c r="AX241" i="4" s="1"/>
  <c r="AY241" i="3"/>
  <c r="AY241" i="4" s="1"/>
  <c r="B233" i="5"/>
  <c r="B233" i="4"/>
  <c r="A233" i="4"/>
  <c r="A233" i="5"/>
  <c r="B241" i="7"/>
  <c r="A241" i="7"/>
  <c r="A234" i="3"/>
  <c r="B234" i="3"/>
  <c r="B249" i="9" l="1"/>
  <c r="A249" i="9"/>
  <c r="AX242" i="3"/>
  <c r="AX242" i="4" s="1"/>
  <c r="AY242" i="3"/>
  <c r="AY242" i="4" s="1"/>
  <c r="AV243" i="3"/>
  <c r="AV243" i="4" s="1"/>
  <c r="P243" i="4" s="1"/>
  <c r="E244" i="7"/>
  <c r="F240" i="7"/>
  <c r="A234" i="5"/>
  <c r="A234" i="4"/>
  <c r="B234" i="4"/>
  <c r="B234" i="5"/>
  <c r="B242" i="7"/>
  <c r="A242" i="7"/>
  <c r="B235" i="3"/>
  <c r="A235" i="3"/>
  <c r="A250" i="9" l="1"/>
  <c r="B250" i="9"/>
  <c r="E245" i="7"/>
  <c r="AV244" i="3"/>
  <c r="AV244" i="4" s="1"/>
  <c r="P244" i="4" s="1"/>
  <c r="AX243" i="3"/>
  <c r="AX243" i="4" s="1"/>
  <c r="AY243" i="3"/>
  <c r="AY243" i="4" s="1"/>
  <c r="A235" i="4"/>
  <c r="A235" i="5"/>
  <c r="B235" i="5"/>
  <c r="B235" i="4"/>
  <c r="B243" i="7"/>
  <c r="A243" i="7"/>
  <c r="A236" i="3"/>
  <c r="B236" i="3"/>
  <c r="A251" i="9" l="1"/>
  <c r="B251" i="9"/>
  <c r="AX244" i="3"/>
  <c r="AX244" i="4" s="1"/>
  <c r="AY244" i="3"/>
  <c r="AY244" i="4" s="1"/>
  <c r="E246" i="7"/>
  <c r="AV245" i="3"/>
  <c r="AV245" i="4" s="1"/>
  <c r="P245" i="4" s="1"/>
  <c r="A236" i="5"/>
  <c r="A236" i="4"/>
  <c r="B236" i="4"/>
  <c r="B236" i="5"/>
  <c r="B244" i="7"/>
  <c r="A244" i="7"/>
  <c r="A237" i="3"/>
  <c r="B237" i="3"/>
  <c r="A252" i="9" l="1"/>
  <c r="B252" i="9"/>
  <c r="E247" i="7"/>
  <c r="AV246" i="3"/>
  <c r="AV246" i="4" s="1"/>
  <c r="P246" i="4" s="1"/>
  <c r="AX245" i="3"/>
  <c r="AX245" i="4" s="1"/>
  <c r="AY245" i="3"/>
  <c r="AY245" i="4" s="1"/>
  <c r="B237" i="5"/>
  <c r="B237" i="4"/>
  <c r="A237" i="4"/>
  <c r="A237" i="5"/>
  <c r="B245" i="7"/>
  <c r="A245" i="7"/>
  <c r="A238" i="3"/>
  <c r="B238" i="3"/>
  <c r="B253" i="9" l="1"/>
  <c r="A253" i="9"/>
  <c r="AX246" i="3"/>
  <c r="AX246" i="4" s="1"/>
  <c r="AY246" i="3"/>
  <c r="AY246" i="4" s="1"/>
  <c r="AV247" i="3"/>
  <c r="AV247" i="4" s="1"/>
  <c r="P247" i="4" s="1"/>
  <c r="E248" i="7"/>
  <c r="F244" i="7"/>
  <c r="B238" i="4"/>
  <c r="B238" i="5"/>
  <c r="A238" i="5"/>
  <c r="A238" i="4"/>
  <c r="B246" i="7"/>
  <c r="A246" i="7"/>
  <c r="B239" i="3"/>
  <c r="A239" i="3"/>
  <c r="A254" i="9" l="1"/>
  <c r="B254" i="9"/>
  <c r="E249" i="7"/>
  <c r="AV248" i="3"/>
  <c r="AV248" i="4" s="1"/>
  <c r="P248" i="4" s="1"/>
  <c r="AX247" i="3"/>
  <c r="AX247" i="4" s="1"/>
  <c r="AY247" i="3"/>
  <c r="AY247" i="4" s="1"/>
  <c r="B239" i="5"/>
  <c r="B239" i="4"/>
  <c r="A239" i="4"/>
  <c r="A239" i="5"/>
  <c r="A247" i="7"/>
  <c r="B247" i="7"/>
  <c r="B240" i="3"/>
  <c r="A240" i="3"/>
  <c r="B255" i="9" l="1"/>
  <c r="A255" i="9"/>
  <c r="AX248" i="3"/>
  <c r="AX248" i="4" s="1"/>
  <c r="AY248" i="3"/>
  <c r="AY248" i="4" s="1"/>
  <c r="E250" i="7"/>
  <c r="AV249" i="3"/>
  <c r="AV249" i="4" s="1"/>
  <c r="P249" i="4" s="1"/>
  <c r="A240" i="5"/>
  <c r="A240" i="4"/>
  <c r="B240" i="4"/>
  <c r="B240" i="5"/>
  <c r="B248" i="7"/>
  <c r="A248" i="7"/>
  <c r="A241" i="3"/>
  <c r="B241" i="3"/>
  <c r="A256" i="9" l="1"/>
  <c r="B256" i="9"/>
  <c r="AX249" i="3"/>
  <c r="AX249" i="4" s="1"/>
  <c r="AY249" i="3"/>
  <c r="AY249" i="4" s="1"/>
  <c r="E251" i="7"/>
  <c r="AV250" i="3"/>
  <c r="AV250" i="4" s="1"/>
  <c r="P250" i="4" s="1"/>
  <c r="A241" i="4"/>
  <c r="A241" i="5"/>
  <c r="B241" i="5"/>
  <c r="B241" i="4"/>
  <c r="B249" i="7"/>
  <c r="A249" i="7"/>
  <c r="A242" i="3"/>
  <c r="B242" i="3"/>
  <c r="B257" i="9" l="1"/>
  <c r="A257" i="9"/>
  <c r="AV251" i="3"/>
  <c r="AV251" i="4" s="1"/>
  <c r="P251" i="4" s="1"/>
  <c r="F248" i="7"/>
  <c r="E252" i="7"/>
  <c r="AX250" i="3"/>
  <c r="AX250" i="4" s="1"/>
  <c r="AY250" i="3"/>
  <c r="AY250" i="4" s="1"/>
  <c r="A242" i="5"/>
  <c r="A242" i="4"/>
  <c r="B242" i="4"/>
  <c r="B242" i="5"/>
  <c r="B250" i="7"/>
  <c r="A250" i="7"/>
  <c r="B243" i="3"/>
  <c r="A243" i="3"/>
  <c r="A258" i="9" l="1"/>
  <c r="B258" i="9"/>
  <c r="E253" i="7"/>
  <c r="AV252" i="3"/>
  <c r="AV252" i="4" s="1"/>
  <c r="P252" i="4" s="1"/>
  <c r="AX251" i="3"/>
  <c r="AX251" i="4" s="1"/>
  <c r="AY251" i="3"/>
  <c r="AY251" i="4" s="1"/>
  <c r="B243" i="5"/>
  <c r="B243" i="4"/>
  <c r="A243" i="4"/>
  <c r="A243" i="5"/>
  <c r="B251" i="7"/>
  <c r="A251" i="7"/>
  <c r="A244" i="3"/>
  <c r="B244" i="3"/>
  <c r="A259" i="9" l="1"/>
  <c r="B259" i="9"/>
  <c r="AX252" i="3"/>
  <c r="AX252" i="4" s="1"/>
  <c r="AY252" i="3"/>
  <c r="AY252" i="4" s="1"/>
  <c r="E254" i="7"/>
  <c r="AV253" i="3"/>
  <c r="AV253" i="4" s="1"/>
  <c r="P253" i="4" s="1"/>
  <c r="B244" i="4"/>
  <c r="B244" i="5"/>
  <c r="A244" i="5"/>
  <c r="A244" i="4"/>
  <c r="B252" i="7"/>
  <c r="A252" i="7"/>
  <c r="B245" i="3"/>
  <c r="A245" i="3"/>
  <c r="A260" i="9" l="1"/>
  <c r="B260" i="9"/>
  <c r="E255" i="7"/>
  <c r="AV254" i="3"/>
  <c r="AV254" i="4" s="1"/>
  <c r="P254" i="4" s="1"/>
  <c r="AX253" i="3"/>
  <c r="AX253" i="4" s="1"/>
  <c r="AY253" i="3"/>
  <c r="AY253" i="4" s="1"/>
  <c r="B245" i="5"/>
  <c r="B245" i="4"/>
  <c r="A245" i="4"/>
  <c r="A245" i="5"/>
  <c r="B253" i="7"/>
  <c r="A253" i="7"/>
  <c r="A246" i="3"/>
  <c r="B246" i="3"/>
  <c r="B261" i="9" l="1"/>
  <c r="A261" i="9"/>
  <c r="AX254" i="3"/>
  <c r="AX254" i="4" s="1"/>
  <c r="AY254" i="3"/>
  <c r="AY254" i="4" s="1"/>
  <c r="AV255" i="3"/>
  <c r="AV255" i="4" s="1"/>
  <c r="P255" i="4" s="1"/>
  <c r="E256" i="7"/>
  <c r="F252" i="7"/>
  <c r="A246" i="5"/>
  <c r="A246" i="4"/>
  <c r="B246" i="4"/>
  <c r="B246" i="5"/>
  <c r="B254" i="7"/>
  <c r="A254" i="7"/>
  <c r="B247" i="3"/>
  <c r="A247" i="3"/>
  <c r="A262" i="9" l="1"/>
  <c r="B262" i="9"/>
  <c r="AX255" i="3"/>
  <c r="AX255" i="4" s="1"/>
  <c r="AY255" i="3"/>
  <c r="AY255" i="4" s="1"/>
  <c r="E257" i="7"/>
  <c r="AV256" i="3"/>
  <c r="AV256" i="4" s="1"/>
  <c r="P256" i="4" s="1"/>
  <c r="B247" i="5"/>
  <c r="B247" i="4"/>
  <c r="A247" i="4"/>
  <c r="A247" i="5"/>
  <c r="A255" i="7"/>
  <c r="B255" i="7"/>
  <c r="B248" i="3"/>
  <c r="A248" i="3"/>
  <c r="B263" i="9" l="1"/>
  <c r="A263" i="9"/>
  <c r="AX256" i="3"/>
  <c r="AX256" i="4" s="1"/>
  <c r="AY256" i="3"/>
  <c r="AY256" i="4" s="1"/>
  <c r="E258" i="7"/>
  <c r="AV257" i="3"/>
  <c r="AV257" i="4" s="1"/>
  <c r="P257" i="4" s="1"/>
  <c r="A248" i="5"/>
  <c r="A248" i="4"/>
  <c r="B248" i="4"/>
  <c r="B248" i="5"/>
  <c r="B256" i="7"/>
  <c r="A256" i="7"/>
  <c r="A249" i="3"/>
  <c r="B249" i="3"/>
  <c r="A264" i="9" l="1"/>
  <c r="B264" i="9"/>
  <c r="E259" i="7"/>
  <c r="AV258" i="3"/>
  <c r="AV258" i="4" s="1"/>
  <c r="P258" i="4" s="1"/>
  <c r="AX257" i="3"/>
  <c r="AX257" i="4" s="1"/>
  <c r="AY257" i="3"/>
  <c r="AY257" i="4" s="1"/>
  <c r="B249" i="5"/>
  <c r="B249" i="4"/>
  <c r="A249" i="4"/>
  <c r="A249" i="5"/>
  <c r="B257" i="7"/>
  <c r="A257" i="7"/>
  <c r="A250" i="3"/>
  <c r="B250" i="3"/>
  <c r="B265" i="9" l="1"/>
  <c r="A265" i="9"/>
  <c r="AX258" i="3"/>
  <c r="AX258" i="4" s="1"/>
  <c r="AY258" i="3"/>
  <c r="AY258" i="4" s="1"/>
  <c r="AV259" i="3"/>
  <c r="AV259" i="4" s="1"/>
  <c r="P259" i="4" s="1"/>
  <c r="E260" i="7"/>
  <c r="F256" i="7"/>
  <c r="B250" i="4"/>
  <c r="B250" i="5"/>
  <c r="A250" i="5"/>
  <c r="A250" i="4"/>
  <c r="B258" i="7"/>
  <c r="A258" i="7"/>
  <c r="B251" i="3"/>
  <c r="A251" i="3"/>
  <c r="A266" i="9" l="1"/>
  <c r="B266" i="9"/>
  <c r="E261" i="7"/>
  <c r="AV260" i="3"/>
  <c r="AV260" i="4" s="1"/>
  <c r="P260" i="4" s="1"/>
  <c r="AX259" i="3"/>
  <c r="AX259" i="4" s="1"/>
  <c r="AY259" i="3"/>
  <c r="AY259" i="4" s="1"/>
  <c r="A251" i="4"/>
  <c r="A251" i="5"/>
  <c r="B251" i="5"/>
  <c r="B251" i="4"/>
  <c r="B259" i="7"/>
  <c r="A259" i="7"/>
  <c r="A252" i="3"/>
  <c r="B252" i="3"/>
  <c r="A267" i="9" l="1"/>
  <c r="B267" i="9"/>
  <c r="AX260" i="3"/>
  <c r="AX260" i="4" s="1"/>
  <c r="AY260" i="3"/>
  <c r="AY260" i="4" s="1"/>
  <c r="E262" i="7"/>
  <c r="AV261" i="3"/>
  <c r="AV261" i="4" s="1"/>
  <c r="P261" i="4" s="1"/>
  <c r="B252" i="4"/>
  <c r="B252" i="5"/>
  <c r="A252" i="5"/>
  <c r="A252" i="4"/>
  <c r="B260" i="7"/>
  <c r="A260" i="7"/>
  <c r="A253" i="3"/>
  <c r="B253" i="3"/>
  <c r="A268" i="9" l="1"/>
  <c r="B268" i="9"/>
  <c r="AX261" i="3"/>
  <c r="AX261" i="4" s="1"/>
  <c r="AY261" i="3"/>
  <c r="AY261" i="4" s="1"/>
  <c r="E263" i="7"/>
  <c r="AV262" i="3"/>
  <c r="AV262" i="4" s="1"/>
  <c r="P262" i="4" s="1"/>
  <c r="A253" i="4"/>
  <c r="A253" i="5"/>
  <c r="B253" i="5"/>
  <c r="B253" i="4"/>
  <c r="B261" i="7"/>
  <c r="A261" i="7"/>
  <c r="A254" i="3"/>
  <c r="B254" i="3"/>
  <c r="B269" i="9" l="1"/>
  <c r="A269" i="9"/>
  <c r="AV263" i="3"/>
  <c r="AV263" i="4" s="1"/>
  <c r="P263" i="4" s="1"/>
  <c r="F260" i="7"/>
  <c r="E264" i="7"/>
  <c r="AX262" i="3"/>
  <c r="AX262" i="4" s="1"/>
  <c r="AY262" i="3"/>
  <c r="AY262" i="4" s="1"/>
  <c r="B254" i="4"/>
  <c r="B254" i="5"/>
  <c r="A254" i="5"/>
  <c r="A254" i="4"/>
  <c r="B262" i="7"/>
  <c r="A262" i="7"/>
  <c r="B255" i="3"/>
  <c r="A255" i="3"/>
  <c r="A270" i="9" l="1"/>
  <c r="B270" i="9"/>
  <c r="E265" i="7"/>
  <c r="AV264" i="3"/>
  <c r="AV264" i="4" s="1"/>
  <c r="P264" i="4" s="1"/>
  <c r="AX263" i="3"/>
  <c r="AX263" i="4" s="1"/>
  <c r="AY263" i="3"/>
  <c r="AY263" i="4" s="1"/>
  <c r="B255" i="5"/>
  <c r="B255" i="4"/>
  <c r="A255" i="4"/>
  <c r="A255" i="5"/>
  <c r="B263" i="7"/>
  <c r="A263" i="7"/>
  <c r="B256" i="3"/>
  <c r="A256" i="3"/>
  <c r="AX264" i="3" l="1"/>
  <c r="AX264" i="4" s="1"/>
  <c r="AY264" i="3"/>
  <c r="AY264" i="4" s="1"/>
  <c r="E266" i="7"/>
  <c r="AV265" i="3"/>
  <c r="AV265" i="4" s="1"/>
  <c r="P265" i="4" s="1"/>
  <c r="A256" i="5"/>
  <c r="A256" i="4"/>
  <c r="B256" i="4"/>
  <c r="B256" i="5"/>
  <c r="B264" i="7"/>
  <c r="A264" i="7"/>
  <c r="A257" i="3"/>
  <c r="B257" i="3"/>
  <c r="AX265" i="3" l="1"/>
  <c r="AX265" i="4" s="1"/>
  <c r="AY265" i="3"/>
  <c r="AY265" i="4" s="1"/>
  <c r="E267" i="7"/>
  <c r="AV266" i="3"/>
  <c r="AV266" i="4" s="1"/>
  <c r="P266" i="4" s="1"/>
  <c r="B257" i="5"/>
  <c r="B257" i="4"/>
  <c r="A257" i="4"/>
  <c r="A257" i="5"/>
  <c r="B265" i="7"/>
  <c r="A265" i="7"/>
  <c r="B258" i="3"/>
  <c r="A258" i="3"/>
  <c r="AX266" i="3" l="1"/>
  <c r="AX266" i="4" s="1"/>
  <c r="AY266" i="3"/>
  <c r="AY266" i="4" s="1"/>
  <c r="E268" i="7"/>
  <c r="AV267" i="3"/>
  <c r="AV267" i="4" s="1"/>
  <c r="P267" i="4" s="1"/>
  <c r="A258" i="5"/>
  <c r="A258" i="4"/>
  <c r="B258" i="4"/>
  <c r="B258" i="5"/>
  <c r="B266" i="7"/>
  <c r="A266" i="7"/>
  <c r="A259" i="3"/>
  <c r="B259" i="3"/>
  <c r="E269" i="7" l="1"/>
  <c r="AV268" i="3"/>
  <c r="AV268" i="4" s="1"/>
  <c r="P268" i="4" s="1"/>
  <c r="AX267" i="3"/>
  <c r="AX267" i="4" s="1"/>
  <c r="AY267" i="3"/>
  <c r="AY267" i="4" s="1"/>
  <c r="B259" i="5"/>
  <c r="B259" i="4"/>
  <c r="A259" i="4"/>
  <c r="A259" i="5"/>
  <c r="B267" i="7"/>
  <c r="A267" i="7"/>
  <c r="A260" i="3"/>
  <c r="B260" i="3"/>
  <c r="AX268" i="3" l="1"/>
  <c r="AX268" i="4" s="1"/>
  <c r="AY268" i="3"/>
  <c r="AY268" i="4" s="1"/>
  <c r="E270" i="7"/>
  <c r="AV270" i="3" s="1"/>
  <c r="AV270" i="4" s="1"/>
  <c r="P270" i="4" s="1"/>
  <c r="AV269" i="3"/>
  <c r="AV269" i="4" s="1"/>
  <c r="P269" i="4" s="1"/>
  <c r="B260" i="4"/>
  <c r="B260" i="5"/>
  <c r="A260" i="5"/>
  <c r="A260" i="4"/>
  <c r="B268" i="7"/>
  <c r="A268" i="7"/>
  <c r="A261" i="3"/>
  <c r="B261" i="3"/>
  <c r="AX270" i="3" l="1"/>
  <c r="AX270" i="4" s="1"/>
  <c r="AY270" i="3"/>
  <c r="AY270" i="4" s="1"/>
  <c r="AX269" i="3"/>
  <c r="AX269" i="4" s="1"/>
  <c r="AY269" i="3"/>
  <c r="AY269" i="4" s="1"/>
  <c r="B261" i="5"/>
  <c r="B261" i="4"/>
  <c r="A261" i="4"/>
  <c r="A261" i="5"/>
  <c r="B269" i="7"/>
  <c r="A269" i="7"/>
  <c r="A262" i="3"/>
  <c r="B262" i="3"/>
  <c r="B262" i="4" l="1"/>
  <c r="B262" i="5"/>
  <c r="A262" i="5"/>
  <c r="A262" i="4"/>
  <c r="B270" i="7"/>
  <c r="A270" i="7"/>
  <c r="A263" i="3"/>
  <c r="B263" i="3"/>
  <c r="A263" i="4" l="1"/>
  <c r="A263" i="5"/>
  <c r="B263" i="5"/>
  <c r="B263" i="4"/>
  <c r="A264" i="3"/>
  <c r="B264" i="3"/>
  <c r="B264" i="4" l="1"/>
  <c r="B264" i="5"/>
  <c r="A264" i="5"/>
  <c r="A264" i="4"/>
  <c r="A265" i="3"/>
  <c r="B265" i="3"/>
  <c r="B265" i="5" l="1"/>
  <c r="B265" i="4"/>
  <c r="A265" i="4"/>
  <c r="A265" i="5"/>
  <c r="A266" i="3"/>
  <c r="B266" i="3"/>
  <c r="B266" i="4" l="1"/>
  <c r="B266" i="5"/>
  <c r="A266" i="5"/>
  <c r="A266" i="4"/>
  <c r="A267" i="3"/>
  <c r="B267" i="3"/>
  <c r="B267" i="5" l="1"/>
  <c r="B267" i="4"/>
  <c r="A267" i="4"/>
  <c r="A267" i="5"/>
  <c r="B268" i="3"/>
  <c r="A268" i="3"/>
  <c r="A268" i="5" l="1"/>
  <c r="A268" i="4"/>
  <c r="B268" i="4"/>
  <c r="B268" i="5"/>
  <c r="A269" i="3"/>
  <c r="B269" i="3"/>
  <c r="B269" i="5" l="1"/>
  <c r="B269" i="4"/>
  <c r="A269" i="4"/>
  <c r="A269" i="5"/>
  <c r="A270" i="3"/>
  <c r="B270" i="3"/>
  <c r="F4" i="7"/>
  <c r="F264" i="7"/>
  <c r="B270" i="4" l="1"/>
  <c r="B270" i="5"/>
  <c r="A270" i="5"/>
  <c r="A270" i="4"/>
  <c r="P211" i="5" a="1"/>
  <c r="AY83" i="5" a="1"/>
  <c r="AV3" i="5" a="1"/>
  <c r="AX7" i="5" a="1"/>
  <c r="AY218" i="5" l="1"/>
  <c r="AY154" i="5"/>
  <c r="AY90" i="5"/>
  <c r="AY193" i="5"/>
  <c r="AY108" i="5"/>
  <c r="AY185" i="5"/>
  <c r="AY253" i="5"/>
  <c r="AY101" i="5"/>
  <c r="AY105" i="5"/>
  <c r="AY184" i="5"/>
  <c r="AY217" i="5"/>
  <c r="AY210" i="5"/>
  <c r="AY268" i="5"/>
  <c r="AY97" i="5"/>
  <c r="AY233" i="5"/>
  <c r="AY260" i="5"/>
  <c r="AY173" i="5"/>
  <c r="AY230" i="5"/>
  <c r="AY166" i="5"/>
  <c r="AY102" i="5"/>
  <c r="AY420" i="5" s="1"/>
  <c r="AY209" i="5"/>
  <c r="AY266" i="5"/>
  <c r="AY202" i="5"/>
  <c r="AY138" i="5"/>
  <c r="AY257" i="5"/>
  <c r="AY172" i="5"/>
  <c r="AY87" i="5"/>
  <c r="AY157" i="5"/>
  <c r="AY216" i="5"/>
  <c r="AY259" i="5"/>
  <c r="AY227" i="5"/>
  <c r="AY96" i="5"/>
  <c r="AY127" i="5"/>
  <c r="AY178" i="5"/>
  <c r="AY225" i="5"/>
  <c r="AY228" i="5"/>
  <c r="AY159" i="5"/>
  <c r="AY125" i="5"/>
  <c r="AY99" i="5"/>
  <c r="AY214" i="5"/>
  <c r="AY150" i="5"/>
  <c r="AY86" i="5"/>
  <c r="AY188" i="5"/>
  <c r="AY103" i="5"/>
  <c r="AY421" i="5" s="1"/>
  <c r="AY250" i="5"/>
  <c r="AY122" i="5"/>
  <c r="AY151" i="5"/>
  <c r="AY128" i="5"/>
  <c r="AY208" i="5"/>
  <c r="AY201" i="5"/>
  <c r="AY146" i="5"/>
  <c r="AY171" i="5"/>
  <c r="AY137" i="5"/>
  <c r="AY262" i="5"/>
  <c r="AY134" i="5"/>
  <c r="AY167" i="5"/>
  <c r="AY235" i="5"/>
  <c r="AY121" i="5"/>
  <c r="AY168" i="5"/>
  <c r="AY486" i="5" s="1"/>
  <c r="AY195" i="5"/>
  <c r="AY141" i="5"/>
  <c r="AY180" i="5"/>
  <c r="AY189" i="5"/>
  <c r="AY507" i="5" s="1"/>
  <c r="AY162" i="5"/>
  <c r="AY204" i="5"/>
  <c r="AY200" i="5"/>
  <c r="AY120" i="5"/>
  <c r="AY229" i="5"/>
  <c r="AY547" i="5" s="1"/>
  <c r="AY147" i="5"/>
  <c r="AY174" i="5"/>
  <c r="AY492" i="5" s="1"/>
  <c r="AY221" i="5"/>
  <c r="AY109" i="5"/>
  <c r="AY263" i="5"/>
  <c r="AY152" i="5"/>
  <c r="AY254" i="5"/>
  <c r="AY572" i="5" s="1"/>
  <c r="AY219" i="5"/>
  <c r="AY222" i="5"/>
  <c r="AY113" i="5"/>
  <c r="AY117" i="5"/>
  <c r="AY270" i="5"/>
  <c r="AY269" i="5"/>
  <c r="AY587" i="5" s="1"/>
  <c r="AY234" i="5"/>
  <c r="AY106" i="5"/>
  <c r="AY424" i="5" s="1"/>
  <c r="AY129" i="5"/>
  <c r="AY447" i="5" s="1"/>
  <c r="AY100" i="5"/>
  <c r="AY155" i="5"/>
  <c r="AY473" i="5" s="1"/>
  <c r="AY112" i="5"/>
  <c r="AY430" i="5" s="1"/>
  <c r="AY114" i="5"/>
  <c r="AY115" i="5"/>
  <c r="AY153" i="5"/>
  <c r="AY471" i="5" s="1"/>
  <c r="AY246" i="5"/>
  <c r="AY118" i="5"/>
  <c r="AY145" i="5"/>
  <c r="AY207" i="5"/>
  <c r="AY93" i="5"/>
  <c r="AY131" i="5"/>
  <c r="AY144" i="5"/>
  <c r="AY251" i="5"/>
  <c r="AY569" i="5" s="1"/>
  <c r="AY88" i="5"/>
  <c r="AY406" i="5" s="1"/>
  <c r="AY237" i="5"/>
  <c r="AY258" i="5"/>
  <c r="AY576" i="5" s="1"/>
  <c r="AY130" i="5"/>
  <c r="AY448" i="5" s="1"/>
  <c r="AY161" i="5"/>
  <c r="AY143" i="5"/>
  <c r="AY232" i="5"/>
  <c r="AY248" i="5"/>
  <c r="AY110" i="5"/>
  <c r="AY428" i="5" s="1"/>
  <c r="AY107" i="5"/>
  <c r="AY133" i="5"/>
  <c r="AY92" i="5"/>
  <c r="AY126" i="5"/>
  <c r="AY444" i="5" s="1"/>
  <c r="AY223" i="5"/>
  <c r="AY158" i="5"/>
  <c r="AY476" i="5" s="1"/>
  <c r="AY192" i="5"/>
  <c r="AY203" i="5"/>
  <c r="AY521" i="5" s="1"/>
  <c r="AY142" i="5"/>
  <c r="AY116" i="5"/>
  <c r="AY434" i="5" s="1"/>
  <c r="AY186" i="5"/>
  <c r="AY504" i="5" s="1"/>
  <c r="AY236" i="5"/>
  <c r="AY554" i="5" s="1"/>
  <c r="AY243" i="5"/>
  <c r="AY176" i="5"/>
  <c r="AY160" i="5"/>
  <c r="AY478" i="5" s="1"/>
  <c r="AY123" i="5"/>
  <c r="AY441" i="5" s="1"/>
  <c r="AY183" i="5"/>
  <c r="AY83" i="5"/>
  <c r="AY198" i="5"/>
  <c r="AY252" i="5"/>
  <c r="AY570" i="5" s="1"/>
  <c r="AY124" i="5"/>
  <c r="AY179" i="5"/>
  <c r="AY244" i="5"/>
  <c r="AY562" i="5" s="1"/>
  <c r="AY91" i="5"/>
  <c r="AY409" i="5" s="1"/>
  <c r="AY95" i="5"/>
  <c r="AY163" i="5"/>
  <c r="AY481" i="5" s="1"/>
  <c r="AY197" i="5"/>
  <c r="AY226" i="5"/>
  <c r="AY544" i="5" s="1"/>
  <c r="AY98" i="5"/>
  <c r="AY119" i="5"/>
  <c r="AY437" i="5" s="1"/>
  <c r="AY85" i="5"/>
  <c r="AY132" i="5"/>
  <c r="AY450" i="5" s="1"/>
  <c r="AY265" i="5"/>
  <c r="AY220" i="5"/>
  <c r="AY538" i="5" s="1"/>
  <c r="AY148" i="5"/>
  <c r="AY466" i="5" s="1"/>
  <c r="AY255" i="5"/>
  <c r="AY573" i="5" s="1"/>
  <c r="AY224" i="5"/>
  <c r="AY542" i="5" s="1"/>
  <c r="AY156" i="5"/>
  <c r="AY94" i="5"/>
  <c r="AY261" i="5"/>
  <c r="AY579" i="5" s="1"/>
  <c r="AY239" i="5"/>
  <c r="AY177" i="5"/>
  <c r="AY495" i="5" s="1"/>
  <c r="AY187" i="5"/>
  <c r="AY505" i="5" s="1"/>
  <c r="AY170" i="5"/>
  <c r="AY488" i="5" s="1"/>
  <c r="AY215" i="5"/>
  <c r="AY533" i="5" s="1"/>
  <c r="AY165" i="5"/>
  <c r="AY242" i="5"/>
  <c r="AY182" i="5"/>
  <c r="AY205" i="5"/>
  <c r="AY104" i="5"/>
  <c r="AY422" i="5" s="1"/>
  <c r="AY196" i="5"/>
  <c r="AY514" i="5" s="1"/>
  <c r="AY135" i="5"/>
  <c r="AY453" i="5" s="1"/>
  <c r="AY206" i="5"/>
  <c r="AY524" i="5" s="1"/>
  <c r="AY136" i="5"/>
  <c r="AY190" i="5"/>
  <c r="AY212" i="5"/>
  <c r="AY530" i="5" s="1"/>
  <c r="AY256" i="5"/>
  <c r="AY175" i="5"/>
  <c r="AY213" i="5"/>
  <c r="AY140" i="5"/>
  <c r="AY458" i="5" s="1"/>
  <c r="AY231" i="5"/>
  <c r="AY245" i="5"/>
  <c r="AY194" i="5"/>
  <c r="AY512" i="5" s="1"/>
  <c r="AY191" i="5"/>
  <c r="AY509" i="5" s="1"/>
  <c r="AY169" i="5"/>
  <c r="AY240" i="5"/>
  <c r="AY558" i="5" s="1"/>
  <c r="AY199" i="5"/>
  <c r="AY517" i="5" s="1"/>
  <c r="AY164" i="5"/>
  <c r="AY482" i="5" s="1"/>
  <c r="AY241" i="5"/>
  <c r="AY238" i="5"/>
  <c r="AY556" i="5" s="1"/>
  <c r="AY139" i="5"/>
  <c r="AY457" i="5" s="1"/>
  <c r="AY181" i="5"/>
  <c r="AY499" i="5" s="1"/>
  <c r="AY264" i="5"/>
  <c r="AY211" i="5"/>
  <c r="AY529" i="5" s="1"/>
  <c r="AY247" i="5"/>
  <c r="AY84" i="5"/>
  <c r="AY402" i="5" s="1"/>
  <c r="AY111" i="5"/>
  <c r="AY249" i="5"/>
  <c r="AY89" i="5"/>
  <c r="AY149" i="5"/>
  <c r="AY467" i="5" s="1"/>
  <c r="AY267" i="5"/>
  <c r="AV267" i="5"/>
  <c r="AV215" i="5"/>
  <c r="AV151" i="5"/>
  <c r="AV469" i="5" s="1"/>
  <c r="AV87" i="5"/>
  <c r="AV23" i="5"/>
  <c r="AV213" i="5"/>
  <c r="AV128" i="5"/>
  <c r="AV42" i="5"/>
  <c r="AV212" i="5"/>
  <c r="AV98" i="5"/>
  <c r="AV253" i="5"/>
  <c r="AV140" i="5"/>
  <c r="AV25" i="5"/>
  <c r="AV88" i="5"/>
  <c r="AV406" i="5" s="1"/>
  <c r="AV129" i="5"/>
  <c r="AV447" i="5" s="1"/>
  <c r="AV166" i="5"/>
  <c r="AV206" i="5"/>
  <c r="AV227" i="5"/>
  <c r="AV163" i="5"/>
  <c r="AV99" i="5"/>
  <c r="AV35" i="5"/>
  <c r="AV229" i="5"/>
  <c r="AV144" i="5"/>
  <c r="AV58" i="5"/>
  <c r="AV233" i="5"/>
  <c r="AV120" i="5"/>
  <c r="AV6" i="5"/>
  <c r="AV161" i="5"/>
  <c r="AV46" i="5"/>
  <c r="AV130" i="5"/>
  <c r="AV172" i="5"/>
  <c r="AV209" i="5"/>
  <c r="AV249" i="5"/>
  <c r="AV22" i="5"/>
  <c r="AV171" i="5"/>
  <c r="AV489" i="5" s="1"/>
  <c r="AV43" i="5"/>
  <c r="AV361" i="5" s="1"/>
  <c r="AV154" i="5"/>
  <c r="AV472" i="5" s="1"/>
  <c r="AV248" i="5"/>
  <c r="AV20" i="5"/>
  <c r="AV338" i="5" s="1"/>
  <c r="AV61" i="5"/>
  <c r="AV200" i="5"/>
  <c r="AV9" i="5"/>
  <c r="AV223" i="5"/>
  <c r="AV541" i="5" s="1"/>
  <c r="AV95" i="5"/>
  <c r="AV224" i="5"/>
  <c r="AV53" i="5"/>
  <c r="AV113" i="5"/>
  <c r="AV153" i="5"/>
  <c r="AV116" i="5"/>
  <c r="AV194" i="5"/>
  <c r="AV8" i="5"/>
  <c r="AV326" i="5" s="1"/>
  <c r="AV263" i="5"/>
  <c r="AV199" i="5"/>
  <c r="AV135" i="5"/>
  <c r="AV71" i="5"/>
  <c r="AV389" i="5" s="1"/>
  <c r="AV7" i="5"/>
  <c r="AV192" i="5"/>
  <c r="AV106" i="5"/>
  <c r="AV21" i="5"/>
  <c r="AV339" i="5" s="1"/>
  <c r="AV184" i="5"/>
  <c r="AV70" i="5"/>
  <c r="AV225" i="5"/>
  <c r="AV110" i="5"/>
  <c r="AV258" i="5"/>
  <c r="AV30" i="5"/>
  <c r="AV72" i="5"/>
  <c r="AV109" i="5"/>
  <c r="AV427" i="5" s="1"/>
  <c r="AV150" i="5"/>
  <c r="AV211" i="5"/>
  <c r="AV147" i="5"/>
  <c r="AV83" i="5"/>
  <c r="AV401" i="5" s="1"/>
  <c r="AV19" i="5"/>
  <c r="AV208" i="5"/>
  <c r="AV122" i="5"/>
  <c r="AV37" i="5"/>
  <c r="AV355" i="5" s="1"/>
  <c r="AV205" i="5"/>
  <c r="AV92" i="5"/>
  <c r="AV246" i="5"/>
  <c r="AV132" i="5"/>
  <c r="AV450" i="5" s="1"/>
  <c r="AV18" i="5"/>
  <c r="AV73" i="5"/>
  <c r="AV114" i="5"/>
  <c r="AV152" i="5"/>
  <c r="AV470" i="5" s="1"/>
  <c r="AV193" i="5"/>
  <c r="AV139" i="5"/>
  <c r="AV11" i="5"/>
  <c r="AV112" i="5"/>
  <c r="AV190" i="5"/>
  <c r="AV232" i="5"/>
  <c r="AV4" i="5"/>
  <c r="AV86" i="5"/>
  <c r="AV164" i="5"/>
  <c r="AV191" i="5"/>
  <c r="AV509" i="5" s="1"/>
  <c r="AV63" i="5"/>
  <c r="AV181" i="5"/>
  <c r="AV10" i="5"/>
  <c r="AV56" i="5"/>
  <c r="AV374" i="5" s="1"/>
  <c r="AV97" i="5"/>
  <c r="AV270" i="5"/>
  <c r="AV588" i="5" s="1"/>
  <c r="AV81" i="5"/>
  <c r="AV247" i="5"/>
  <c r="AV183" i="5"/>
  <c r="AV119" i="5"/>
  <c r="AV437" i="5" s="1"/>
  <c r="AV55" i="5"/>
  <c r="AV256" i="5"/>
  <c r="AV170" i="5"/>
  <c r="AV85" i="5"/>
  <c r="AV403" i="5" s="1"/>
  <c r="AV269" i="5"/>
  <c r="AV156" i="5"/>
  <c r="AV41" i="5"/>
  <c r="AV196" i="5"/>
  <c r="AV82" i="5"/>
  <c r="AV400" i="5" s="1"/>
  <c r="AV201" i="5"/>
  <c r="AV519" i="5" s="1"/>
  <c r="AV242" i="5"/>
  <c r="AV14" i="5"/>
  <c r="AV332" i="5" s="1"/>
  <c r="AV52" i="5"/>
  <c r="AV93" i="5"/>
  <c r="AV411" i="5" s="1"/>
  <c r="AV259" i="5"/>
  <c r="AV577" i="5" s="1"/>
  <c r="AV195" i="5"/>
  <c r="AV513" i="5" s="1"/>
  <c r="AV131" i="5"/>
  <c r="AV67" i="5"/>
  <c r="AV3" i="5"/>
  <c r="AV186" i="5"/>
  <c r="AV504" i="5" s="1"/>
  <c r="AV101" i="5"/>
  <c r="AV16" i="5"/>
  <c r="AV177" i="5"/>
  <c r="AV62" i="5"/>
  <c r="AV380" i="5" s="1"/>
  <c r="AV217" i="5"/>
  <c r="AV104" i="5"/>
  <c r="AV244" i="5"/>
  <c r="AV17" i="5"/>
  <c r="AV335" i="5" s="1"/>
  <c r="AV57" i="5"/>
  <c r="AV94" i="5"/>
  <c r="AV136" i="5"/>
  <c r="AV454" i="5" s="1"/>
  <c r="AV235" i="5"/>
  <c r="AV107" i="5"/>
  <c r="AV240" i="5"/>
  <c r="AV69" i="5"/>
  <c r="AV134" i="5"/>
  <c r="AV174" i="5"/>
  <c r="AV158" i="5"/>
  <c r="AV237" i="5"/>
  <c r="AV50" i="5"/>
  <c r="AV368" i="5" s="1"/>
  <c r="AV159" i="5"/>
  <c r="AV31" i="5"/>
  <c r="AV349" i="5" s="1"/>
  <c r="AV138" i="5"/>
  <c r="AV226" i="5"/>
  <c r="AV544" i="5" s="1"/>
  <c r="AV268" i="5"/>
  <c r="AV40" i="5"/>
  <c r="AV358" i="5" s="1"/>
  <c r="AV157" i="5"/>
  <c r="AV236" i="5"/>
  <c r="AV554" i="5" s="1"/>
  <c r="AV39" i="5"/>
  <c r="AV241" i="5"/>
  <c r="AV559" i="5" s="1"/>
  <c r="AV54" i="5"/>
  <c r="AV372" i="5" s="1"/>
  <c r="AV264" i="5"/>
  <c r="AV582" i="5" s="1"/>
  <c r="AV115" i="5"/>
  <c r="AV80" i="5"/>
  <c r="AV189" i="5"/>
  <c r="AV265" i="5"/>
  <c r="AV583" i="5" s="1"/>
  <c r="AV75" i="5"/>
  <c r="AV118" i="5"/>
  <c r="AV436" i="5" s="1"/>
  <c r="AV231" i="5"/>
  <c r="AV234" i="5"/>
  <c r="AV552" i="5" s="1"/>
  <c r="AV126" i="5"/>
  <c r="AV145" i="5"/>
  <c r="AV36" i="5"/>
  <c r="AV354" i="5" s="1"/>
  <c r="AV51" i="5"/>
  <c r="AV369" i="5" s="1"/>
  <c r="AV262" i="5"/>
  <c r="AV76" i="5"/>
  <c r="AV394" i="5" s="1"/>
  <c r="AV38" i="5"/>
  <c r="AV197" i="5"/>
  <c r="AV515" i="5" s="1"/>
  <c r="AV45" i="5"/>
  <c r="AV127" i="5"/>
  <c r="AV445" i="5" s="1"/>
  <c r="AV210" i="5"/>
  <c r="AV528" i="5" s="1"/>
  <c r="AV111" i="5"/>
  <c r="AV429" i="5" s="1"/>
  <c r="AV74" i="5"/>
  <c r="AV182" i="5"/>
  <c r="AV252" i="5"/>
  <c r="AV207" i="5"/>
  <c r="AV525" i="5" s="1"/>
  <c r="AV84" i="5"/>
  <c r="AV261" i="5"/>
  <c r="AV579" i="5" s="1"/>
  <c r="AV219" i="5"/>
  <c r="AV218" i="5"/>
  <c r="AV536" i="5" s="1"/>
  <c r="AV105" i="5"/>
  <c r="AV102" i="5"/>
  <c r="AV420" i="5" s="1"/>
  <c r="AV167" i="5"/>
  <c r="AV485" i="5" s="1"/>
  <c r="AV149" i="5"/>
  <c r="AV467" i="5" s="1"/>
  <c r="AV13" i="5"/>
  <c r="AV185" i="5"/>
  <c r="AV503" i="5" s="1"/>
  <c r="AV243" i="5"/>
  <c r="AV561" i="5" s="1"/>
  <c r="AV250" i="5"/>
  <c r="AV568" i="5" s="1"/>
  <c r="AV148" i="5"/>
  <c r="AV188" i="5"/>
  <c r="AV78" i="5"/>
  <c r="AV26" i="5"/>
  <c r="AV344" i="5" s="1"/>
  <c r="AV124" i="5"/>
  <c r="AV266" i="5"/>
  <c r="AV230" i="5"/>
  <c r="AV548" i="5" s="1"/>
  <c r="AV47" i="5"/>
  <c r="AV365" i="5" s="1"/>
  <c r="AV254" i="5"/>
  <c r="AV68" i="5"/>
  <c r="AV386" i="5" s="1"/>
  <c r="AV24" i="5"/>
  <c r="AV342" i="5" s="1"/>
  <c r="AV79" i="5"/>
  <c r="AV397" i="5" s="1"/>
  <c r="AV125" i="5"/>
  <c r="AV443" i="5" s="1"/>
  <c r="AV90" i="5"/>
  <c r="AV155" i="5"/>
  <c r="AV473" i="5" s="1"/>
  <c r="AV133" i="5"/>
  <c r="AV451" i="5" s="1"/>
  <c r="AV260" i="5"/>
  <c r="AV142" i="5"/>
  <c r="AV103" i="5"/>
  <c r="AV228" i="5"/>
  <c r="AV546" i="5" s="1"/>
  <c r="AV96" i="5"/>
  <c r="AV414" i="5" s="1"/>
  <c r="AV239" i="5"/>
  <c r="AV557" i="5" s="1"/>
  <c r="AV141" i="5"/>
  <c r="AV459" i="5" s="1"/>
  <c r="AV65" i="5"/>
  <c r="AV202" i="5"/>
  <c r="AV5" i="5"/>
  <c r="AV48" i="5"/>
  <c r="AV180" i="5"/>
  <c r="AV498" i="5" s="1"/>
  <c r="AV117" i="5"/>
  <c r="AV100" i="5"/>
  <c r="AV418" i="5" s="1"/>
  <c r="AV162" i="5"/>
  <c r="AV480" i="5" s="1"/>
  <c r="AV64" i="5"/>
  <c r="AV382" i="5" s="1"/>
  <c r="AV179" i="5"/>
  <c r="AV169" i="5"/>
  <c r="AV175" i="5"/>
  <c r="AV493" i="5" s="1"/>
  <c r="AV28" i="5"/>
  <c r="AV32" i="5"/>
  <c r="AV49" i="5"/>
  <c r="AV220" i="5"/>
  <c r="AV538" i="5" s="1"/>
  <c r="AV221" i="5"/>
  <c r="AV539" i="5" s="1"/>
  <c r="AV198" i="5"/>
  <c r="AV178" i="5"/>
  <c r="AV187" i="5"/>
  <c r="AV204" i="5"/>
  <c r="AV522" i="5" s="1"/>
  <c r="AV29" i="5"/>
  <c r="AV168" i="5"/>
  <c r="AV165" i="5"/>
  <c r="AV483" i="5" s="1"/>
  <c r="AV203" i="5"/>
  <c r="AV521" i="5" s="1"/>
  <c r="AV44" i="5"/>
  <c r="AV362" i="5" s="1"/>
  <c r="AV245" i="5"/>
  <c r="AV173" i="5"/>
  <c r="AV60" i="5"/>
  <c r="AV378" i="5" s="1"/>
  <c r="AV251" i="5"/>
  <c r="AV91" i="5"/>
  <c r="AV409" i="5" s="1"/>
  <c r="AV146" i="5"/>
  <c r="AV464" i="5" s="1"/>
  <c r="AV143" i="5"/>
  <c r="AV461" i="5" s="1"/>
  <c r="AV238" i="5"/>
  <c r="AV59" i="5"/>
  <c r="AV377" i="5" s="1"/>
  <c r="AV89" i="5"/>
  <c r="AV407" i="5" s="1"/>
  <c r="AV216" i="5"/>
  <c r="AV534" i="5" s="1"/>
  <c r="AV222" i="5"/>
  <c r="AV34" i="5"/>
  <c r="AV77" i="5"/>
  <c r="AV395" i="5" s="1"/>
  <c r="AV255" i="5"/>
  <c r="AV573" i="5" s="1"/>
  <c r="AV121" i="5"/>
  <c r="AV160" i="5"/>
  <c r="AV478" i="5" s="1"/>
  <c r="AV214" i="5"/>
  <c r="AV532" i="5" s="1"/>
  <c r="AV27" i="5"/>
  <c r="AV345" i="5" s="1"/>
  <c r="AV66" i="5"/>
  <c r="AV137" i="5"/>
  <c r="AV33" i="5"/>
  <c r="AV351" i="5" s="1"/>
  <c r="AV15" i="5"/>
  <c r="AV333" i="5" s="1"/>
  <c r="AV108" i="5"/>
  <c r="AV426" i="5" s="1"/>
  <c r="AV12" i="5"/>
  <c r="AV257" i="5"/>
  <c r="AV575" i="5" s="1"/>
  <c r="AV123" i="5"/>
  <c r="AV441" i="5" s="1"/>
  <c r="AV176" i="5"/>
  <c r="AX245" i="5"/>
  <c r="AX257" i="5"/>
  <c r="AX213" i="5"/>
  <c r="AX149" i="5"/>
  <c r="AX85" i="5"/>
  <c r="AX21" i="5"/>
  <c r="AX203" i="5"/>
  <c r="AX521" i="5" s="1"/>
  <c r="AX118" i="5"/>
  <c r="AX32" i="5"/>
  <c r="AX188" i="5"/>
  <c r="AX74" i="5"/>
  <c r="AX222" i="5"/>
  <c r="AX108" i="5"/>
  <c r="AX253" i="5"/>
  <c r="AX177" i="5"/>
  <c r="AX495" i="5" s="1"/>
  <c r="AX113" i="5"/>
  <c r="AX49" i="5"/>
  <c r="AX240" i="5"/>
  <c r="AX155" i="5"/>
  <c r="AX473" i="5" s="1"/>
  <c r="AX70" i="5"/>
  <c r="AX238" i="5"/>
  <c r="AX124" i="5"/>
  <c r="AX10" i="5"/>
  <c r="AX328" i="5" s="1"/>
  <c r="AX229" i="5"/>
  <c r="AX241" i="5"/>
  <c r="AX197" i="5"/>
  <c r="AX133" i="5"/>
  <c r="AX451" i="5" s="1"/>
  <c r="AX69" i="5"/>
  <c r="AX267" i="5"/>
  <c r="AX182" i="5"/>
  <c r="AX500" i="5" s="1"/>
  <c r="AX96" i="5"/>
  <c r="AX414" i="5" s="1"/>
  <c r="AX11" i="5"/>
  <c r="AX159" i="5"/>
  <c r="AX46" i="5"/>
  <c r="AX194" i="5"/>
  <c r="AX512" i="5" s="1"/>
  <c r="AX79" i="5"/>
  <c r="AX225" i="5"/>
  <c r="AX161" i="5"/>
  <c r="AX479" i="5" s="1"/>
  <c r="AX97" i="5"/>
  <c r="AX415" i="5" s="1"/>
  <c r="AX33" i="5"/>
  <c r="AX219" i="5"/>
  <c r="AX134" i="5"/>
  <c r="AX48" i="5"/>
  <c r="AX366" i="5" s="1"/>
  <c r="AX210" i="5"/>
  <c r="AX95" i="5"/>
  <c r="AX243" i="5"/>
  <c r="AX265" i="5"/>
  <c r="AX583" i="5" s="1"/>
  <c r="AX181" i="5"/>
  <c r="AX117" i="5"/>
  <c r="AX53" i="5"/>
  <c r="AX246" i="5"/>
  <c r="AX564" i="5" s="1"/>
  <c r="AX160" i="5"/>
  <c r="AX75" i="5"/>
  <c r="AX244" i="5"/>
  <c r="AX562" i="5" s="1"/>
  <c r="AX131" i="5"/>
  <c r="AX449" i="5" s="1"/>
  <c r="AX18" i="5"/>
  <c r="AX164" i="5"/>
  <c r="AX51" i="5"/>
  <c r="AX209" i="5"/>
  <c r="AX145" i="5"/>
  <c r="AX81" i="5"/>
  <c r="AX17" i="5"/>
  <c r="AX198" i="5"/>
  <c r="AX516" i="5" s="1"/>
  <c r="AX112" i="5"/>
  <c r="AX27" i="5"/>
  <c r="AX180" i="5"/>
  <c r="AX67" i="5"/>
  <c r="AX385" i="5" s="1"/>
  <c r="AX215" i="5"/>
  <c r="AX261" i="5"/>
  <c r="AX579" i="5" s="1"/>
  <c r="AX233" i="5"/>
  <c r="AX224" i="5"/>
  <c r="AX542" i="5" s="1"/>
  <c r="AX103" i="5"/>
  <c r="AX65" i="5"/>
  <c r="AX383" i="5" s="1"/>
  <c r="AX266" i="5"/>
  <c r="AX158" i="5"/>
  <c r="AX44" i="5"/>
  <c r="AX217" i="5"/>
  <c r="AX89" i="5"/>
  <c r="AX208" i="5"/>
  <c r="AX526" i="5" s="1"/>
  <c r="AX38" i="5"/>
  <c r="AX82" i="5"/>
  <c r="AX400" i="5" s="1"/>
  <c r="AX115" i="5"/>
  <c r="AX170" i="5"/>
  <c r="AX211" i="5"/>
  <c r="AX529" i="5" s="1"/>
  <c r="AX248" i="5"/>
  <c r="AX20" i="5"/>
  <c r="AX62" i="5"/>
  <c r="AX105" i="5"/>
  <c r="AX59" i="5"/>
  <c r="AX377" i="5" s="1"/>
  <c r="AX87" i="5"/>
  <c r="AX183" i="5"/>
  <c r="AX501" i="5" s="1"/>
  <c r="AX260" i="5"/>
  <c r="AX249" i="5"/>
  <c r="AX567" i="5" s="1"/>
  <c r="AX109" i="5"/>
  <c r="AX427" i="5" s="1"/>
  <c r="AX235" i="5"/>
  <c r="AX553" i="5" s="1"/>
  <c r="AX64" i="5"/>
  <c r="AX116" i="5"/>
  <c r="AX151" i="5"/>
  <c r="AX212" i="5"/>
  <c r="AX530" i="5" s="1"/>
  <c r="AX254" i="5"/>
  <c r="AX26" i="5"/>
  <c r="AX63" i="5"/>
  <c r="AX104" i="5"/>
  <c r="AX422" i="5" s="1"/>
  <c r="AX165" i="5"/>
  <c r="AX139" i="5"/>
  <c r="AX250" i="5"/>
  <c r="AX262" i="5"/>
  <c r="AX580" i="5" s="1"/>
  <c r="AX152" i="5"/>
  <c r="AX130" i="5"/>
  <c r="AX448" i="5" s="1"/>
  <c r="AX15" i="5"/>
  <c r="AX185" i="5"/>
  <c r="AX503" i="5" s="1"/>
  <c r="AX57" i="5"/>
  <c r="AX166" i="5"/>
  <c r="AX484" i="5" s="1"/>
  <c r="AX252" i="5"/>
  <c r="AX24" i="5"/>
  <c r="AX342" i="5" s="1"/>
  <c r="AX58" i="5"/>
  <c r="AX376" i="5" s="1"/>
  <c r="AX114" i="5"/>
  <c r="AX432" i="5" s="1"/>
  <c r="AX154" i="5"/>
  <c r="AX191" i="5"/>
  <c r="AX232" i="5"/>
  <c r="AX41" i="5"/>
  <c r="AX223" i="5"/>
  <c r="AX541" i="5" s="1"/>
  <c r="AX255" i="5"/>
  <c r="AX573" i="5" s="1"/>
  <c r="AX68" i="5"/>
  <c r="AX147" i="5"/>
  <c r="AX205" i="5"/>
  <c r="AX77" i="5"/>
  <c r="AX395" i="5" s="1"/>
  <c r="AX192" i="5"/>
  <c r="AX22" i="5"/>
  <c r="AX60" i="5"/>
  <c r="AX94" i="5"/>
  <c r="AX412" i="5" s="1"/>
  <c r="AX156" i="5"/>
  <c r="AX196" i="5"/>
  <c r="AX234" i="5"/>
  <c r="AX552" i="5" s="1"/>
  <c r="AX7" i="5"/>
  <c r="AX47" i="5"/>
  <c r="AX54" i="5"/>
  <c r="AX193" i="5"/>
  <c r="AX511" i="5" s="1"/>
  <c r="AX39" i="5"/>
  <c r="AX357" i="5" s="1"/>
  <c r="AX153" i="5"/>
  <c r="AX471" i="5" s="1"/>
  <c r="AX123" i="5"/>
  <c r="AX228" i="5"/>
  <c r="AX56" i="5"/>
  <c r="AX374" i="5" s="1"/>
  <c r="AX135" i="5"/>
  <c r="AX237" i="5"/>
  <c r="AX52" i="5"/>
  <c r="AX370" i="5" s="1"/>
  <c r="AX220" i="5"/>
  <c r="AX538" i="5" s="1"/>
  <c r="AX173" i="5"/>
  <c r="AX150" i="5"/>
  <c r="AX468" i="5" s="1"/>
  <c r="AX264" i="5"/>
  <c r="AX99" i="5"/>
  <c r="AX417" i="5" s="1"/>
  <c r="AX178" i="5"/>
  <c r="AX201" i="5"/>
  <c r="AX519" i="5" s="1"/>
  <c r="AX187" i="5"/>
  <c r="AX110" i="5"/>
  <c r="AX428" i="5" s="1"/>
  <c r="AX199" i="5"/>
  <c r="AX12" i="5"/>
  <c r="AX330" i="5" s="1"/>
  <c r="AX90" i="5"/>
  <c r="AX408" i="5" s="1"/>
  <c r="AX146" i="5"/>
  <c r="AX464" i="5" s="1"/>
  <c r="AX55" i="5"/>
  <c r="AX127" i="5"/>
  <c r="AX128" i="5"/>
  <c r="AX43" i="5"/>
  <c r="AX361" i="5" s="1"/>
  <c r="AX226" i="5"/>
  <c r="AX259" i="5"/>
  <c r="AX23" i="5"/>
  <c r="AX216" i="5"/>
  <c r="AX534" i="5" s="1"/>
  <c r="AX129" i="5"/>
  <c r="AX186" i="5"/>
  <c r="AX121" i="5"/>
  <c r="AX80" i="5"/>
  <c r="AX398" i="5" s="1"/>
  <c r="AX172" i="5"/>
  <c r="AX268" i="5"/>
  <c r="AX586" i="5" s="1"/>
  <c r="AX78" i="5"/>
  <c r="AX169" i="5"/>
  <c r="AX487" i="5" s="1"/>
  <c r="AX200" i="5"/>
  <c r="AX518" i="5" s="1"/>
  <c r="AX106" i="5"/>
  <c r="AX424" i="5" s="1"/>
  <c r="AX141" i="5"/>
  <c r="AX107" i="5"/>
  <c r="AX425" i="5" s="1"/>
  <c r="AX207" i="5"/>
  <c r="AX42" i="5"/>
  <c r="AX360" i="5" s="1"/>
  <c r="AX120" i="5"/>
  <c r="AX137" i="5"/>
  <c r="AX102" i="5"/>
  <c r="AX258" i="5"/>
  <c r="AX84" i="5"/>
  <c r="AX163" i="5"/>
  <c r="AX125" i="5"/>
  <c r="AX179" i="5"/>
  <c r="AX497" i="5" s="1"/>
  <c r="AX92" i="5"/>
  <c r="AX61" i="5"/>
  <c r="AX379" i="5" s="1"/>
  <c r="AX206" i="5"/>
  <c r="AX236" i="5"/>
  <c r="AX221" i="5"/>
  <c r="AX88" i="5"/>
  <c r="AX406" i="5" s="1"/>
  <c r="AX263" i="5"/>
  <c r="AX66" i="5"/>
  <c r="AX384" i="5" s="1"/>
  <c r="AX101" i="5"/>
  <c r="AX136" i="5"/>
  <c r="AX454" i="5" s="1"/>
  <c r="AX176" i="5"/>
  <c r="AX100" i="5"/>
  <c r="AX25" i="5"/>
  <c r="AX195" i="5"/>
  <c r="AX513" i="5" s="1"/>
  <c r="AX8" i="5"/>
  <c r="AX98" i="5"/>
  <c r="AX175" i="5"/>
  <c r="AX230" i="5"/>
  <c r="AX548" i="5" s="1"/>
  <c r="AX142" i="5"/>
  <c r="AX34" i="5"/>
  <c r="AX352" i="5" s="1"/>
  <c r="AX45" i="5"/>
  <c r="AX363" i="5" s="1"/>
  <c r="AX231" i="5"/>
  <c r="AX549" i="5" s="1"/>
  <c r="AX36" i="5"/>
  <c r="AX140" i="5"/>
  <c r="AX458" i="5" s="1"/>
  <c r="AX218" i="5"/>
  <c r="AX536" i="5" s="1"/>
  <c r="AX73" i="5"/>
  <c r="AX391" i="5" s="1"/>
  <c r="AX16" i="5"/>
  <c r="AX143" i="5"/>
  <c r="AX461" i="5" s="1"/>
  <c r="AX239" i="5"/>
  <c r="AX557" i="5" s="1"/>
  <c r="AX50" i="5"/>
  <c r="AX368" i="5" s="1"/>
  <c r="AX256" i="5"/>
  <c r="AX242" i="5"/>
  <c r="AX560" i="5" s="1"/>
  <c r="AX132" i="5"/>
  <c r="AX171" i="5"/>
  <c r="AX489" i="5" s="1"/>
  <c r="AX19" i="5"/>
  <c r="AX337" i="5" s="1"/>
  <c r="AX71" i="5"/>
  <c r="AX389" i="5" s="1"/>
  <c r="AX93" i="5"/>
  <c r="AX411" i="5" s="1"/>
  <c r="AX122" i="5"/>
  <c r="AX440" i="5" s="1"/>
  <c r="AX35" i="5"/>
  <c r="AX168" i="5"/>
  <c r="AX29" i="5"/>
  <c r="AX190" i="5"/>
  <c r="AX508" i="5" s="1"/>
  <c r="AX37" i="5"/>
  <c r="AX355" i="5" s="1"/>
  <c r="AX91" i="5"/>
  <c r="AX72" i="5"/>
  <c r="AX269" i="5"/>
  <c r="AX587" i="5" s="1"/>
  <c r="AX251" i="5"/>
  <c r="AX138" i="5"/>
  <c r="AX227" i="5"/>
  <c r="AX545" i="5" s="1"/>
  <c r="AX40" i="5"/>
  <c r="AX358" i="5" s="1"/>
  <c r="AX119" i="5"/>
  <c r="AX437" i="5" s="1"/>
  <c r="AX174" i="5"/>
  <c r="AX492" i="5" s="1"/>
  <c r="AX9" i="5"/>
  <c r="AX327" i="5" s="1"/>
  <c r="AX204" i="5"/>
  <c r="AX522" i="5" s="1"/>
  <c r="AX76" i="5"/>
  <c r="AX247" i="5"/>
  <c r="AX28" i="5"/>
  <c r="AX346" i="5" s="1"/>
  <c r="AX162" i="5"/>
  <c r="AX480" i="5" s="1"/>
  <c r="AX31" i="5"/>
  <c r="AX184" i="5"/>
  <c r="AX270" i="5"/>
  <c r="AX167" i="5"/>
  <c r="AX485" i="5" s="1"/>
  <c r="AX86" i="5"/>
  <c r="AX13" i="5"/>
  <c r="AX331" i="5" s="1"/>
  <c r="AX189" i="5"/>
  <c r="AX507" i="5" s="1"/>
  <c r="AX144" i="5"/>
  <c r="AX462" i="5" s="1"/>
  <c r="AX83" i="5"/>
  <c r="AX30" i="5"/>
  <c r="AX14" i="5"/>
  <c r="AX157" i="5"/>
  <c r="AX475" i="5" s="1"/>
  <c r="AX214" i="5"/>
  <c r="AX202" i="5"/>
  <c r="AX520" i="5" s="1"/>
  <c r="AX126" i="5"/>
  <c r="AX444" i="5" s="1"/>
  <c r="AX148" i="5"/>
  <c r="AX466" i="5" s="1"/>
  <c r="AX111" i="5"/>
  <c r="P265" i="5"/>
  <c r="P219" i="5"/>
  <c r="P241" i="5"/>
  <c r="P559" i="5" s="1"/>
  <c r="P245" i="5"/>
  <c r="P231" i="5"/>
  <c r="P267" i="5"/>
  <c r="P229" i="5"/>
  <c r="P239" i="5"/>
  <c r="P255" i="5"/>
  <c r="P259" i="5"/>
  <c r="P249" i="5"/>
  <c r="P567" i="5" s="1"/>
  <c r="P256" i="5"/>
  <c r="P213" i="5"/>
  <c r="P218" i="5"/>
  <c r="P261" i="5"/>
  <c r="P579" i="5" s="1"/>
  <c r="P215" i="5"/>
  <c r="P234" i="5"/>
  <c r="P552" i="5" s="1"/>
  <c r="P225" i="5"/>
  <c r="P543" i="5" s="1"/>
  <c r="P264" i="5"/>
  <c r="P582" i="5" s="1"/>
  <c r="P237" i="5"/>
  <c r="P263" i="5"/>
  <c r="P581" i="5" s="1"/>
  <c r="P254" i="5"/>
  <c r="P252" i="5"/>
  <c r="P570" i="5" s="1"/>
  <c r="P233" i="5"/>
  <c r="P232" i="5"/>
  <c r="P550" i="5" s="1"/>
  <c r="P230" i="5"/>
  <c r="P268" i="5"/>
  <c r="P586" i="5" s="1"/>
  <c r="P250" i="5"/>
  <c r="P266" i="5"/>
  <c r="P584" i="5" s="1"/>
  <c r="P251" i="5"/>
  <c r="P569" i="5" s="1"/>
  <c r="P217" i="5"/>
  <c r="P535" i="5" s="1"/>
  <c r="P227" i="5"/>
  <c r="P216" i="5"/>
  <c r="P534" i="5" s="1"/>
  <c r="P240" i="5"/>
  <c r="P558" i="5" s="1"/>
  <c r="P228" i="5"/>
  <c r="P546" i="5" s="1"/>
  <c r="P224" i="5"/>
  <c r="P244" i="5"/>
  <c r="P222" i="5"/>
  <c r="P211" i="5"/>
  <c r="P269" i="5"/>
  <c r="P235" i="5"/>
  <c r="P553" i="5" s="1"/>
  <c r="P260" i="5"/>
  <c r="P578" i="5" s="1"/>
  <c r="P221" i="5"/>
  <c r="P539" i="5" s="1"/>
  <c r="P214" i="5"/>
  <c r="P270" i="5"/>
  <c r="P588" i="5" s="1"/>
  <c r="P223" i="5"/>
  <c r="P541" i="5" s="1"/>
  <c r="P212" i="5"/>
  <c r="P530" i="5" s="1"/>
  <c r="P253" i="5"/>
  <c r="P242" i="5"/>
  <c r="P258" i="5"/>
  <c r="P236" i="5"/>
  <c r="P554" i="5" s="1"/>
  <c r="P247" i="5"/>
  <c r="P220" i="5"/>
  <c r="P243" i="5"/>
  <c r="P246" i="5"/>
  <c r="P564" i="5" s="1"/>
  <c r="P248" i="5"/>
  <c r="P566" i="5" s="1"/>
  <c r="P257" i="5"/>
  <c r="P575" i="5" s="1"/>
  <c r="P238" i="5"/>
  <c r="P556" i="5" s="1"/>
  <c r="P226" i="5"/>
  <c r="P544" i="5" s="1"/>
  <c r="P262" i="5"/>
  <c r="AV475" i="5" l="1"/>
  <c r="AX404" i="5"/>
  <c r="AV350" i="5"/>
  <c r="AV435" i="5"/>
  <c r="AV520" i="5"/>
  <c r="AV392" i="5"/>
  <c r="AV586" i="5"/>
  <c r="AY582" i="5"/>
  <c r="AY523" i="5"/>
  <c r="AY460" i="5"/>
  <c r="AY541" i="5"/>
  <c r="AY537" i="5"/>
  <c r="AY427" i="5"/>
  <c r="AY446" i="5"/>
  <c r="AV324" i="5"/>
  <c r="AV481" i="5"/>
  <c r="AV571" i="5"/>
  <c r="AV446" i="5"/>
  <c r="AY479" i="5"/>
  <c r="AY411" i="5"/>
  <c r="AY564" i="5"/>
  <c r="AY435" i="5"/>
  <c r="AY539" i="5"/>
  <c r="AY438" i="5"/>
  <c r="AY452" i="5"/>
  <c r="AY464" i="5"/>
  <c r="AY469" i="5"/>
  <c r="AY506" i="5"/>
  <c r="AY417" i="5"/>
  <c r="AY543" i="5"/>
  <c r="AY405" i="5"/>
  <c r="AY520" i="5"/>
  <c r="AY484" i="5"/>
  <c r="AY551" i="5"/>
  <c r="AY535" i="5"/>
  <c r="AY408" i="5"/>
  <c r="AV412" i="5"/>
  <c r="AV490" i="5"/>
  <c r="P538" i="5"/>
  <c r="P549" i="5"/>
  <c r="AX348" i="5"/>
  <c r="AX372" i="5"/>
  <c r="AX401" i="5"/>
  <c r="AX394" i="5"/>
  <c r="AX569" i="5"/>
  <c r="AX334" i="5"/>
  <c r="AX460" i="5"/>
  <c r="AX524" i="5"/>
  <c r="AX443" i="5"/>
  <c r="AX544" i="5"/>
  <c r="AX453" i="5"/>
  <c r="AX365" i="5"/>
  <c r="AX572" i="5"/>
  <c r="AV494" i="5"/>
  <c r="AV439" i="5"/>
  <c r="AV556" i="5"/>
  <c r="AV578" i="5"/>
  <c r="AV466" i="5"/>
  <c r="AV423" i="5"/>
  <c r="AV433" i="5"/>
  <c r="AV425" i="5"/>
  <c r="AV449" i="5"/>
  <c r="AV328" i="5"/>
  <c r="AV417" i="5"/>
  <c r="AY585" i="5"/>
  <c r="AY549" i="5"/>
  <c r="AY416" i="5"/>
  <c r="AY432" i="5"/>
  <c r="AV428" i="5"/>
  <c r="P562" i="5"/>
  <c r="P573" i="5"/>
  <c r="AX409" i="5"/>
  <c r="AX576" i="5"/>
  <c r="AX340" i="5"/>
  <c r="AX434" i="5"/>
  <c r="AX585" i="5"/>
  <c r="AX559" i="5"/>
  <c r="AX563" i="5"/>
  <c r="AV330" i="5"/>
  <c r="AV455" i="5"/>
  <c r="AV352" i="5"/>
  <c r="AV563" i="5"/>
  <c r="AV486" i="5"/>
  <c r="AV496" i="5"/>
  <c r="AV367" i="5"/>
  <c r="AV323" i="5"/>
  <c r="AV460" i="5"/>
  <c r="AV408" i="5"/>
  <c r="AV506" i="5"/>
  <c r="AV476" i="5"/>
  <c r="AV565" i="5"/>
  <c r="AV391" i="5"/>
  <c r="AV567" i="5"/>
  <c r="AV341" i="5"/>
  <c r="AY567" i="5"/>
  <c r="AY563" i="5"/>
  <c r="AY493" i="5"/>
  <c r="AY474" i="5"/>
  <c r="AY497" i="5"/>
  <c r="AY462" i="5"/>
  <c r="AY433" i="5"/>
  <c r="AY581" i="5"/>
  <c r="AX455" i="5"/>
  <c r="AX509" i="5"/>
  <c r="AX488" i="5"/>
  <c r="AV346" i="5"/>
  <c r="AV383" i="5"/>
  <c r="AV553" i="5"/>
  <c r="AV514" i="5"/>
  <c r="AV430" i="5"/>
  <c r="AV462" i="5"/>
  <c r="P560" i="5"/>
  <c r="P583" i="5"/>
  <c r="AX502" i="5"/>
  <c r="P580" i="5"/>
  <c r="P565" i="5"/>
  <c r="P571" i="5"/>
  <c r="P532" i="5"/>
  <c r="P587" i="5"/>
  <c r="P542" i="5"/>
  <c r="P545" i="5"/>
  <c r="P568" i="5"/>
  <c r="P551" i="5"/>
  <c r="P555" i="5"/>
  <c r="P533" i="5"/>
  <c r="P574" i="5"/>
  <c r="P557" i="5"/>
  <c r="P563" i="5"/>
  <c r="AX429" i="5"/>
  <c r="AX532" i="5"/>
  <c r="AX349" i="5"/>
  <c r="AX353" i="5"/>
  <c r="AX574" i="5"/>
  <c r="AX354" i="5"/>
  <c r="AX326" i="5"/>
  <c r="AX494" i="5"/>
  <c r="AX581" i="5"/>
  <c r="AX420" i="5"/>
  <c r="AX525" i="5"/>
  <c r="AX490" i="5"/>
  <c r="AX447" i="5"/>
  <c r="AX373" i="5"/>
  <c r="AX517" i="5"/>
  <c r="AX496" i="5"/>
  <c r="AX491" i="5"/>
  <c r="AX474" i="5"/>
  <c r="AX510" i="5"/>
  <c r="AX386" i="5"/>
  <c r="AX550" i="5"/>
  <c r="AX375" i="5"/>
  <c r="AX470" i="5"/>
  <c r="AX483" i="5"/>
  <c r="AX382" i="5"/>
  <c r="AX578" i="5"/>
  <c r="AX423" i="5"/>
  <c r="AX356" i="5"/>
  <c r="AX362" i="5"/>
  <c r="AX421" i="5"/>
  <c r="AX533" i="5"/>
  <c r="AX430" i="5"/>
  <c r="AX463" i="5"/>
  <c r="AX336" i="5"/>
  <c r="AX478" i="5"/>
  <c r="AX499" i="5"/>
  <c r="AX528" i="5"/>
  <c r="AX351" i="5"/>
  <c r="AX397" i="5"/>
  <c r="AX329" i="5"/>
  <c r="AX387" i="5"/>
  <c r="AX547" i="5"/>
  <c r="AX388" i="5"/>
  <c r="AX431" i="5"/>
  <c r="AX540" i="5"/>
  <c r="AX436" i="5"/>
  <c r="AX467" i="5"/>
  <c r="AV384" i="5"/>
  <c r="AV540" i="5"/>
  <c r="AV569" i="5"/>
  <c r="AV347" i="5"/>
  <c r="AV516" i="5"/>
  <c r="AV497" i="5"/>
  <c r="AV572" i="5"/>
  <c r="AV442" i="5"/>
  <c r="AV331" i="5"/>
  <c r="AV402" i="5"/>
  <c r="AV363" i="5"/>
  <c r="AV580" i="5"/>
  <c r="AV444" i="5"/>
  <c r="AV393" i="5"/>
  <c r="AV357" i="5"/>
  <c r="AV477" i="5"/>
  <c r="AV492" i="5"/>
  <c r="AV375" i="5"/>
  <c r="AV535" i="5"/>
  <c r="AV419" i="5"/>
  <c r="AV370" i="5"/>
  <c r="AV587" i="5"/>
  <c r="AV373" i="5"/>
  <c r="AV399" i="5"/>
  <c r="AV482" i="5"/>
  <c r="AV508" i="5"/>
  <c r="AV511" i="5"/>
  <c r="AV336" i="5"/>
  <c r="AV523" i="5"/>
  <c r="AV337" i="5"/>
  <c r="AV468" i="5"/>
  <c r="AV576" i="5"/>
  <c r="AV502" i="5"/>
  <c r="AV325" i="5"/>
  <c r="AV581" i="5"/>
  <c r="AV471" i="5"/>
  <c r="AV413" i="5"/>
  <c r="AV379" i="5"/>
  <c r="AV527" i="5"/>
  <c r="AV479" i="5"/>
  <c r="AV376" i="5"/>
  <c r="AV484" i="5"/>
  <c r="AV458" i="5"/>
  <c r="AV360" i="5"/>
  <c r="AV405" i="5"/>
  <c r="AY429" i="5"/>
  <c r="AY559" i="5"/>
  <c r="AY487" i="5"/>
  <c r="AY574" i="5"/>
  <c r="AY557" i="5"/>
  <c r="AY583" i="5"/>
  <c r="AY413" i="5"/>
  <c r="AY442" i="5"/>
  <c r="AY501" i="5"/>
  <c r="AY561" i="5"/>
  <c r="AY425" i="5"/>
  <c r="AY461" i="5"/>
  <c r="AY555" i="5"/>
  <c r="AY449" i="5"/>
  <c r="AY436" i="5"/>
  <c r="AY588" i="5"/>
  <c r="AY480" i="5"/>
  <c r="AY513" i="5"/>
  <c r="AY485" i="5"/>
  <c r="AY489" i="5"/>
  <c r="AY532" i="5"/>
  <c r="AY546" i="5"/>
  <c r="AY414" i="5"/>
  <c r="AY475" i="5"/>
  <c r="AY456" i="5"/>
  <c r="AY578" i="5"/>
  <c r="AY528" i="5"/>
  <c r="AY419" i="5"/>
  <c r="AY511" i="5"/>
  <c r="AX481" i="5"/>
  <c r="AX392" i="5"/>
  <c r="AX531" i="5"/>
  <c r="AV499" i="5"/>
  <c r="AY500" i="5"/>
  <c r="AY545" i="5"/>
  <c r="AY571" i="5"/>
  <c r="P561" i="5"/>
  <c r="P576" i="5"/>
  <c r="P540" i="5"/>
  <c r="P548" i="5"/>
  <c r="P572" i="5"/>
  <c r="P536" i="5"/>
  <c r="P577" i="5"/>
  <c r="P585" i="5"/>
  <c r="P537" i="5"/>
  <c r="AX332" i="5"/>
  <c r="AX588" i="5"/>
  <c r="AX390" i="5"/>
  <c r="AX347" i="5"/>
  <c r="AX450" i="5"/>
  <c r="AX493" i="5"/>
  <c r="AX343" i="5"/>
  <c r="AX419" i="5"/>
  <c r="AX539" i="5"/>
  <c r="AX410" i="5"/>
  <c r="AX402" i="5"/>
  <c r="AX438" i="5"/>
  <c r="AX459" i="5"/>
  <c r="AX396" i="5"/>
  <c r="AX439" i="5"/>
  <c r="AX341" i="5"/>
  <c r="AX446" i="5"/>
  <c r="AX505" i="5"/>
  <c r="AX582" i="5"/>
  <c r="AX546" i="5"/>
  <c r="AX378" i="5"/>
  <c r="AX523" i="5"/>
  <c r="AX472" i="5"/>
  <c r="AX570" i="5"/>
  <c r="AX333" i="5"/>
  <c r="AX568" i="5"/>
  <c r="AX381" i="5"/>
  <c r="AX469" i="5"/>
  <c r="AX405" i="5"/>
  <c r="AX338" i="5"/>
  <c r="AX433" i="5"/>
  <c r="AX407" i="5"/>
  <c r="AX584" i="5"/>
  <c r="AX551" i="5"/>
  <c r="AX498" i="5"/>
  <c r="AX335" i="5"/>
  <c r="AX369" i="5"/>
  <c r="AX371" i="5"/>
  <c r="AX561" i="5"/>
  <c r="AX452" i="5"/>
  <c r="AX364" i="5"/>
  <c r="AX515" i="5"/>
  <c r="AX442" i="5"/>
  <c r="AX558" i="5"/>
  <c r="AX571" i="5"/>
  <c r="AX506" i="5"/>
  <c r="AX339" i="5"/>
  <c r="AX575" i="5"/>
  <c r="AV491" i="5"/>
  <c r="AV505" i="5"/>
  <c r="AV366" i="5"/>
  <c r="AV421" i="5"/>
  <c r="AV396" i="5"/>
  <c r="AV537" i="5"/>
  <c r="AV570" i="5"/>
  <c r="AV356" i="5"/>
  <c r="AV549" i="5"/>
  <c r="AV507" i="5"/>
  <c r="AV456" i="5"/>
  <c r="AV555" i="5"/>
  <c r="AV387" i="5"/>
  <c r="AV562" i="5"/>
  <c r="AV495" i="5"/>
  <c r="AV275" i="5"/>
  <c r="AV560" i="5"/>
  <c r="AV359" i="5"/>
  <c r="AV488" i="5"/>
  <c r="AV501" i="5"/>
  <c r="AV415" i="5"/>
  <c r="AV381" i="5"/>
  <c r="AV322" i="5"/>
  <c r="AV329" i="5"/>
  <c r="AV432" i="5"/>
  <c r="AV564" i="5"/>
  <c r="AV440" i="5"/>
  <c r="AV465" i="5"/>
  <c r="AV390" i="5"/>
  <c r="AV543" i="5"/>
  <c r="AV424" i="5"/>
  <c r="AV453" i="5"/>
  <c r="AV512" i="5"/>
  <c r="AV371" i="5"/>
  <c r="AV327" i="5"/>
  <c r="AV566" i="5"/>
  <c r="AV340" i="5"/>
  <c r="AV448" i="5"/>
  <c r="AV438" i="5"/>
  <c r="AV547" i="5"/>
  <c r="AV545" i="5"/>
  <c r="AV416" i="5"/>
  <c r="AV531" i="5"/>
  <c r="AV533" i="5"/>
  <c r="AY407" i="5"/>
  <c r="AY565" i="5"/>
  <c r="AY531" i="5"/>
  <c r="AY508" i="5"/>
  <c r="AY560" i="5"/>
  <c r="AY412" i="5"/>
  <c r="AY403" i="5"/>
  <c r="AY515" i="5"/>
  <c r="AY516" i="5"/>
  <c r="AY510" i="5"/>
  <c r="AY410" i="5"/>
  <c r="AY566" i="5"/>
  <c r="AY525" i="5"/>
  <c r="AY552" i="5"/>
  <c r="AY431" i="5"/>
  <c r="AY470" i="5"/>
  <c r="AY518" i="5"/>
  <c r="AY498" i="5"/>
  <c r="AY439" i="5"/>
  <c r="AY580" i="5"/>
  <c r="AY519" i="5"/>
  <c r="AY440" i="5"/>
  <c r="AY404" i="5"/>
  <c r="AY443" i="5"/>
  <c r="AY496" i="5"/>
  <c r="AY577" i="5"/>
  <c r="AY490" i="5"/>
  <c r="AY584" i="5"/>
  <c r="AY548" i="5"/>
  <c r="AY415" i="5"/>
  <c r="AY502" i="5"/>
  <c r="AY503" i="5"/>
  <c r="AY472" i="5"/>
  <c r="P529" i="5"/>
  <c r="P275" i="5"/>
  <c r="P547" i="5"/>
  <c r="AX325" i="5"/>
  <c r="AX275" i="5"/>
  <c r="AX380" i="5"/>
  <c r="AX476" i="5"/>
  <c r="AX527" i="5"/>
  <c r="AV452" i="5"/>
  <c r="AV404" i="5"/>
  <c r="AV431" i="5"/>
  <c r="P531" i="5"/>
  <c r="AX565" i="5"/>
  <c r="AX456" i="5"/>
  <c r="AX486" i="5"/>
  <c r="AX416" i="5"/>
  <c r="AX418" i="5"/>
  <c r="AX554" i="5"/>
  <c r="AX504" i="5"/>
  <c r="AX577" i="5"/>
  <c r="AX445" i="5"/>
  <c r="AX555" i="5"/>
  <c r="AX441" i="5"/>
  <c r="AX514" i="5"/>
  <c r="AX465" i="5"/>
  <c r="AX359" i="5"/>
  <c r="AX457" i="5"/>
  <c r="AX344" i="5"/>
  <c r="AX566" i="5"/>
  <c r="AX535" i="5"/>
  <c r="AX345" i="5"/>
  <c r="AX399" i="5"/>
  <c r="AX482" i="5"/>
  <c r="AX393" i="5"/>
  <c r="AX435" i="5"/>
  <c r="AX413" i="5"/>
  <c r="AX537" i="5"/>
  <c r="AX543" i="5"/>
  <c r="AX477" i="5"/>
  <c r="AX556" i="5"/>
  <c r="AX367" i="5"/>
  <c r="AX426" i="5"/>
  <c r="AX350" i="5"/>
  <c r="AX403" i="5"/>
  <c r="AV487" i="5"/>
  <c r="AV584" i="5"/>
  <c r="AV500" i="5"/>
  <c r="AV463" i="5"/>
  <c r="AV398" i="5"/>
  <c r="AV558" i="5"/>
  <c r="AV422" i="5"/>
  <c r="AV334" i="5"/>
  <c r="AV385" i="5"/>
  <c r="AV474" i="5"/>
  <c r="AV574" i="5"/>
  <c r="AV550" i="5"/>
  <c r="AV457" i="5"/>
  <c r="AV410" i="5"/>
  <c r="AV526" i="5"/>
  <c r="AV529" i="5"/>
  <c r="AV348" i="5"/>
  <c r="AV388" i="5"/>
  <c r="AV510" i="5"/>
  <c r="AV517" i="5"/>
  <c r="AV434" i="5"/>
  <c r="AV542" i="5"/>
  <c r="AV518" i="5"/>
  <c r="AV364" i="5"/>
  <c r="AV551" i="5"/>
  <c r="AV353" i="5"/>
  <c r="AV524" i="5"/>
  <c r="AV343" i="5"/>
  <c r="AV530" i="5"/>
  <c r="AV585" i="5"/>
  <c r="AY454" i="5"/>
  <c r="AY483" i="5"/>
  <c r="AY401" i="5"/>
  <c r="AY275" i="5"/>
  <c r="AY494" i="5"/>
  <c r="AY451" i="5"/>
  <c r="AY550" i="5"/>
  <c r="AY463" i="5"/>
  <c r="AY418" i="5"/>
  <c r="AY540" i="5"/>
  <c r="AY465" i="5"/>
  <c r="AY522" i="5"/>
  <c r="AY459" i="5"/>
  <c r="AY553" i="5"/>
  <c r="AY455" i="5"/>
  <c r="AY526" i="5"/>
  <c r="AY568" i="5"/>
  <c r="AY468" i="5"/>
  <c r="AY477" i="5"/>
  <c r="AY445" i="5"/>
  <c r="AY534" i="5"/>
  <c r="AY575" i="5"/>
  <c r="AY527" i="5"/>
  <c r="AY491" i="5"/>
  <c r="AY586" i="5"/>
  <c r="AY423" i="5"/>
  <c r="AY426" i="5"/>
  <c r="AY536" i="5"/>
  <c r="P292" i="5"/>
  <c r="K278" i="5"/>
  <c r="AX286" i="5"/>
  <c r="N278" i="5"/>
  <c r="AY281" i="5"/>
  <c r="BC278" i="5"/>
  <c r="AY294" i="5"/>
  <c r="G278" i="5"/>
  <c r="AR278" i="5"/>
  <c r="P277" i="5"/>
  <c r="AV290" i="5"/>
  <c r="AX274" i="5"/>
  <c r="AY282" i="5"/>
  <c r="P279" i="5"/>
  <c r="AX294" i="5"/>
  <c r="Y278" i="5"/>
  <c r="AJ278" i="5"/>
  <c r="AX291" i="5"/>
  <c r="AV278" i="5"/>
  <c r="AX288" i="5"/>
  <c r="Q278" i="5"/>
  <c r="AX273" i="5"/>
  <c r="P289" i="5"/>
  <c r="AY274" i="5"/>
  <c r="P288" i="5"/>
  <c r="P280" i="5"/>
  <c r="AY292" i="5"/>
  <c r="P287" i="5"/>
  <c r="I278" i="5"/>
  <c r="AV292" i="5"/>
  <c r="AV289" i="5"/>
  <c r="AV288" i="5"/>
  <c r="AY273" i="5"/>
  <c r="AS278" i="5"/>
  <c r="F278" i="5"/>
  <c r="U278" i="5"/>
  <c r="D278" i="5"/>
  <c r="AX278" i="5"/>
  <c r="AG278" i="5"/>
  <c r="AE278" i="5"/>
  <c r="BO278" i="5"/>
  <c r="AV274" i="5"/>
  <c r="AB278" i="5"/>
  <c r="W278" i="5"/>
  <c r="AL278" i="5"/>
  <c r="AW278" i="5"/>
  <c r="AX290" i="5"/>
  <c r="BA278" i="5"/>
  <c r="BF278" i="5"/>
  <c r="AQ278" i="5"/>
  <c r="E278" i="5"/>
  <c r="AV294" i="5"/>
  <c r="AY272" i="5"/>
  <c r="AV282" i="5"/>
  <c r="AY287" i="5"/>
  <c r="AY291" i="5"/>
  <c r="AY288" i="5"/>
  <c r="AH278" i="5"/>
  <c r="AY278" i="5"/>
  <c r="AF278" i="5"/>
  <c r="AK278" i="5"/>
  <c r="AV273" i="5"/>
  <c r="AA278" i="5"/>
  <c r="P274" i="5"/>
  <c r="AX282" i="5"/>
  <c r="BE278" i="5"/>
  <c r="H278" i="5"/>
  <c r="P286" i="5"/>
  <c r="AX279" i="5"/>
  <c r="P294" i="5"/>
  <c r="AV272" i="5"/>
  <c r="P281" i="5"/>
  <c r="P284" i="5"/>
  <c r="AX284" i="5"/>
  <c r="AV286" i="5"/>
  <c r="AY284" i="5"/>
  <c r="Z278" i="5"/>
  <c r="BM278" i="5"/>
  <c r="AX281" i="5"/>
  <c r="BN278" i="5"/>
  <c r="V278" i="5"/>
  <c r="AX287" i="5"/>
  <c r="AV279" i="5"/>
  <c r="AY293" i="5"/>
  <c r="AV281" i="5"/>
  <c r="AV280" i="5"/>
  <c r="AV277" i="5"/>
  <c r="BP278" i="5"/>
  <c r="AT278" i="5"/>
  <c r="T278" i="5"/>
  <c r="AX280" i="5"/>
  <c r="BH278" i="5"/>
  <c r="AY277" i="5"/>
  <c r="L278" i="5"/>
  <c r="P290" i="5"/>
  <c r="AX272" i="5"/>
  <c r="P272" i="5"/>
  <c r="O278" i="5"/>
  <c r="AM278" i="5"/>
  <c r="AO278" i="5"/>
  <c r="AX292" i="5"/>
  <c r="AY280" i="5"/>
  <c r="AV291" i="5"/>
  <c r="AV287" i="5"/>
  <c r="BJ278" i="5"/>
  <c r="C278" i="5"/>
  <c r="BK278" i="5"/>
  <c r="AX277" i="5"/>
  <c r="M278" i="5"/>
  <c r="BG278" i="5"/>
  <c r="S278" i="5"/>
  <c r="BL278" i="5"/>
  <c r="AY289" i="5"/>
  <c r="AY279" i="5"/>
  <c r="AY290" i="5"/>
  <c r="AV293" i="5"/>
  <c r="AY286" i="5"/>
  <c r="AX293" i="5"/>
  <c r="AN278" i="5"/>
  <c r="J278" i="5"/>
  <c r="BB278" i="5"/>
  <c r="P278" i="5"/>
  <c r="X278" i="5"/>
  <c r="P273" i="5"/>
  <c r="P293" i="5"/>
  <c r="R278" i="5"/>
  <c r="AI278" i="5"/>
  <c r="P291" i="5"/>
  <c r="P282" i="5"/>
  <c r="AX289" i="5"/>
  <c r="AV284" i="5"/>
  <c r="AV276" i="5" l="1"/>
  <c r="AX276" i="5"/>
  <c r="AY276" i="5"/>
  <c r="P276" i="5"/>
</calcChain>
</file>

<file path=xl/sharedStrings.xml><?xml version="1.0" encoding="utf-8"?>
<sst xmlns="http://schemas.openxmlformats.org/spreadsheetml/2006/main" count="5280" uniqueCount="194">
  <si>
    <t> </t>
  </si>
  <si>
    <t>1</t>
  </si>
  <si>
    <t xml:space="preserve">    Gross domestic product</t>
  </si>
  <si>
    <t>2</t>
  </si>
  <si>
    <t>Personal consumption expenditures</t>
  </si>
  <si>
    <t>3</t>
  </si>
  <si>
    <t xml:space="preserve">  Goods</t>
  </si>
  <si>
    <t>---</t>
  </si>
  <si>
    <t>4</t>
  </si>
  <si>
    <t xml:space="preserve">    Durable goods</t>
  </si>
  <si>
    <t>5</t>
  </si>
  <si>
    <t xml:space="preserve">    Nondurable goods</t>
  </si>
  <si>
    <t>6</t>
  </si>
  <si>
    <t xml:space="preserve">  Services</t>
  </si>
  <si>
    <t>7</t>
  </si>
  <si>
    <t>Gross private domestic investment</t>
  </si>
  <si>
    <t>8</t>
  </si>
  <si>
    <t xml:space="preserve">  Fixed investment</t>
  </si>
  <si>
    <t>9</t>
  </si>
  <si>
    <t xml:space="preserve">    Nonresidential</t>
  </si>
  <si>
    <t>10</t>
  </si>
  <si>
    <t xml:space="preserve">      Structures</t>
  </si>
  <si>
    <t>11</t>
  </si>
  <si>
    <t xml:space="preserve">      Equipment</t>
  </si>
  <si>
    <t>12</t>
  </si>
  <si>
    <t xml:space="preserve">      Intellectual property products</t>
  </si>
  <si>
    <t>13</t>
  </si>
  <si>
    <t xml:space="preserve">    Residential</t>
  </si>
  <si>
    <t>14</t>
  </si>
  <si>
    <t xml:space="preserve">  Change in private inventories</t>
  </si>
  <si>
    <t>15</t>
  </si>
  <si>
    <t>Net exports of goods and services</t>
  </si>
  <si>
    <t>16</t>
  </si>
  <si>
    <t xml:space="preserve">  Exports</t>
  </si>
  <si>
    <t>17</t>
  </si>
  <si>
    <t xml:space="preserve">    Goods</t>
  </si>
  <si>
    <t>18</t>
  </si>
  <si>
    <t xml:space="preserve">    Services</t>
  </si>
  <si>
    <t>19</t>
  </si>
  <si>
    <t xml:space="preserve">  Imports</t>
  </si>
  <si>
    <t>20</t>
  </si>
  <si>
    <t>21</t>
  </si>
  <si>
    <t>22</t>
  </si>
  <si>
    <t>Government consumption expenditures and gross investment</t>
  </si>
  <si>
    <t>23</t>
  </si>
  <si>
    <t xml:space="preserve">  Federal</t>
  </si>
  <si>
    <t>24</t>
  </si>
  <si>
    <t xml:space="preserve">    National defense</t>
  </si>
  <si>
    <t>25</t>
  </si>
  <si>
    <t xml:space="preserve">    Nondefense</t>
  </si>
  <si>
    <t>26</t>
  </si>
  <si>
    <t xml:space="preserve">  State and local</t>
  </si>
  <si>
    <t>27</t>
  </si>
  <si>
    <t>Residual</t>
  </si>
  <si>
    <t>year</t>
  </si>
  <si>
    <t>quarter</t>
  </si>
  <si>
    <t>line</t>
  </si>
  <si>
    <t>Table 1.1.6</t>
  </si>
  <si>
    <t>mean</t>
  </si>
  <si>
    <t>standard deviation</t>
  </si>
  <si>
    <t>autocorrelation</t>
  </si>
  <si>
    <t>correlation -w- GDP</t>
  </si>
  <si>
    <t>GDP Delfator</t>
  </si>
  <si>
    <t>CPI - All</t>
  </si>
  <si>
    <t>CPI - minus Energy</t>
  </si>
  <si>
    <t>CPI - Energy</t>
  </si>
  <si>
    <t>CPI - Durables</t>
  </si>
  <si>
    <t>CPI - Nondurables</t>
  </si>
  <si>
    <t>CPI - Services</t>
  </si>
  <si>
    <t>M1</t>
  </si>
  <si>
    <t>M2</t>
  </si>
  <si>
    <t>Nominal Wages</t>
  </si>
  <si>
    <t>Real Wages</t>
  </si>
  <si>
    <t>number of obs</t>
  </si>
  <si>
    <t>Employment</t>
  </si>
  <si>
    <t>Hours</t>
  </si>
  <si>
    <t>Labor</t>
  </si>
  <si>
    <t>Labor Productivity</t>
  </si>
  <si>
    <t xml:space="preserve">    Private</t>
  </si>
  <si>
    <t>dep</t>
  </si>
  <si>
    <t>nominal</t>
  </si>
  <si>
    <t>real</t>
  </si>
  <si>
    <t>Capital Stock</t>
  </si>
  <si>
    <t>Capacity Utilitzation</t>
  </si>
  <si>
    <t>Unemployment Rate</t>
  </si>
  <si>
    <t>Participation Rate</t>
  </si>
  <si>
    <t>Solow Residual 1</t>
  </si>
  <si>
    <t>Solow Residual 2</t>
  </si>
  <si>
    <t>Unemployment Duration</t>
  </si>
  <si>
    <t>strongly procyclical</t>
  </si>
  <si>
    <t>mildly procyclical</t>
  </si>
  <si>
    <t>acyclical</t>
  </si>
  <si>
    <t>mildly countercyclical</t>
  </si>
  <si>
    <t>countercyclical</t>
  </si>
  <si>
    <t>relative to GDP</t>
  </si>
  <si>
    <t>Consumer Confidence</t>
  </si>
  <si>
    <t>correlation -w- TFP</t>
  </si>
  <si>
    <t>correlation -w- M1</t>
  </si>
  <si>
    <t>correlation -w- CC</t>
  </si>
  <si>
    <t>Real Money</t>
  </si>
  <si>
    <t>correlation -w- M1/P</t>
  </si>
  <si>
    <t>TFP</t>
  </si>
  <si>
    <t>M/P</t>
  </si>
  <si>
    <t>CC</t>
  </si>
  <si>
    <t>Real Effective Exchange Rate</t>
  </si>
  <si>
    <t>GDP</t>
  </si>
  <si>
    <t>Consumption</t>
  </si>
  <si>
    <t>Exports</t>
  </si>
  <si>
    <t>Imports</t>
  </si>
  <si>
    <t>Government Spending</t>
  </si>
  <si>
    <t>Total Labor</t>
  </si>
  <si>
    <t>Money Supply</t>
  </si>
  <si>
    <t>Budget Deficit</t>
  </si>
  <si>
    <t>BD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</si>
  <si>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</si>
  <si>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</si>
  <si>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</si>
  <si>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</si>
  <si>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</si>
  <si>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</si>
  <si>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</si>
  <si>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</si>
  <si>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</si>
  <si>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</si>
  <si>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</si>
  <si>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 xml:space="preserve">    Current receipts</t>
  </si>
  <si>
    <t>Current tax receipts</t>
  </si>
  <si>
    <t xml:space="preserve">  Personal current taxes</t>
  </si>
  <si>
    <t xml:space="preserve">  Taxes on production and imports</t>
  </si>
  <si>
    <t xml:space="preserve">  Taxes on corporate income</t>
  </si>
  <si>
    <t xml:space="preserve">  Taxes from the rest of the world</t>
  </si>
  <si>
    <t>Contributions for government social insurance</t>
  </si>
  <si>
    <t>Income receipts on assets</t>
  </si>
  <si>
    <t xml:space="preserve">  Interest and miscellaneous receipts 1</t>
  </si>
  <si>
    <t xml:space="preserve">  Dividends</t>
  </si>
  <si>
    <t>Current transfer receipts</t>
  </si>
  <si>
    <t xml:space="preserve">  From business (net)</t>
  </si>
  <si>
    <t xml:space="preserve">  From persons</t>
  </si>
  <si>
    <t>Current surplus of government enterprises 2</t>
  </si>
  <si>
    <t xml:space="preserve">    Current expenditures</t>
  </si>
  <si>
    <t>Consumption expenditures</t>
  </si>
  <si>
    <t>Current transfer payments</t>
  </si>
  <si>
    <t xml:space="preserve">  Government social benefits</t>
  </si>
  <si>
    <t xml:space="preserve">    To persons</t>
  </si>
  <si>
    <t xml:space="preserve">    To the rest of the world 3</t>
  </si>
  <si>
    <t xml:space="preserve">  Other current transfer payments to the rest of the world (net) 3</t>
  </si>
  <si>
    <t>Interest payments 1</t>
  </si>
  <si>
    <t xml:space="preserve">  To persons and business 1</t>
  </si>
  <si>
    <t xml:space="preserve">  To the rest of the world</t>
  </si>
  <si>
    <t>Subsidies 2</t>
  </si>
  <si>
    <t xml:space="preserve">    Net government saving</t>
  </si>
  <si>
    <t>Social insurance funds</t>
  </si>
  <si>
    <t>Other</t>
  </si>
  <si>
    <t>Addenda:</t>
  </si>
  <si>
    <t xml:space="preserve">  Total receipts</t>
  </si>
  <si>
    <t xml:space="preserve">    Capital transfer receipts</t>
  </si>
  <si>
    <t xml:space="preserve">  Total expenditures</t>
  </si>
  <si>
    <t xml:space="preserve">    Gross government investment</t>
  </si>
  <si>
    <t xml:space="preserve">    Capital transfer payments</t>
  </si>
  <si>
    <t xml:space="preserve">    Net purchases of nonproduced assets</t>
  </si>
  <si>
    <t xml:space="preserve">    Less: Consumption of fixed capital</t>
  </si>
  <si>
    <t xml:space="preserve">  Net lending or net borrowing (-)</t>
  </si>
  <si>
    <t/>
  </si>
  <si>
    <t>Table 3.1</t>
  </si>
  <si>
    <t>Net Exports</t>
  </si>
  <si>
    <t>correlation -w- BD</t>
  </si>
  <si>
    <t>3mo T-bill</t>
  </si>
  <si>
    <t>Prime Rate</t>
  </si>
  <si>
    <t>10-year</t>
  </si>
  <si>
    <t>spread</t>
  </si>
  <si>
    <t>yield curve</t>
  </si>
  <si>
    <t>real ST</t>
  </si>
  <si>
    <t>real LT</t>
  </si>
  <si>
    <t>Real Interest Rate</t>
  </si>
  <si>
    <t>Nominal Interest Rate</t>
  </si>
  <si>
    <t>correlation -w- GDP (-4)</t>
  </si>
  <si>
    <t>correlation -w- GDP (-3)</t>
  </si>
  <si>
    <t>correlation -w- GDP (-2)</t>
  </si>
  <si>
    <t>correlation -w- GDP (-1)</t>
  </si>
  <si>
    <t>correlation -w- GDP (0)</t>
  </si>
  <si>
    <t>correlation -w- GDP (1)</t>
  </si>
  <si>
    <t>correlation -w- GDP (2)</t>
  </si>
  <si>
    <t>correlation -w- GDP (3)</t>
  </si>
  <si>
    <t>correlation -w- GDP (4)</t>
  </si>
  <si>
    <t xml:space="preserve">Government expenditures </t>
  </si>
  <si>
    <t>procyclical</t>
  </si>
  <si>
    <t>skewness</t>
  </si>
  <si>
    <t>first difference</t>
  </si>
  <si>
    <t>steepness</t>
  </si>
  <si>
    <t>deepness</t>
  </si>
  <si>
    <t>Investment</t>
  </si>
  <si>
    <t>median</t>
  </si>
  <si>
    <t>diff</t>
  </si>
  <si>
    <t>Real Money Supply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</si>
</sst>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0.0000"/>
    <numFmt numFmtId="166" formatCode="0.0"/>
    <numFmt numFmtId="167" formatCode="yyyy\-mm\-dd"/>
  </numFmts>
  <fonts count="13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7030A0"/>
      <name val="Arial"/>
      <family val="2"/>
    </font>
    <font>
      <sz val="10"/>
      <color rgb="FFFF0000"/>
      <name val="Arial"/>
      <family val="2"/>
    </font>
    <font>
      <sz val="10"/>
      <color rgb="FFC00000"/>
      <name val="Arial"/>
      <family val="2"/>
    </font>
    <font>
      <b/>
      <sz val="10"/>
      <color rgb="FF0070C0"/>
      <name val="Arial"/>
      <family val="2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sz val="10"/>
      <color theme="5" tint="-0.499984740745262"/>
      <name val="Arial"/>
      <family val="2"/>
    </font>
    <font>
      <sz val="10"/>
      <color rgb="FF002060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1">
    <xf numFmtId="0" fontId="0" fillId="0" borderId="0" xfId="0"/>
    <xf numFmtId="0" fontId="2" fillId="0" borderId="0" xfId="0" applyFont="1"/>
    <xf numFmtId="0" fontId="2" fillId="0" borderId="0" xfId="0" applyFont="1" applyFill="1" applyBorder="1" applyAlignment="1">
      <alignment horizontal="center"/>
    </xf>
    <xf numFmtId="0" fontId="3" fillId="0" borderId="0" xfId="0" applyFont="1" applyFill="1"/>
    <xf numFmtId="0" fontId="3" fillId="0" borderId="0" xfId="0" applyFont="1" applyFill="1" applyBorder="1" applyAlignment="1">
      <alignment horizontal="center"/>
    </xf>
    <xf numFmtId="0" fontId="6" fillId="0" borderId="0" xfId="0" applyFont="1"/>
    <xf numFmtId="0" fontId="7" fillId="0" borderId="0" xfId="0" applyFont="1"/>
    <xf numFmtId="0" fontId="3" fillId="0" borderId="0" xfId="0" applyFont="1"/>
    <xf numFmtId="165" fontId="0" fillId="0" borderId="0" xfId="0" applyNumberFormat="1"/>
    <xf numFmtId="0" fontId="4" fillId="0" borderId="0" xfId="0" applyFont="1"/>
    <xf numFmtId="164" fontId="0" fillId="0" borderId="0" xfId="0" applyNumberFormat="1" applyFont="1" applyFill="1" applyBorder="1" applyAlignment="1" applyProtection="1"/>
    <xf numFmtId="2" fontId="0" fillId="0" borderId="0" xfId="0" applyNumberFormat="1" applyFont="1" applyFill="1" applyBorder="1" applyAlignment="1" applyProtection="1"/>
    <xf numFmtId="1" fontId="0" fillId="0" borderId="0" xfId="0" applyNumberFormat="1" applyFont="1" applyFill="1" applyBorder="1" applyAlignment="1" applyProtection="1"/>
    <xf numFmtId="166" fontId="0" fillId="0" borderId="0" xfId="0" applyNumberFormat="1" applyFont="1" applyFill="1" applyBorder="1" applyAlignment="1" applyProtection="1"/>
    <xf numFmtId="165" fontId="3" fillId="0" borderId="0" xfId="0" applyNumberFormat="1" applyFont="1"/>
    <xf numFmtId="0" fontId="0" fillId="0" borderId="1" xfId="0" applyBorder="1"/>
    <xf numFmtId="0" fontId="0" fillId="0" borderId="2" xfId="0" applyBorder="1"/>
    <xf numFmtId="0" fontId="3" fillId="0" borderId="3" xfId="0" applyFont="1" applyBorder="1"/>
    <xf numFmtId="0" fontId="0" fillId="0" borderId="4" xfId="0" applyBorder="1"/>
    <xf numFmtId="0" fontId="0" fillId="0" borderId="0" xfId="0" applyBorder="1"/>
    <xf numFmtId="0" fontId="3" fillId="0" borderId="5" xfId="0" applyFont="1" applyBorder="1"/>
    <xf numFmtId="0" fontId="0" fillId="0" borderId="6" xfId="0" applyBorder="1"/>
    <xf numFmtId="0" fontId="0" fillId="0" borderId="7" xfId="0" applyBorder="1"/>
    <xf numFmtId="166" fontId="0" fillId="0" borderId="0" xfId="0" applyNumberFormat="1" applyFont="1" applyBorder="1"/>
    <xf numFmtId="167" fontId="0" fillId="0" borderId="0" xfId="0" applyNumberFormat="1" applyFont="1" applyBorder="1"/>
    <xf numFmtId="166" fontId="7" fillId="0" borderId="0" xfId="0" applyNumberFormat="1" applyFont="1"/>
    <xf numFmtId="0" fontId="0" fillId="0" borderId="0" xfId="0" applyNumberFormat="1" applyFont="1" applyBorder="1"/>
    <xf numFmtId="0" fontId="8" fillId="0" borderId="0" xfId="0" applyFont="1"/>
    <xf numFmtId="0" fontId="9" fillId="0" borderId="0" xfId="0" applyFont="1"/>
    <xf numFmtId="0" fontId="10" fillId="0" borderId="0" xfId="0" applyFont="1"/>
    <xf numFmtId="10" fontId="0" fillId="0" borderId="0" xfId="1" applyNumberFormat="1" applyFont="1"/>
    <xf numFmtId="10" fontId="5" fillId="0" borderId="0" xfId="1" applyNumberFormat="1" applyFont="1"/>
    <xf numFmtId="0" fontId="3" fillId="0" borderId="0" xfId="0" applyNumberFormat="1" applyFont="1"/>
    <xf numFmtId="165" fontId="3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165" fontId="11" fillId="0" borderId="0" xfId="0" applyNumberFormat="1" applyFont="1" applyAlignment="1">
      <alignment horizontal="center"/>
    </xf>
    <xf numFmtId="0" fontId="1" fillId="0" borderId="0" xfId="0" applyFont="1"/>
    <xf numFmtId="2" fontId="7" fillId="0" borderId="0" xfId="0" applyNumberFormat="1" applyFont="1"/>
    <xf numFmtId="0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165" fontId="6" fillId="0" borderId="0" xfId="0" applyNumberFormat="1" applyFont="1" applyAlignment="1">
      <alignment horizontal="right"/>
    </xf>
    <xf numFmtId="165" fontId="11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Fill="1"/>
    <xf numFmtId="0" fontId="1" fillId="0" borderId="5" xfId="0" applyFont="1" applyBorder="1"/>
    <xf numFmtId="0" fontId="1" fillId="0" borderId="8" xfId="0" applyFont="1" applyBorder="1"/>
    <xf numFmtId="0" fontId="12" fillId="0" borderId="0" xfId="0" applyFont="1"/>
    <xf numFmtId="165" fontId="12" fillId="0" borderId="0" xfId="0" applyNumberFormat="1" applyFont="1"/>
    <xf numFmtId="165" fontId="1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Correlations</a:t>
            </a:r>
            <a:r>
              <a:rPr lang="en-US" baseline="0"/>
              <a:t> with GDP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HPfilter!$AQ$2</c:f>
              <c:strCache>
                <c:ptCount val="1"/>
                <c:pt idx="0">
                  <c:v>Employment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HPfilter!$AQ$286:$AQ$294</c:f>
              <c:numCache>
                <c:formatCode>General</c:formatCode>
                <c:ptCount val="9"/>
                <c:pt idx="0">
                  <c:v>0.4045689514454594</c:v>
                </c:pt>
                <c:pt idx="1">
                  <c:v>0.59528622997196157</c:v>
                </c:pt>
                <c:pt idx="2">
                  <c:v>0.7499582565561167</c:v>
                </c:pt>
                <c:pt idx="3">
                  <c:v>0.84149394512852727</c:v>
                </c:pt>
                <c:pt idx="4">
                  <c:v>0.79199347105873741</c:v>
                </c:pt>
                <c:pt idx="5">
                  <c:v>0.60669250583275125</c:v>
                </c:pt>
                <c:pt idx="6">
                  <c:v>0.35687395902294544</c:v>
                </c:pt>
                <c:pt idx="7">
                  <c:v>0.11558124610337139</c:v>
                </c:pt>
                <c:pt idx="8">
                  <c:v>-7.7217376916061925E-2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HPfilter!$AR$2</c:f>
              <c:strCache>
                <c:ptCount val="1"/>
                <c:pt idx="0">
                  <c:v>Hours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HPfilter!$AR$286:$AR$294</c:f>
              <c:numCache>
                <c:formatCode>General</c:formatCode>
                <c:ptCount val="9"/>
                <c:pt idx="0">
                  <c:v>-0.30550456361668143</c:v>
                </c:pt>
                <c:pt idx="1">
                  <c:v>-7.6104870323693188E-2</c:v>
                </c:pt>
                <c:pt idx="2">
                  <c:v>0.21517614788820516</c:v>
                </c:pt>
                <c:pt idx="3">
                  <c:v>0.54128202236220568</c:v>
                </c:pt>
                <c:pt idx="4">
                  <c:v>0.7799701636357913</c:v>
                </c:pt>
                <c:pt idx="5">
                  <c:v>0.80108751623234509</c:v>
                </c:pt>
                <c:pt idx="6">
                  <c:v>0.68500144342009717</c:v>
                </c:pt>
                <c:pt idx="7">
                  <c:v>0.49622234980039581</c:v>
                </c:pt>
                <c:pt idx="8">
                  <c:v>0.2906025579547209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HPfilter!$AS$2</c:f>
              <c:strCache>
                <c:ptCount val="1"/>
                <c:pt idx="0">
                  <c:v>Total Labor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HPfilter!$AS$286:$AS$294</c:f>
              <c:numCache>
                <c:formatCode>General</c:formatCode>
                <c:ptCount val="9"/>
                <c:pt idx="0">
                  <c:v>7.0785927245425068E-2</c:v>
                </c:pt>
                <c:pt idx="1">
                  <c:v>0.30491342550171946</c:v>
                </c:pt>
                <c:pt idx="2">
                  <c:v>0.55865101466550471</c:v>
                </c:pt>
                <c:pt idx="3">
                  <c:v>0.79597171591106752</c:v>
                </c:pt>
                <c:pt idx="4">
                  <c:v>0.89895050129463738</c:v>
                </c:pt>
                <c:pt idx="5">
                  <c:v>0.79896131812805393</c:v>
                </c:pt>
                <c:pt idx="6">
                  <c:v>0.58280734134142653</c:v>
                </c:pt>
                <c:pt idx="7">
                  <c:v>0.33153466978324581</c:v>
                </c:pt>
                <c:pt idx="8">
                  <c:v>0.10132889930150522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047960"/>
        <c:axId val="303048352"/>
      </c:lineChart>
      <c:catAx>
        <c:axId val="30304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048352"/>
        <c:crosses val="autoZero"/>
        <c:auto val="1"/>
        <c:lblAlgn val="ctr"/>
        <c:lblOffset val="100"/>
        <c:noMultiLvlLbl val="0"/>
      </c:catAx>
      <c:valAx>
        <c:axId val="30304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04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Correlations with GDP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HPfilter!$L$2</c:f>
              <c:strCache>
                <c:ptCount val="1"/>
                <c:pt idx="0">
                  <c:v>      Structures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val>
            <c:numRef>
              <c:f>HPfilter!$L$286:$L$294</c:f>
              <c:numCache>
                <c:formatCode>General</c:formatCode>
                <c:ptCount val="9"/>
                <c:pt idx="0">
                  <c:v>0.8501767747433997</c:v>
                </c:pt>
                <c:pt idx="1">
                  <c:v>0.84348877269269729</c:v>
                </c:pt>
                <c:pt idx="2">
                  <c:v>0.7662009245198943</c:v>
                </c:pt>
                <c:pt idx="3">
                  <c:v>0.64074703588658277</c:v>
                </c:pt>
                <c:pt idx="4">
                  <c:v>0.46691907303328795</c:v>
                </c:pt>
                <c:pt idx="5">
                  <c:v>0.23169211017678223</c:v>
                </c:pt>
                <c:pt idx="6">
                  <c:v>-4.3050098025690948E-3</c:v>
                </c:pt>
                <c:pt idx="7">
                  <c:v>-0.22228639671378894</c:v>
                </c:pt>
                <c:pt idx="8">
                  <c:v>-0.38848995000189429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HPfilter!$H$2</c:f>
              <c:strCache>
                <c:ptCount val="1"/>
                <c:pt idx="0">
                  <c:v>  Services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HPfilter!$H$286:$H$294</c:f>
              <c:numCache>
                <c:formatCode>General</c:formatCode>
                <c:ptCount val="9"/>
                <c:pt idx="0">
                  <c:v>0.59006642965127321</c:v>
                </c:pt>
                <c:pt idx="1">
                  <c:v>0.72743028771578688</c:v>
                </c:pt>
                <c:pt idx="2">
                  <c:v>0.81682112392426787</c:v>
                </c:pt>
                <c:pt idx="3">
                  <c:v>0.83109971422133166</c:v>
                </c:pt>
                <c:pt idx="4">
                  <c:v>0.76921842851644251</c:v>
                </c:pt>
                <c:pt idx="5">
                  <c:v>0.63812394289152807</c:v>
                </c:pt>
                <c:pt idx="6">
                  <c:v>0.44881113998469779</c:v>
                </c:pt>
                <c:pt idx="7">
                  <c:v>0.24431461033174248</c:v>
                </c:pt>
                <c:pt idx="8">
                  <c:v>7.5278538918889346E-2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HPfilter!$N$2</c:f>
              <c:strCache>
                <c:ptCount val="1"/>
                <c:pt idx="0">
                  <c:v>      Intellectual property products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val>
            <c:numRef>
              <c:f>HPfilter!$N$286:$N$294</c:f>
              <c:numCache>
                <c:formatCode>General</c:formatCode>
                <c:ptCount val="9"/>
                <c:pt idx="0">
                  <c:v>0.58342233380952357</c:v>
                </c:pt>
                <c:pt idx="1">
                  <c:v>0.67108055964874347</c:v>
                </c:pt>
                <c:pt idx="2">
                  <c:v>0.73287545355826822</c:v>
                </c:pt>
                <c:pt idx="3">
                  <c:v>0.75308721067872675</c:v>
                </c:pt>
                <c:pt idx="4">
                  <c:v>0.71768533044509653</c:v>
                </c:pt>
                <c:pt idx="5">
                  <c:v>0.59325449486490145</c:v>
                </c:pt>
                <c:pt idx="6">
                  <c:v>0.3992875102273622</c:v>
                </c:pt>
                <c:pt idx="7">
                  <c:v>0.18685439203837975</c:v>
                </c:pt>
                <c:pt idx="8">
                  <c:v>-5.5445140584742553E-3</c:v>
                </c:pt>
              </c:numCache>
            </c:numRef>
          </c:val>
          <c:smooth val="0"/>
        </c:ser>
        <c:ser>
          <c:idx val="1"/>
          <c:order val="3"/>
          <c:tx>
            <c:strRef>
              <c:f>HPfilter!$G$2</c:f>
              <c:strCache>
                <c:ptCount val="1"/>
                <c:pt idx="0">
                  <c:v>    Nondurable goods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HPfilter!$G$286:$G$294</c:f>
              <c:numCache>
                <c:formatCode>General</c:formatCode>
                <c:ptCount val="9"/>
                <c:pt idx="0">
                  <c:v>0.2837174895640206</c:v>
                </c:pt>
                <c:pt idx="1">
                  <c:v>0.46851103747080108</c:v>
                </c:pt>
                <c:pt idx="2">
                  <c:v>0.64167930737015344</c:v>
                </c:pt>
                <c:pt idx="3">
                  <c:v>0.76341115715691299</c:v>
                </c:pt>
                <c:pt idx="4">
                  <c:v>0.87024309434369163</c:v>
                </c:pt>
                <c:pt idx="5">
                  <c:v>0.83031160476906252</c:v>
                </c:pt>
                <c:pt idx="6">
                  <c:v>0.74888034727207342</c:v>
                </c:pt>
                <c:pt idx="7">
                  <c:v>0.60367854053199932</c:v>
                </c:pt>
                <c:pt idx="8">
                  <c:v>0.45543783294478485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HPfilter!$M$2</c:f>
              <c:strCache>
                <c:ptCount val="1"/>
                <c:pt idx="0">
                  <c:v>      Equipment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val>
            <c:numRef>
              <c:f>HPfilter!$M$286:$M$294</c:f>
              <c:numCache>
                <c:formatCode>General</c:formatCode>
                <c:ptCount val="9"/>
                <c:pt idx="0">
                  <c:v>0.31549978257064409</c:v>
                </c:pt>
                <c:pt idx="1">
                  <c:v>0.52536486071134902</c:v>
                </c:pt>
                <c:pt idx="2">
                  <c:v>0.71353546227408482</c:v>
                </c:pt>
                <c:pt idx="3">
                  <c:v>0.85479643646873249</c:v>
                </c:pt>
                <c:pt idx="4">
                  <c:v>0.90275450448203898</c:v>
                </c:pt>
                <c:pt idx="5">
                  <c:v>0.83797103014474272</c:v>
                </c:pt>
                <c:pt idx="6">
                  <c:v>0.67278578167459657</c:v>
                </c:pt>
                <c:pt idx="7">
                  <c:v>0.47709643398969692</c:v>
                </c:pt>
                <c:pt idx="8">
                  <c:v>0.29050204502019489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HPfilter!$F$2</c:f>
              <c:strCache>
                <c:ptCount val="1"/>
                <c:pt idx="0">
                  <c:v>    Durable goods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HPfilter!$F$286:$F$294</c:f>
              <c:numCache>
                <c:formatCode>General</c:formatCode>
                <c:ptCount val="9"/>
                <c:pt idx="0">
                  <c:v>0.15199421012071382</c:v>
                </c:pt>
                <c:pt idx="1">
                  <c:v>0.28828660746830548</c:v>
                </c:pt>
                <c:pt idx="2">
                  <c:v>0.45686264594437548</c:v>
                </c:pt>
                <c:pt idx="3">
                  <c:v>0.62673515339131458</c:v>
                </c:pt>
                <c:pt idx="4">
                  <c:v>0.76519502357479441</c:v>
                </c:pt>
                <c:pt idx="5">
                  <c:v>0.80821783195241281</c:v>
                </c:pt>
                <c:pt idx="6">
                  <c:v>0.71014547539157657</c:v>
                </c:pt>
                <c:pt idx="7">
                  <c:v>0.58260459943681775</c:v>
                </c:pt>
                <c:pt idx="8">
                  <c:v>0.41525124787070677</c:v>
                </c:pt>
              </c:numCache>
            </c:numRef>
          </c:val>
          <c:smooth val="0"/>
        </c:ser>
        <c:ser>
          <c:idx val="3"/>
          <c:order val="6"/>
          <c:tx>
            <c:strRef>
              <c:f>HPfilter!$O$2</c:f>
              <c:strCache>
                <c:ptCount val="1"/>
                <c:pt idx="0">
                  <c:v>    Residential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HPfilter!$O$286:$O$294</c:f>
              <c:numCache>
                <c:formatCode>General</c:formatCode>
                <c:ptCount val="9"/>
                <c:pt idx="0">
                  <c:v>7.7490572249101844E-2</c:v>
                </c:pt>
                <c:pt idx="1">
                  <c:v>0.21137175984513462</c:v>
                </c:pt>
                <c:pt idx="2">
                  <c:v>0.37169153581509395</c:v>
                </c:pt>
                <c:pt idx="3">
                  <c:v>0.53481574712944568</c:v>
                </c:pt>
                <c:pt idx="4">
                  <c:v>0.66895198832500402</c:v>
                </c:pt>
                <c:pt idx="5">
                  <c:v>0.73207161449185387</c:v>
                </c:pt>
                <c:pt idx="6">
                  <c:v>0.75653326213186745</c:v>
                </c:pt>
                <c:pt idx="7">
                  <c:v>0.74310038714441484</c:v>
                </c:pt>
                <c:pt idx="8">
                  <c:v>0.71119771407295684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049136"/>
        <c:axId val="303049528"/>
      </c:lineChart>
      <c:catAx>
        <c:axId val="30304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049528"/>
        <c:crosses val="autoZero"/>
        <c:auto val="1"/>
        <c:lblAlgn val="ctr"/>
        <c:lblOffset val="100"/>
        <c:noMultiLvlLbl val="0"/>
      </c:catAx>
      <c:valAx>
        <c:axId val="30304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04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Correlations</a:t>
            </a:r>
            <a:r>
              <a:rPr lang="en-US" baseline="0"/>
              <a:t> with GDP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HPfilter!$BA$2</c:f>
              <c:strCache>
                <c:ptCount val="1"/>
                <c:pt idx="0">
                  <c:v>Unemployment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HPfilter!$BA$286:$BA$294</c:f>
              <c:numCache>
                <c:formatCode>General</c:formatCode>
                <c:ptCount val="9"/>
                <c:pt idx="0">
                  <c:v>-0.32195423750033297</c:v>
                </c:pt>
                <c:pt idx="1">
                  <c:v>-0.55300631236816189</c:v>
                </c:pt>
                <c:pt idx="2">
                  <c:v>-0.76070194284893644</c:v>
                </c:pt>
                <c:pt idx="3">
                  <c:v>-0.88226732294612864</c:v>
                </c:pt>
                <c:pt idx="4">
                  <c:v>-0.86331620223057648</c:v>
                </c:pt>
                <c:pt idx="5">
                  <c:v>-0.67104558580019702</c:v>
                </c:pt>
                <c:pt idx="6">
                  <c:v>-0.39769635794972868</c:v>
                </c:pt>
                <c:pt idx="7">
                  <c:v>-0.12317916515630026</c:v>
                </c:pt>
                <c:pt idx="8">
                  <c:v>0.10828927393745755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HPfilter!$BC$2</c:f>
              <c:strCache>
                <c:ptCount val="1"/>
                <c:pt idx="0">
                  <c:v>Unemployment Duration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HPfilter!$BC$286:$BC$294</c:f>
              <c:numCache>
                <c:formatCode>General</c:formatCode>
                <c:ptCount val="9"/>
                <c:pt idx="0">
                  <c:v>-0.76816291515585389</c:v>
                </c:pt>
                <c:pt idx="1">
                  <c:v>-0.84918175831195941</c:v>
                </c:pt>
                <c:pt idx="2">
                  <c:v>-0.82564165220450225</c:v>
                </c:pt>
                <c:pt idx="3">
                  <c:v>-0.66551192214527777</c:v>
                </c:pt>
                <c:pt idx="4">
                  <c:v>-0.40657784416892279</c:v>
                </c:pt>
                <c:pt idx="5">
                  <c:v>-0.14113312865366465</c:v>
                </c:pt>
                <c:pt idx="6">
                  <c:v>8.6187881011397821E-2</c:v>
                </c:pt>
                <c:pt idx="7">
                  <c:v>0.25162520299590502</c:v>
                </c:pt>
                <c:pt idx="8">
                  <c:v>0.35313049202372204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HPfilter!$BB$2</c:f>
              <c:strCache>
                <c:ptCount val="1"/>
                <c:pt idx="0">
                  <c:v>Participation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HPfilter!$BB$286:$BB$294</c:f>
              <c:numCache>
                <c:formatCode>General</c:formatCode>
                <c:ptCount val="9"/>
                <c:pt idx="0">
                  <c:v>0.38035168839226535</c:v>
                </c:pt>
                <c:pt idx="1">
                  <c:v>0.40777203759256381</c:v>
                </c:pt>
                <c:pt idx="2">
                  <c:v>0.37119806911878905</c:v>
                </c:pt>
                <c:pt idx="3">
                  <c:v>0.34282237322356252</c:v>
                </c:pt>
                <c:pt idx="4">
                  <c:v>0.24839208858112508</c:v>
                </c:pt>
                <c:pt idx="5">
                  <c:v>0.16264396831440125</c:v>
                </c:pt>
                <c:pt idx="6">
                  <c:v>7.409162446875403E-2</c:v>
                </c:pt>
                <c:pt idx="7">
                  <c:v>3.8661836421971791E-3</c:v>
                </c:pt>
                <c:pt idx="8">
                  <c:v>-4.6011609270182621E-2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050312"/>
        <c:axId val="303050704"/>
      </c:lineChart>
      <c:catAx>
        <c:axId val="30305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050704"/>
        <c:crosses val="autoZero"/>
        <c:auto val="1"/>
        <c:lblAlgn val="ctr"/>
        <c:lblOffset val="100"/>
        <c:noMultiLvlLbl val="0"/>
      </c:catAx>
      <c:valAx>
        <c:axId val="30305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05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Correlations</a:t>
            </a:r>
            <a:r>
              <a:rPr lang="en-US" baseline="0"/>
              <a:t> with GDP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HPfilter!$BM$2</c:f>
              <c:strCache>
                <c:ptCount val="1"/>
                <c:pt idx="0">
                  <c:v>spread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HPfilter!$BM$286:$BM$294</c:f>
              <c:numCache>
                <c:formatCode>General</c:formatCode>
                <c:ptCount val="9"/>
                <c:pt idx="0">
                  <c:v>0.33086276458560809</c:v>
                </c:pt>
                <c:pt idx="1">
                  <c:v>0.22915440924205929</c:v>
                </c:pt>
                <c:pt idx="2">
                  <c:v>8.7662216432445442E-2</c:v>
                </c:pt>
                <c:pt idx="3">
                  <c:v>-6.8144768057310526E-2</c:v>
                </c:pt>
                <c:pt idx="4">
                  <c:v>-0.2570528113206067</c:v>
                </c:pt>
                <c:pt idx="5">
                  <c:v>-0.38865046794625913</c:v>
                </c:pt>
                <c:pt idx="6">
                  <c:v>-0.38388120278551391</c:v>
                </c:pt>
                <c:pt idx="7">
                  <c:v>-0.32022145578602468</c:v>
                </c:pt>
                <c:pt idx="8">
                  <c:v>-0.27561107168951704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HPfilter!$BN$2</c:f>
              <c:strCache>
                <c:ptCount val="1"/>
                <c:pt idx="0">
                  <c:v>yield curve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HPfilter!$BN$286:$BN$294</c:f>
              <c:numCache>
                <c:formatCode>General</c:formatCode>
                <c:ptCount val="9"/>
                <c:pt idx="0">
                  <c:v>-0.50688358668428823</c:v>
                </c:pt>
                <c:pt idx="1">
                  <c:v>-0.56818497884507135</c:v>
                </c:pt>
                <c:pt idx="2">
                  <c:v>-0.6164928268188512</c:v>
                </c:pt>
                <c:pt idx="3">
                  <c:v>-0.60792122537715376</c:v>
                </c:pt>
                <c:pt idx="4">
                  <c:v>-0.53895042523447401</c:v>
                </c:pt>
                <c:pt idx="5">
                  <c:v>-0.40292985630118389</c:v>
                </c:pt>
                <c:pt idx="6">
                  <c:v>-0.22102328350814504</c:v>
                </c:pt>
                <c:pt idx="7">
                  <c:v>-6.2420265075109428E-2</c:v>
                </c:pt>
                <c:pt idx="8">
                  <c:v>9.284783602660647E-2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983336"/>
        <c:axId val="307983728"/>
      </c:lineChart>
      <c:catAx>
        <c:axId val="307983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983728"/>
        <c:crosses val="autoZero"/>
        <c:auto val="1"/>
        <c:lblAlgn val="ctr"/>
        <c:lblOffset val="100"/>
        <c:noMultiLvlLbl val="0"/>
      </c:catAx>
      <c:valAx>
        <c:axId val="30798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983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Correlations</a:t>
            </a:r>
            <a:r>
              <a:rPr lang="en-US" baseline="0"/>
              <a:t> with GDP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HPfilter!$BE$2</c:f>
              <c:strCache>
                <c:ptCount val="1"/>
                <c:pt idx="0">
                  <c:v>Consumer Confidence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HPfilter!$BE$286:$BE$294</c:f>
              <c:numCache>
                <c:formatCode>General</c:formatCode>
                <c:ptCount val="9"/>
                <c:pt idx="0">
                  <c:v>-0.42074799708085936</c:v>
                </c:pt>
                <c:pt idx="1">
                  <c:v>-0.31139902943509351</c:v>
                </c:pt>
                <c:pt idx="2">
                  <c:v>-0.1207480583320053</c:v>
                </c:pt>
                <c:pt idx="3">
                  <c:v>0.1088102643899421</c:v>
                </c:pt>
                <c:pt idx="4">
                  <c:v>0.3792729369799403</c:v>
                </c:pt>
                <c:pt idx="5">
                  <c:v>0.52090092736758042</c:v>
                </c:pt>
                <c:pt idx="6">
                  <c:v>0.57437796477914971</c:v>
                </c:pt>
                <c:pt idx="7">
                  <c:v>0.5410872298716527</c:v>
                </c:pt>
                <c:pt idx="8">
                  <c:v>0.48482877600412994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HPfilter!$BF$2</c:f>
              <c:strCache>
                <c:ptCount val="1"/>
                <c:pt idx="0">
                  <c:v>Real Money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HPfilter!$BF$286:$BF$294</c:f>
              <c:numCache>
                <c:formatCode>General</c:formatCode>
                <c:ptCount val="9"/>
                <c:pt idx="0">
                  <c:v>-0.17965363583220956</c:v>
                </c:pt>
                <c:pt idx="1">
                  <c:v>-0.10926795004673497</c:v>
                </c:pt>
                <c:pt idx="2">
                  <c:v>-1.7881935794306799E-2</c:v>
                </c:pt>
                <c:pt idx="3">
                  <c:v>8.7604896159098652E-2</c:v>
                </c:pt>
                <c:pt idx="4">
                  <c:v>0.20452772723535215</c:v>
                </c:pt>
                <c:pt idx="5">
                  <c:v>0.31225861316931858</c:v>
                </c:pt>
                <c:pt idx="6">
                  <c:v>0.38556368898601756</c:v>
                </c:pt>
                <c:pt idx="7">
                  <c:v>0.40762321664221396</c:v>
                </c:pt>
                <c:pt idx="8">
                  <c:v>0.40322732154774643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HPfilter!$BH$2</c:f>
              <c:strCache>
                <c:ptCount val="1"/>
                <c:pt idx="0">
                  <c:v>Budget Deficit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HPfilter!$BH$286:$BH$294</c:f>
              <c:numCache>
                <c:formatCode>General</c:formatCode>
                <c:ptCount val="9"/>
                <c:pt idx="0">
                  <c:v>-0.16754522564897495</c:v>
                </c:pt>
                <c:pt idx="1">
                  <c:v>-0.35393710524059924</c:v>
                </c:pt>
                <c:pt idx="2">
                  <c:v>-0.53515899622219265</c:v>
                </c:pt>
                <c:pt idx="3">
                  <c:v>-0.68611116427586472</c:v>
                </c:pt>
                <c:pt idx="4">
                  <c:v>-0.72771038089846052</c:v>
                </c:pt>
                <c:pt idx="5">
                  <c:v>-0.64029735636401863</c:v>
                </c:pt>
                <c:pt idx="6">
                  <c:v>-0.46731470629035216</c:v>
                </c:pt>
                <c:pt idx="7">
                  <c:v>-0.25819186227291252</c:v>
                </c:pt>
                <c:pt idx="8">
                  <c:v>-6.9947683192096002E-2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HPfilter!$AX$2</c:f>
              <c:strCache>
                <c:ptCount val="1"/>
                <c:pt idx="0">
                  <c:v>Solow Residual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HPfilter!$AX$286:$AX$294</c:f>
              <c:numCache>
                <c:formatCode>General</c:formatCode>
                <c:ptCount val="9"/>
                <c:pt idx="0">
                  <c:v>-0.1386944548815503</c:v>
                </c:pt>
                <c:pt idx="1">
                  <c:v>-1.8457870618071109E-2</c:v>
                </c:pt>
                <c:pt idx="2">
                  <c:v>0.16807495692851104</c:v>
                </c:pt>
                <c:pt idx="3">
                  <c:v>0.3448089475984033</c:v>
                </c:pt>
                <c:pt idx="4">
                  <c:v>0.56816013687711142</c:v>
                </c:pt>
                <c:pt idx="5">
                  <c:v>0.49080283057657953</c:v>
                </c:pt>
                <c:pt idx="6">
                  <c:v>0.39568784660670697</c:v>
                </c:pt>
                <c:pt idx="7">
                  <c:v>0.26300145136500858</c:v>
                </c:pt>
                <c:pt idx="8">
                  <c:v>0.14424740038428696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984904"/>
        <c:axId val="307985296"/>
      </c:lineChart>
      <c:catAx>
        <c:axId val="30798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985296"/>
        <c:crosses val="autoZero"/>
        <c:auto val="1"/>
        <c:lblAlgn val="ctr"/>
        <c:lblOffset val="100"/>
        <c:noMultiLvlLbl val="0"/>
      </c:catAx>
      <c:valAx>
        <c:axId val="30798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98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Correlations</a:t>
            </a:r>
            <a:r>
              <a:rPr lang="en-US" baseline="0"/>
              <a:t> with GDP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HPfilter!$AE$2</c:f>
              <c:strCache>
                <c:ptCount val="1"/>
                <c:pt idx="0">
                  <c:v>GDP Delfator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HPfilter!$AE$286:$AE$294</c:f>
              <c:numCache>
                <c:formatCode>General</c:formatCode>
                <c:ptCount val="9"/>
                <c:pt idx="0">
                  <c:v>0.14189249087233483</c:v>
                </c:pt>
                <c:pt idx="1">
                  <c:v>0.12028742458489282</c:v>
                </c:pt>
                <c:pt idx="2">
                  <c:v>6.1322154472947525E-2</c:v>
                </c:pt>
                <c:pt idx="3">
                  <c:v>-4.3975335115937035E-2</c:v>
                </c:pt>
                <c:pt idx="4">
                  <c:v>-0.16959400613638917</c:v>
                </c:pt>
                <c:pt idx="5">
                  <c:v>-0.27156862814336463</c:v>
                </c:pt>
                <c:pt idx="6">
                  <c:v>-0.3734213166620764</c:v>
                </c:pt>
                <c:pt idx="7">
                  <c:v>-0.45735825451163997</c:v>
                </c:pt>
                <c:pt idx="8">
                  <c:v>-0.47986166231381167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HPfilter!$AF$2</c:f>
              <c:strCache>
                <c:ptCount val="1"/>
                <c:pt idx="0">
                  <c:v>CPI - All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HPfilter!$AF$286:$AF$294</c:f>
              <c:numCache>
                <c:formatCode>General</c:formatCode>
                <c:ptCount val="9"/>
                <c:pt idx="0">
                  <c:v>0.24889045629137202</c:v>
                </c:pt>
                <c:pt idx="1">
                  <c:v>0.18791286130249071</c:v>
                </c:pt>
                <c:pt idx="2">
                  <c:v>8.9522654915680441E-2</c:v>
                </c:pt>
                <c:pt idx="3">
                  <c:v>-4.2952787189519177E-2</c:v>
                </c:pt>
                <c:pt idx="4">
                  <c:v>-0.19569409112996394</c:v>
                </c:pt>
                <c:pt idx="5">
                  <c:v>-0.331765537938217</c:v>
                </c:pt>
                <c:pt idx="6">
                  <c:v>-0.45084535130606657</c:v>
                </c:pt>
                <c:pt idx="7">
                  <c:v>-0.52688700202229055</c:v>
                </c:pt>
                <c:pt idx="8">
                  <c:v>-0.54766118779738659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HPfilter!$AG$2</c:f>
              <c:strCache>
                <c:ptCount val="1"/>
                <c:pt idx="0">
                  <c:v>CPI - minus Energy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HPfilter!$AG$286:$AG$294</c:f>
              <c:numCache>
                <c:formatCode>General</c:formatCode>
                <c:ptCount val="9"/>
                <c:pt idx="0">
                  <c:v>0.11799628039141746</c:v>
                </c:pt>
                <c:pt idx="1">
                  <c:v>-4.5361279744502679E-2</c:v>
                </c:pt>
                <c:pt idx="2">
                  <c:v>-0.23011511556940584</c:v>
                </c:pt>
                <c:pt idx="3">
                  <c:v>-0.40551727841790369</c:v>
                </c:pt>
                <c:pt idx="4">
                  <c:v>-0.5572562081526159</c:v>
                </c:pt>
                <c:pt idx="5">
                  <c:v>-0.66056251749301897</c:v>
                </c:pt>
                <c:pt idx="6">
                  <c:v>-0.70118181155333836</c:v>
                </c:pt>
                <c:pt idx="7">
                  <c:v>-0.66468670810832275</c:v>
                </c:pt>
                <c:pt idx="8">
                  <c:v>-0.59564831273301755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HPfilter!$AH$2</c:f>
              <c:strCache>
                <c:ptCount val="1"/>
                <c:pt idx="0">
                  <c:v>CPI - Energy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HPfilter!$AH$286:$AH$294</c:f>
              <c:numCache>
                <c:formatCode>General</c:formatCode>
                <c:ptCount val="9"/>
                <c:pt idx="0">
                  <c:v>0.2172119753091819</c:v>
                </c:pt>
                <c:pt idx="1">
                  <c:v>0.17423639977467781</c:v>
                </c:pt>
                <c:pt idx="2">
                  <c:v>0.13468881092113105</c:v>
                </c:pt>
                <c:pt idx="3">
                  <c:v>8.3362347141500953E-2</c:v>
                </c:pt>
                <c:pt idx="4">
                  <c:v>-6.858568555341121E-3</c:v>
                </c:pt>
                <c:pt idx="5">
                  <c:v>-0.1213805659462381</c:v>
                </c:pt>
                <c:pt idx="6">
                  <c:v>-0.22518787438190366</c:v>
                </c:pt>
                <c:pt idx="7">
                  <c:v>-0.30852580843434896</c:v>
                </c:pt>
                <c:pt idx="8">
                  <c:v>-0.34958222106201736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HPfilter!$AI$2</c:f>
              <c:strCache>
                <c:ptCount val="1"/>
                <c:pt idx="0">
                  <c:v>CPI - Durables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HPfilter!$AI$286:$AI$294</c:f>
              <c:numCache>
                <c:formatCode>General</c:formatCode>
                <c:ptCount val="9"/>
                <c:pt idx="0">
                  <c:v>-0.26106865452850736</c:v>
                </c:pt>
                <c:pt idx="1">
                  <c:v>-0.31596429682099758</c:v>
                </c:pt>
                <c:pt idx="2">
                  <c:v>-0.35802168265280937</c:v>
                </c:pt>
                <c:pt idx="3">
                  <c:v>-0.36604728049182822</c:v>
                </c:pt>
                <c:pt idx="4">
                  <c:v>-0.32975729447341429</c:v>
                </c:pt>
                <c:pt idx="5">
                  <c:v>-0.28607380397028609</c:v>
                </c:pt>
                <c:pt idx="6">
                  <c:v>-0.24610263972027127</c:v>
                </c:pt>
                <c:pt idx="7">
                  <c:v>-0.19517863772726571</c:v>
                </c:pt>
                <c:pt idx="8">
                  <c:v>-0.14270092121961422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HPfilter!$AJ$2</c:f>
              <c:strCache>
                <c:ptCount val="1"/>
                <c:pt idx="0">
                  <c:v>CPI - Nondurables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HPfilter!$AJ$286:$AJ$294</c:f>
              <c:numCache>
                <c:formatCode>General</c:formatCode>
                <c:ptCount val="9"/>
                <c:pt idx="0">
                  <c:v>0.29174949775580128</c:v>
                </c:pt>
                <c:pt idx="1">
                  <c:v>0.1965160667117424</c:v>
                </c:pt>
                <c:pt idx="2">
                  <c:v>9.4986438132513257E-2</c:v>
                </c:pt>
                <c:pt idx="3">
                  <c:v>-1.1143840183802723E-2</c:v>
                </c:pt>
                <c:pt idx="4">
                  <c:v>-0.14319313850234652</c:v>
                </c:pt>
                <c:pt idx="5">
                  <c:v>-0.28638787927567527</c:v>
                </c:pt>
                <c:pt idx="6">
                  <c:v>-0.40042074486825269</c:v>
                </c:pt>
                <c:pt idx="7">
                  <c:v>-0.48261709877755082</c:v>
                </c:pt>
                <c:pt idx="8">
                  <c:v>-0.51879044020052223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HPfilter!$AK$2</c:f>
              <c:strCache>
                <c:ptCount val="1"/>
                <c:pt idx="0">
                  <c:v>CPI - Services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val>
            <c:numRef>
              <c:f>HPfilter!$AK$286:$AK$294</c:f>
              <c:numCache>
                <c:formatCode>General</c:formatCode>
                <c:ptCount val="9"/>
                <c:pt idx="0">
                  <c:v>1.3094693375299063E-3</c:v>
                </c:pt>
                <c:pt idx="1">
                  <c:v>-0.13454381390603465</c:v>
                </c:pt>
                <c:pt idx="2">
                  <c:v>-0.28642849728826292</c:v>
                </c:pt>
                <c:pt idx="3">
                  <c:v>-0.4341915811946418</c:v>
                </c:pt>
                <c:pt idx="4">
                  <c:v>-0.56840423759767955</c:v>
                </c:pt>
                <c:pt idx="5">
                  <c:v>-0.66247084432224534</c:v>
                </c:pt>
                <c:pt idx="6">
                  <c:v>-0.67985894222707421</c:v>
                </c:pt>
                <c:pt idx="7">
                  <c:v>-0.61947491026776846</c:v>
                </c:pt>
                <c:pt idx="8">
                  <c:v>-0.52242793598993365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986080"/>
        <c:axId val="307986472"/>
      </c:lineChart>
      <c:catAx>
        <c:axId val="30798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986472"/>
        <c:crosses val="autoZero"/>
        <c:auto val="1"/>
        <c:lblAlgn val="ctr"/>
        <c:lblOffset val="100"/>
        <c:noMultiLvlLbl val="0"/>
      </c:catAx>
      <c:valAx>
        <c:axId val="30798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98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Correlations</a:t>
            </a:r>
            <a:r>
              <a:rPr lang="en-US" baseline="0"/>
              <a:t> with GDP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HPfilter!$X$2</c:f>
              <c:strCache>
                <c:ptCount val="1"/>
                <c:pt idx="0">
                  <c:v>Government expenditures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HPfilter!$X$286:$X$294</c:f>
              <c:numCache>
                <c:formatCode>General</c:formatCode>
                <c:ptCount val="9"/>
                <c:pt idx="0">
                  <c:v>0.35011183218050601</c:v>
                </c:pt>
                <c:pt idx="1">
                  <c:v>0.34462140597557378</c:v>
                </c:pt>
                <c:pt idx="2">
                  <c:v>0.30216828389537681</c:v>
                </c:pt>
                <c:pt idx="3">
                  <c:v>0.23567155535027604</c:v>
                </c:pt>
                <c:pt idx="4">
                  <c:v>0.15206668223794154</c:v>
                </c:pt>
                <c:pt idx="5">
                  <c:v>3.5341038147101329E-2</c:v>
                </c:pt>
                <c:pt idx="6">
                  <c:v>-4.4870243984180359E-2</c:v>
                </c:pt>
                <c:pt idx="7">
                  <c:v>-8.8862613363171958E-2</c:v>
                </c:pt>
                <c:pt idx="8">
                  <c:v>-9.8383250609096765E-2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HPfilter!$Y$2</c:f>
              <c:strCache>
                <c:ptCount val="1"/>
                <c:pt idx="0">
                  <c:v>  Federal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HPfilter!$Y$286:$Y$294</c:f>
              <c:numCache>
                <c:formatCode>General</c:formatCode>
                <c:ptCount val="9"/>
                <c:pt idx="0">
                  <c:v>-0.66402721287681399</c:v>
                </c:pt>
                <c:pt idx="1">
                  <c:v>-0.67108488114459031</c:v>
                </c:pt>
                <c:pt idx="2">
                  <c:v>-0.6634014589883106</c:v>
                </c:pt>
                <c:pt idx="3">
                  <c:v>-0.62080946175931873</c:v>
                </c:pt>
                <c:pt idx="4">
                  <c:v>-0.51184674401901187</c:v>
                </c:pt>
                <c:pt idx="5">
                  <c:v>-0.45897597865594236</c:v>
                </c:pt>
                <c:pt idx="6">
                  <c:v>-0.32441643026931244</c:v>
                </c:pt>
                <c:pt idx="7">
                  <c:v>-0.16798611343174019</c:v>
                </c:pt>
                <c:pt idx="8">
                  <c:v>3.8376464086941078E-2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HPfilter!$Z$2</c:f>
              <c:strCache>
                <c:ptCount val="1"/>
                <c:pt idx="0">
                  <c:v>    National defense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HPfilter!$B$286:$B$294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cat>
          <c:val>
            <c:numRef>
              <c:f>HPfilter!$Z$286:$Z$294</c:f>
              <c:numCache>
                <c:formatCode>General</c:formatCode>
                <c:ptCount val="9"/>
                <c:pt idx="0">
                  <c:v>-0.57833978990971713</c:v>
                </c:pt>
                <c:pt idx="1">
                  <c:v>-0.5762703151716263</c:v>
                </c:pt>
                <c:pt idx="2">
                  <c:v>-0.5715481139547377</c:v>
                </c:pt>
                <c:pt idx="3">
                  <c:v>-0.52026328084368523</c:v>
                </c:pt>
                <c:pt idx="4">
                  <c:v>-0.40460880359283768</c:v>
                </c:pt>
                <c:pt idx="5">
                  <c:v>-0.35725180304790671</c:v>
                </c:pt>
                <c:pt idx="6">
                  <c:v>-0.22737667178628088</c:v>
                </c:pt>
                <c:pt idx="7">
                  <c:v>-9.2403694339490375E-2</c:v>
                </c:pt>
                <c:pt idx="8">
                  <c:v>9.7859653347887529E-2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HPfilter!$AA$2</c:f>
              <c:strCache>
                <c:ptCount val="1"/>
                <c:pt idx="0">
                  <c:v>    Nondefense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HPfilter!$AA$286:$AA$294</c:f>
              <c:numCache>
                <c:formatCode>General</c:formatCode>
                <c:ptCount val="9"/>
                <c:pt idx="0">
                  <c:v>-0.6858388255394775</c:v>
                </c:pt>
                <c:pt idx="1">
                  <c:v>-0.70759782624647471</c:v>
                </c:pt>
                <c:pt idx="2">
                  <c:v>-0.68935015461388816</c:v>
                </c:pt>
                <c:pt idx="3">
                  <c:v>-0.67639725326050104</c:v>
                </c:pt>
                <c:pt idx="4">
                  <c:v>-0.60860036960172748</c:v>
                </c:pt>
                <c:pt idx="5">
                  <c:v>-0.54079191971270035</c:v>
                </c:pt>
                <c:pt idx="6">
                  <c:v>-0.43072090973996013</c:v>
                </c:pt>
                <c:pt idx="7">
                  <c:v>-0.27101241379235624</c:v>
                </c:pt>
                <c:pt idx="8">
                  <c:v>-8.9647446537785613E-2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HPfilter!$AB$2</c:f>
              <c:strCache>
                <c:ptCount val="1"/>
                <c:pt idx="0">
                  <c:v>  State and local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HPfilter!$AB$286:$AB$294</c:f>
              <c:numCache>
                <c:formatCode>General</c:formatCode>
                <c:ptCount val="9"/>
                <c:pt idx="0">
                  <c:v>0.15402235869316583</c:v>
                </c:pt>
                <c:pt idx="1">
                  <c:v>-0.10489157151118646</c:v>
                </c:pt>
                <c:pt idx="2">
                  <c:v>-0.33101397970401575</c:v>
                </c:pt>
                <c:pt idx="3">
                  <c:v>-0.49527359996964387</c:v>
                </c:pt>
                <c:pt idx="4">
                  <c:v>-0.57469692346906409</c:v>
                </c:pt>
                <c:pt idx="5">
                  <c:v>-0.64915918181206345</c:v>
                </c:pt>
                <c:pt idx="6">
                  <c:v>-0.68571674091128343</c:v>
                </c:pt>
                <c:pt idx="7">
                  <c:v>-0.67508192675669265</c:v>
                </c:pt>
                <c:pt idx="8">
                  <c:v>-0.63648427739974167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HPfilter!$AJ$2</c:f>
              <c:strCache>
                <c:ptCount val="1"/>
                <c:pt idx="0">
                  <c:v>CPI - Nondurables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HPfilter!$AJ$286:$AJ$294</c:f>
              <c:numCache>
                <c:formatCode>General</c:formatCode>
                <c:ptCount val="9"/>
                <c:pt idx="0">
                  <c:v>0.29174949775580128</c:v>
                </c:pt>
                <c:pt idx="1">
                  <c:v>0.1965160667117424</c:v>
                </c:pt>
                <c:pt idx="2">
                  <c:v>9.4986438132513257E-2</c:v>
                </c:pt>
                <c:pt idx="3">
                  <c:v>-1.1143840183802723E-2</c:v>
                </c:pt>
                <c:pt idx="4">
                  <c:v>-0.14319313850234652</c:v>
                </c:pt>
                <c:pt idx="5">
                  <c:v>-0.28638787927567527</c:v>
                </c:pt>
                <c:pt idx="6">
                  <c:v>-0.40042074486825269</c:v>
                </c:pt>
                <c:pt idx="7">
                  <c:v>-0.48261709877755082</c:v>
                </c:pt>
                <c:pt idx="8">
                  <c:v>-0.51879044020052223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HPfilter!$AK$2</c:f>
              <c:strCache>
                <c:ptCount val="1"/>
                <c:pt idx="0">
                  <c:v>CPI - Services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val>
            <c:numRef>
              <c:f>HPfilter!$AK$286:$AK$294</c:f>
              <c:numCache>
                <c:formatCode>General</c:formatCode>
                <c:ptCount val="9"/>
                <c:pt idx="0">
                  <c:v>1.3094693375299063E-3</c:v>
                </c:pt>
                <c:pt idx="1">
                  <c:v>-0.13454381390603465</c:v>
                </c:pt>
                <c:pt idx="2">
                  <c:v>-0.28642849728826292</c:v>
                </c:pt>
                <c:pt idx="3">
                  <c:v>-0.4341915811946418</c:v>
                </c:pt>
                <c:pt idx="4">
                  <c:v>-0.56840423759767955</c:v>
                </c:pt>
                <c:pt idx="5">
                  <c:v>-0.66247084432224534</c:v>
                </c:pt>
                <c:pt idx="6">
                  <c:v>-0.67985894222707421</c:v>
                </c:pt>
                <c:pt idx="7">
                  <c:v>-0.61947491026776846</c:v>
                </c:pt>
                <c:pt idx="8">
                  <c:v>-0.52242793598993365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984512"/>
        <c:axId val="307982944"/>
      </c:lineChart>
      <c:catAx>
        <c:axId val="30798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982944"/>
        <c:crosses val="autoZero"/>
        <c:auto val="1"/>
        <c:lblAlgn val="ctr"/>
        <c:lblOffset val="100"/>
        <c:noMultiLvlLbl val="0"/>
      </c:catAx>
      <c:valAx>
        <c:axId val="3079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98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538162</xdr:colOff>
      <xdr:row>295</xdr:row>
      <xdr:rowOff>23812</xdr:rowOff>
    </xdr:from>
    <xdr:to>
      <xdr:col>49</xdr:col>
      <xdr:colOff>233362</xdr:colOff>
      <xdr:row>312</xdr:row>
      <xdr:rowOff>14287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142875</xdr:colOff>
      <xdr:row>295</xdr:row>
      <xdr:rowOff>14286</xdr:rowOff>
    </xdr:from>
    <xdr:to>
      <xdr:col>11</xdr:col>
      <xdr:colOff>523875</xdr:colOff>
      <xdr:row>317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295275</xdr:colOff>
      <xdr:row>295</xdr:row>
      <xdr:rowOff>28575</xdr:rowOff>
    </xdr:from>
    <xdr:to>
      <xdr:col>56</xdr:col>
      <xdr:colOff>600075</xdr:colOff>
      <xdr:row>312</xdr:row>
      <xdr:rowOff>19050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61</xdr:col>
      <xdr:colOff>0</xdr:colOff>
      <xdr:row>295</xdr:row>
      <xdr:rowOff>0</xdr:rowOff>
    </xdr:from>
    <xdr:to>
      <xdr:col>68</xdr:col>
      <xdr:colOff>304800</xdr:colOff>
      <xdr:row>311</xdr:row>
      <xdr:rowOff>152400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313</xdr:row>
      <xdr:rowOff>0</xdr:rowOff>
    </xdr:from>
    <xdr:to>
      <xdr:col>63</xdr:col>
      <xdr:colOff>304800</xdr:colOff>
      <xdr:row>329</xdr:row>
      <xdr:rowOff>152400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295</xdr:row>
      <xdr:rowOff>0</xdr:rowOff>
    </xdr:from>
    <xdr:to>
      <xdr:col>37</xdr:col>
      <xdr:colOff>304800</xdr:colOff>
      <xdr:row>311</xdr:row>
      <xdr:rowOff>152400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238125</xdr:colOff>
      <xdr:row>294</xdr:row>
      <xdr:rowOff>142875</xdr:rowOff>
    </xdr:from>
    <xdr:to>
      <xdr:col>29</xdr:col>
      <xdr:colOff>542925</xdr:colOff>
      <xdr:row>311</xdr:row>
      <xdr:rowOff>133350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PFilter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definedNames>
      <definedName name="HP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7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B65536"/>
    </sheetView>
  </sheetViews>
  <sheetFormatPr defaultRowHeight="12.75" x14ac:dyDescent="0.2"/>
  <cols>
    <col min="2" max="2" width="9.140625" style="3"/>
  </cols>
  <sheetData>
    <row r="2" spans="1:6" x14ac:dyDescent="0.2">
      <c r="C2" s="7" t="s">
        <v>80</v>
      </c>
      <c r="D2" s="7" t="s">
        <v>81</v>
      </c>
      <c r="E2" t="s">
        <v>78</v>
      </c>
      <c r="F2" s="7" t="s">
        <v>79</v>
      </c>
    </row>
    <row r="3" spans="1:6" x14ac:dyDescent="0.2">
      <c r="A3" s="4">
        <v>1947</v>
      </c>
      <c r="B3" s="4">
        <v>1</v>
      </c>
      <c r="C3">
        <v>433.9</v>
      </c>
      <c r="D3">
        <f>100*C3/DEFL</f>
        <v>3449.6740340276674</v>
      </c>
      <c r="E3">
        <f>D3</f>
        <v>3449.6740340276674</v>
      </c>
      <c r="F3">
        <v>3.1864928665152947E-2</v>
      </c>
    </row>
    <row r="4" spans="1:6" x14ac:dyDescent="0.2">
      <c r="A4" s="4">
        <f>IF(B3=4,A3+1,A3)</f>
        <v>1947</v>
      </c>
      <c r="B4" s="4">
        <f>IF(B3=4,1,B3+1)</f>
        <v>2</v>
      </c>
      <c r="E4">
        <f>E3*(1-F3)+Data!I3</f>
        <v>3562.4504170153455</v>
      </c>
      <c r="F4">
        <f>E7-D7</f>
        <v>6.1966794146428583E-4</v>
      </c>
    </row>
    <row r="5" spans="1:6" x14ac:dyDescent="0.2">
      <c r="A5" s="4">
        <f t="shared" ref="A5:A68" si="0">IF(B4=4,A4+1,A4)</f>
        <v>1947</v>
      </c>
      <c r="B5" s="4">
        <f t="shared" ref="B5:B68" si="1">IF(B4=4,1,B4+1)</f>
        <v>3</v>
      </c>
      <c r="E5">
        <f>E4*(1-F3)+Data!I4</f>
        <v>3654.5331886040071</v>
      </c>
    </row>
    <row r="6" spans="1:6" x14ac:dyDescent="0.2">
      <c r="A6" s="4">
        <f t="shared" si="0"/>
        <v>1947</v>
      </c>
      <c r="B6" s="4">
        <f t="shared" si="1"/>
        <v>4</v>
      </c>
      <c r="E6">
        <f>E5*(1-F3)+Data!I5</f>
        <v>3737.6817492447067</v>
      </c>
    </row>
    <row r="7" spans="1:6" x14ac:dyDescent="0.2">
      <c r="A7" s="4">
        <f t="shared" si="0"/>
        <v>1948</v>
      </c>
      <c r="B7" s="4">
        <f t="shared" si="1"/>
        <v>1</v>
      </c>
      <c r="C7">
        <v>516.5</v>
      </c>
      <c r="D7">
        <f>100*C7/DEFL</f>
        <v>3856.7801672640385</v>
      </c>
      <c r="E7">
        <f>E6*(1-F3)+Data!I6</f>
        <v>3856.7807869319799</v>
      </c>
      <c r="F7">
        <v>5.4105541553825208E-2</v>
      </c>
    </row>
    <row r="8" spans="1:6" x14ac:dyDescent="0.2">
      <c r="A8" s="4">
        <f t="shared" si="0"/>
        <v>1948</v>
      </c>
      <c r="B8" s="4">
        <f t="shared" si="1"/>
        <v>2</v>
      </c>
      <c r="E8">
        <f>E7*(1-F7)+Data!I7</f>
        <v>3910.707573800637</v>
      </c>
      <c r="F8">
        <f>E11-D11</f>
        <v>4.4995641928835539E-5</v>
      </c>
    </row>
    <row r="9" spans="1:6" x14ac:dyDescent="0.2">
      <c r="A9" s="4">
        <f t="shared" si="0"/>
        <v>1948</v>
      </c>
      <c r="B9" s="4">
        <f t="shared" si="1"/>
        <v>3</v>
      </c>
      <c r="E9">
        <f>E8*(1-F7)+Data!I8</f>
        <v>3978.0166226615079</v>
      </c>
    </row>
    <row r="10" spans="1:6" x14ac:dyDescent="0.2">
      <c r="A10" s="4">
        <f t="shared" si="0"/>
        <v>1948</v>
      </c>
      <c r="B10" s="4">
        <f t="shared" si="1"/>
        <v>4</v>
      </c>
      <c r="E10">
        <f>E9*(1-F7)+Data!I9</f>
        <v>4044.4838789822879</v>
      </c>
    </row>
    <row r="11" spans="1:6" x14ac:dyDescent="0.2">
      <c r="A11" s="4">
        <f t="shared" si="0"/>
        <v>1949</v>
      </c>
      <c r="B11" s="4">
        <f t="shared" si="1"/>
        <v>1</v>
      </c>
      <c r="C11">
        <v>562.1</v>
      </c>
      <c r="D11">
        <f>100*C11/DEFL</f>
        <v>4093.9548434085941</v>
      </c>
      <c r="E11">
        <f>E10*(1-F7)+Data!I10</f>
        <v>4093.954888404236</v>
      </c>
      <c r="F11">
        <v>3.7937618854185867E-2</v>
      </c>
    </row>
    <row r="12" spans="1:6" x14ac:dyDescent="0.2">
      <c r="A12" s="4">
        <f t="shared" si="0"/>
        <v>1949</v>
      </c>
      <c r="B12" s="4">
        <f t="shared" si="1"/>
        <v>2</v>
      </c>
      <c r="E12">
        <f>E11*(1-F11)+Data!I11</f>
        <v>4166.6399882417245</v>
      </c>
      <c r="F12">
        <f>E15-D15</f>
        <v>-2.1465667487063911E-5</v>
      </c>
    </row>
    <row r="13" spans="1:6" x14ac:dyDescent="0.2">
      <c r="A13" s="4">
        <f t="shared" si="0"/>
        <v>1949</v>
      </c>
      <c r="B13" s="4">
        <f t="shared" si="1"/>
        <v>3</v>
      </c>
      <c r="E13">
        <f>E12*(1-F11)+Data!I12</f>
        <v>4206.2675884652008</v>
      </c>
    </row>
    <row r="14" spans="1:6" x14ac:dyDescent="0.2">
      <c r="A14" s="4">
        <f t="shared" si="0"/>
        <v>1949</v>
      </c>
      <c r="B14" s="4">
        <f t="shared" si="1"/>
        <v>4</v>
      </c>
      <c r="E14">
        <f>E13*(1-F11)+Data!I13</f>
        <v>4260.7918118952921</v>
      </c>
    </row>
    <row r="15" spans="1:6" x14ac:dyDescent="0.2">
      <c r="A15" s="4">
        <f t="shared" si="0"/>
        <v>1950</v>
      </c>
      <c r="B15" s="4">
        <f t="shared" si="1"/>
        <v>1</v>
      </c>
      <c r="C15">
        <v>581</v>
      </c>
      <c r="D15">
        <f>100*C15/DEFL</f>
        <v>4302.7475375842405</v>
      </c>
      <c r="E15">
        <f>E14*(1-F11)+Data!I14</f>
        <v>4302.747516118573</v>
      </c>
      <c r="F15">
        <v>5.7038598109973422E-2</v>
      </c>
    </row>
    <row r="16" spans="1:6" x14ac:dyDescent="0.2">
      <c r="A16" s="4">
        <f t="shared" si="0"/>
        <v>1950</v>
      </c>
      <c r="B16" s="4">
        <f t="shared" si="1"/>
        <v>2</v>
      </c>
      <c r="E16">
        <f>E15*(1-F15)+Data!I15</f>
        <v>4309.2248297779988</v>
      </c>
      <c r="F16">
        <f>E19-D19</f>
        <v>6.8704794102814049E-6</v>
      </c>
    </row>
    <row r="17" spans="1:6" x14ac:dyDescent="0.2">
      <c r="A17" s="4">
        <f t="shared" si="0"/>
        <v>1950</v>
      </c>
      <c r="B17" s="4">
        <f t="shared" si="1"/>
        <v>3</v>
      </c>
      <c r="E17">
        <f>E16*(1-F15)+Data!I16</f>
        <v>4342.3326865467725</v>
      </c>
    </row>
    <row r="18" spans="1:6" x14ac:dyDescent="0.2">
      <c r="A18" s="4">
        <f t="shared" si="0"/>
        <v>1950</v>
      </c>
      <c r="B18" s="4">
        <f t="shared" si="1"/>
        <v>4</v>
      </c>
      <c r="E18">
        <f>E17*(1-F15)+Data!I17</f>
        <v>4397.55211757903</v>
      </c>
    </row>
    <row r="19" spans="1:6" x14ac:dyDescent="0.2">
      <c r="A19" s="4">
        <f t="shared" si="0"/>
        <v>1951</v>
      </c>
      <c r="B19" s="4">
        <f t="shared" si="1"/>
        <v>1</v>
      </c>
      <c r="C19">
        <v>655.7</v>
      </c>
      <c r="D19">
        <f>100*C19/DEFL</f>
        <v>4488.0219028062975</v>
      </c>
      <c r="E19">
        <f>E18*(1-F15)+Data!I18</f>
        <v>4488.0219096767769</v>
      </c>
      <c r="F19">
        <v>4.6892808116875039E-2</v>
      </c>
    </row>
    <row r="20" spans="1:6" x14ac:dyDescent="0.2">
      <c r="A20" s="4">
        <f t="shared" si="0"/>
        <v>1951</v>
      </c>
      <c r="B20" s="4">
        <f t="shared" si="1"/>
        <v>2</v>
      </c>
      <c r="E20">
        <f>E19*(1-F19)+Data!I19</f>
        <v>4584.0659594419731</v>
      </c>
      <c r="F20">
        <f>E23-D23</f>
        <v>6.5947097027674317E-7</v>
      </c>
    </row>
    <row r="21" spans="1:6" x14ac:dyDescent="0.2">
      <c r="A21" s="4">
        <f t="shared" si="0"/>
        <v>1951</v>
      </c>
      <c r="B21" s="4">
        <f t="shared" si="1"/>
        <v>3</v>
      </c>
      <c r="E21">
        <f>E20*(1-F19)+Data!I20</f>
        <v>4682.7062340107623</v>
      </c>
    </row>
    <row r="22" spans="1:6" x14ac:dyDescent="0.2">
      <c r="A22" s="4">
        <f t="shared" si="0"/>
        <v>1951</v>
      </c>
      <c r="B22" s="4">
        <f t="shared" si="1"/>
        <v>4</v>
      </c>
      <c r="E22">
        <f>E21*(1-F19)+Data!I21</f>
        <v>4753.6209891116014</v>
      </c>
    </row>
    <row r="23" spans="1:6" x14ac:dyDescent="0.2">
      <c r="A23" s="4">
        <f t="shared" si="0"/>
        <v>1952</v>
      </c>
      <c r="B23" s="4">
        <f t="shared" si="1"/>
        <v>1</v>
      </c>
      <c r="C23">
        <v>713.8</v>
      </c>
      <c r="D23">
        <f>100*C23/DEFL</f>
        <v>4798.0103515493711</v>
      </c>
      <c r="E23">
        <f>E22*(1-F19)+Data!I22</f>
        <v>4798.0103522088421</v>
      </c>
      <c r="F23">
        <v>4.650181495913578E-2</v>
      </c>
    </row>
    <row r="24" spans="1:6" x14ac:dyDescent="0.2">
      <c r="A24" s="4">
        <f t="shared" si="0"/>
        <v>1952</v>
      </c>
      <c r="B24" s="4">
        <f t="shared" si="1"/>
        <v>2</v>
      </c>
      <c r="E24">
        <f>E23*(1-F23)+Data!I23</f>
        <v>4849.1941626384087</v>
      </c>
      <c r="F24">
        <f>E27-D27</f>
        <v>5.0883772928500548E-7</v>
      </c>
    </row>
    <row r="25" spans="1:6" x14ac:dyDescent="0.2">
      <c r="A25" s="4">
        <f t="shared" si="0"/>
        <v>1952</v>
      </c>
      <c r="B25" s="4">
        <f t="shared" si="1"/>
        <v>3</v>
      </c>
      <c r="E25">
        <f>E24*(1-F23)+Data!I24</f>
        <v>4877.2978329864764</v>
      </c>
    </row>
    <row r="26" spans="1:6" x14ac:dyDescent="0.2">
      <c r="A26" s="4">
        <f t="shared" si="0"/>
        <v>1952</v>
      </c>
      <c r="B26" s="4">
        <f t="shared" si="1"/>
        <v>4</v>
      </c>
      <c r="E26">
        <f>E25*(1-F23)+Data!I25</f>
        <v>4917.6946316563453</v>
      </c>
    </row>
    <row r="27" spans="1:6" x14ac:dyDescent="0.2">
      <c r="A27" s="4">
        <f t="shared" si="0"/>
        <v>1953</v>
      </c>
      <c r="B27" s="4">
        <f t="shared" si="1"/>
        <v>1</v>
      </c>
      <c r="C27">
        <v>751.8</v>
      </c>
      <c r="D27">
        <f>100*C27/DEFL</f>
        <v>4975.5129053606888</v>
      </c>
      <c r="E27">
        <f>E26*(1-F23)+Data!I26</f>
        <v>4975.5129058695265</v>
      </c>
      <c r="F27">
        <v>4.9166982545589745E-2</v>
      </c>
    </row>
    <row r="28" spans="1:6" x14ac:dyDescent="0.2">
      <c r="A28" s="4">
        <f t="shared" si="0"/>
        <v>1953</v>
      </c>
      <c r="B28" s="4">
        <f t="shared" si="1"/>
        <v>2</v>
      </c>
      <c r="E28">
        <f>E27*(1-F27)+Data!I27</f>
        <v>5023.4819496712835</v>
      </c>
      <c r="F28">
        <f>E31-D31</f>
        <v>3.7874960980843753E-6</v>
      </c>
    </row>
    <row r="29" spans="1:6" x14ac:dyDescent="0.2">
      <c r="A29" s="4">
        <f t="shared" si="0"/>
        <v>1953</v>
      </c>
      <c r="B29" s="4">
        <f t="shared" si="1"/>
        <v>3</v>
      </c>
      <c r="E29">
        <f>E28*(1-F27)+Data!I28</f>
        <v>5070.7925003337104</v>
      </c>
    </row>
    <row r="30" spans="1:6" x14ac:dyDescent="0.2">
      <c r="A30" s="4">
        <f t="shared" si="0"/>
        <v>1953</v>
      </c>
      <c r="B30" s="4">
        <f t="shared" si="1"/>
        <v>4</v>
      </c>
      <c r="E30">
        <f>E29*(1-F27)+Data!I29</f>
        <v>5109.5769339774961</v>
      </c>
    </row>
    <row r="31" spans="1:6" x14ac:dyDescent="0.2">
      <c r="A31" s="4">
        <f t="shared" si="0"/>
        <v>1954</v>
      </c>
      <c r="B31" s="4">
        <f t="shared" si="1"/>
        <v>1</v>
      </c>
      <c r="C31">
        <v>783.2</v>
      </c>
      <c r="D31">
        <f>100*C31/DEFL</f>
        <v>5125.6544502617808</v>
      </c>
      <c r="E31">
        <f>E30*(1-F27)+Data!I30</f>
        <v>5125.6544540492769</v>
      </c>
      <c r="F31">
        <v>4.5467908500703771E-2</v>
      </c>
    </row>
    <row r="32" spans="1:6" x14ac:dyDescent="0.2">
      <c r="A32" s="4">
        <f t="shared" si="0"/>
        <v>1954</v>
      </c>
      <c r="B32" s="4">
        <f t="shared" si="1"/>
        <v>2</v>
      </c>
      <c r="E32">
        <f>E31*(1-F31)+Data!I31</f>
        <v>5158.0016663263386</v>
      </c>
      <c r="F32">
        <f>E35-D35</f>
        <v>1.8660921341506764E-7</v>
      </c>
    </row>
    <row r="33" spans="1:6" x14ac:dyDescent="0.2">
      <c r="A33" s="4">
        <f t="shared" si="0"/>
        <v>1954</v>
      </c>
      <c r="B33" s="4">
        <f t="shared" si="1"/>
        <v>3</v>
      </c>
      <c r="E33">
        <f>E32*(1-F31)+Data!I32</f>
        <v>5188.2781185153353</v>
      </c>
    </row>
    <row r="34" spans="1:6" x14ac:dyDescent="0.2">
      <c r="A34" s="4">
        <f t="shared" si="0"/>
        <v>1954</v>
      </c>
      <c r="B34" s="4">
        <f t="shared" si="1"/>
        <v>4</v>
      </c>
      <c r="E34">
        <f>E33*(1-F31)+Data!I33</f>
        <v>5229.9779637464771</v>
      </c>
    </row>
    <row r="35" spans="1:6" x14ac:dyDescent="0.2">
      <c r="A35" s="4">
        <f t="shared" si="0"/>
        <v>1955</v>
      </c>
      <c r="B35" s="4">
        <f t="shared" si="1"/>
        <v>1</v>
      </c>
      <c r="C35">
        <v>815.1</v>
      </c>
      <c r="D35">
        <f>100*C35/DEFL</f>
        <v>5281.8818040435453</v>
      </c>
      <c r="E35">
        <f>E34*(1-F31)+Data!I34</f>
        <v>5281.8818042301546</v>
      </c>
      <c r="F35">
        <v>4.8701680864981244E-2</v>
      </c>
    </row>
    <row r="36" spans="1:6" x14ac:dyDescent="0.2">
      <c r="A36" s="4">
        <f t="shared" si="0"/>
        <v>1955</v>
      </c>
      <c r="B36" s="4">
        <f t="shared" si="1"/>
        <v>2</v>
      </c>
      <c r="E36">
        <f>E35*(1-F35)+Data!I35</f>
        <v>5343.3452822339859</v>
      </c>
      <c r="F36">
        <f>E39-D39</f>
        <v>2.9778857424389571E-6</v>
      </c>
    </row>
    <row r="37" spans="1:6" x14ac:dyDescent="0.2">
      <c r="A37" s="4">
        <f t="shared" si="0"/>
        <v>1955</v>
      </c>
      <c r="B37" s="4">
        <f t="shared" si="1"/>
        <v>3</v>
      </c>
      <c r="E37">
        <f>E36*(1-F35)+Data!I36</f>
        <v>5421.0153855472226</v>
      </c>
    </row>
    <row r="38" spans="1:6" x14ac:dyDescent="0.2">
      <c r="A38" s="4">
        <f t="shared" si="0"/>
        <v>1955</v>
      </c>
      <c r="B38" s="4">
        <f t="shared" si="1"/>
        <v>4</v>
      </c>
      <c r="E38">
        <f>E37*(1-F35)+Data!I37</f>
        <v>5500.1028242761486</v>
      </c>
    </row>
    <row r="39" spans="1:6" x14ac:dyDescent="0.2">
      <c r="A39" s="4">
        <f t="shared" si="0"/>
        <v>1956</v>
      </c>
      <c r="B39" s="4">
        <f t="shared" si="1"/>
        <v>1</v>
      </c>
      <c r="C39">
        <v>888.7</v>
      </c>
      <c r="D39">
        <f>100*C39/DEFL</f>
        <v>5583.338568825784</v>
      </c>
      <c r="E39">
        <f>E38*(1-F35)+Data!I38</f>
        <v>5583.3385718036698</v>
      </c>
      <c r="F39">
        <v>4.9440749175733878E-2</v>
      </c>
    </row>
    <row r="40" spans="1:6" x14ac:dyDescent="0.2">
      <c r="A40" s="4">
        <f t="shared" si="0"/>
        <v>1956</v>
      </c>
      <c r="B40" s="4">
        <f t="shared" si="1"/>
        <v>2</v>
      </c>
      <c r="E40">
        <f>E39*(1-F39)+Data!I39</f>
        <v>5648.3941299119251</v>
      </c>
      <c r="F40">
        <f>E43-D43</f>
        <v>4.9875570766744204E-6</v>
      </c>
    </row>
    <row r="41" spans="1:6" x14ac:dyDescent="0.2">
      <c r="A41" s="4">
        <f t="shared" si="0"/>
        <v>1956</v>
      </c>
      <c r="B41" s="4">
        <f t="shared" si="1"/>
        <v>3</v>
      </c>
      <c r="E41">
        <f>E40*(1-F39)+Data!I40</f>
        <v>5707.5332924892618</v>
      </c>
    </row>
    <row r="42" spans="1:6" x14ac:dyDescent="0.2">
      <c r="A42" s="4">
        <f t="shared" si="0"/>
        <v>1956</v>
      </c>
      <c r="B42" s="4">
        <f t="shared" si="1"/>
        <v>4</v>
      </c>
      <c r="E42">
        <f>E41*(1-F39)+Data!I41</f>
        <v>5760.7485705631498</v>
      </c>
    </row>
    <row r="43" spans="1:6" x14ac:dyDescent="0.2">
      <c r="A43" s="4">
        <f t="shared" si="0"/>
        <v>1957</v>
      </c>
      <c r="B43" s="4">
        <f t="shared" si="1"/>
        <v>1</v>
      </c>
      <c r="C43">
        <v>958.4</v>
      </c>
      <c r="D43">
        <f>100*C43/DEFL</f>
        <v>5808.1328404339129</v>
      </c>
      <c r="E43">
        <f>E42*(1-F39)+Data!I42</f>
        <v>5808.1328454214699</v>
      </c>
      <c r="F43">
        <v>4.8428715883645133E-2</v>
      </c>
    </row>
    <row r="44" spans="1:6" x14ac:dyDescent="0.2">
      <c r="A44" s="4">
        <f t="shared" si="0"/>
        <v>1957</v>
      </c>
      <c r="B44" s="4">
        <f t="shared" si="1"/>
        <v>2</v>
      </c>
      <c r="E44">
        <f>E43*(1-F43)+Data!I43</f>
        <v>5853.9524300360863</v>
      </c>
      <c r="F44">
        <f>E47-D47</f>
        <v>2.7712912924471311E-6</v>
      </c>
    </row>
    <row r="45" spans="1:6" x14ac:dyDescent="0.2">
      <c r="A45" s="4">
        <f t="shared" si="0"/>
        <v>1957</v>
      </c>
      <c r="B45" s="4">
        <f t="shared" si="1"/>
        <v>3</v>
      </c>
      <c r="E45">
        <f>E44*(1-F43)+Data!I44</f>
        <v>5897.2530310054944</v>
      </c>
    </row>
    <row r="46" spans="1:6" x14ac:dyDescent="0.2">
      <c r="A46" s="4">
        <f t="shared" si="0"/>
        <v>1957</v>
      </c>
      <c r="B46" s="4">
        <f t="shared" si="1"/>
        <v>4</v>
      </c>
      <c r="E46">
        <f>E45*(1-F43)+Data!I45</f>
        <v>5945.8566394729642</v>
      </c>
    </row>
    <row r="47" spans="1:6" x14ac:dyDescent="0.2">
      <c r="A47" s="4">
        <f t="shared" si="0"/>
        <v>1958</v>
      </c>
      <c r="B47" s="4">
        <f t="shared" si="1"/>
        <v>1</v>
      </c>
      <c r="C47">
        <v>1008.8</v>
      </c>
      <c r="D47">
        <f>100*C47/DEFL</f>
        <v>5966.4064348237516</v>
      </c>
      <c r="E47">
        <f>E46*(1-F43)+Data!I46</f>
        <v>5966.4064375950429</v>
      </c>
      <c r="F47">
        <v>4.8307708105867347E-2</v>
      </c>
    </row>
    <row r="48" spans="1:6" x14ac:dyDescent="0.2">
      <c r="A48" s="4">
        <f t="shared" si="0"/>
        <v>1958</v>
      </c>
      <c r="B48" s="4">
        <f t="shared" si="1"/>
        <v>2</v>
      </c>
      <c r="E48">
        <f>E47*(1-F47)+Data!I47</f>
        <v>5965.8830169667335</v>
      </c>
      <c r="F48">
        <f>E51-D51</f>
        <v>2.6595425879349932E-6</v>
      </c>
    </row>
    <row r="49" spans="1:6" x14ac:dyDescent="0.2">
      <c r="A49" s="4">
        <f t="shared" si="0"/>
        <v>1958</v>
      </c>
      <c r="B49" s="4">
        <f t="shared" si="1"/>
        <v>3</v>
      </c>
      <c r="E49">
        <f>E48*(1-F47)+Data!I48</f>
        <v>5959.5848815893523</v>
      </c>
    </row>
    <row r="50" spans="1:6" x14ac:dyDescent="0.2">
      <c r="A50" s="4">
        <f t="shared" si="0"/>
        <v>1958</v>
      </c>
      <c r="B50" s="4">
        <f t="shared" si="1"/>
        <v>4</v>
      </c>
      <c r="E50">
        <f>E49*(1-F47)+Data!I49</f>
        <v>5975.1909946973938</v>
      </c>
    </row>
    <row r="51" spans="1:6" x14ac:dyDescent="0.2">
      <c r="A51" s="4">
        <f t="shared" si="0"/>
        <v>1959</v>
      </c>
      <c r="B51" s="4">
        <f t="shared" si="1"/>
        <v>1</v>
      </c>
      <c r="C51">
        <v>1033.9000000000001</v>
      </c>
      <c r="D51">
        <f>100*C51/DEFL</f>
        <v>6015.9432095892016</v>
      </c>
      <c r="E51">
        <f>E50*(1-F47)+Data!I50</f>
        <v>6015.9432122487442</v>
      </c>
      <c r="F51">
        <v>5.1755976032989488E-2</v>
      </c>
    </row>
    <row r="52" spans="1:6" x14ac:dyDescent="0.2">
      <c r="A52" s="4">
        <f t="shared" si="0"/>
        <v>1959</v>
      </c>
      <c r="B52" s="4">
        <f t="shared" si="1"/>
        <v>2</v>
      </c>
      <c r="E52">
        <f>E51*(1-F51)+Data!I51</f>
        <v>6051.9821995397715</v>
      </c>
      <c r="F52">
        <f>E55-D55</f>
        <v>9.097948350245133E-8</v>
      </c>
    </row>
    <row r="53" spans="1:6" x14ac:dyDescent="0.2">
      <c r="A53" s="4">
        <f t="shared" si="0"/>
        <v>1959</v>
      </c>
      <c r="B53" s="4">
        <f t="shared" si="1"/>
        <v>3</v>
      </c>
      <c r="E53">
        <f>E52*(1-F51)+Data!I52</f>
        <v>6113.1559538683114</v>
      </c>
    </row>
    <row r="54" spans="1:6" x14ac:dyDescent="0.2">
      <c r="A54" s="4">
        <f t="shared" si="0"/>
        <v>1959</v>
      </c>
      <c r="B54" s="4">
        <f t="shared" si="1"/>
        <v>4</v>
      </c>
      <c r="E54">
        <f>E53*(1-F51)+Data!I53</f>
        <v>6146.9636008339758</v>
      </c>
    </row>
    <row r="55" spans="1:6" x14ac:dyDescent="0.2">
      <c r="A55" s="4">
        <f t="shared" si="0"/>
        <v>1960</v>
      </c>
      <c r="B55" s="4">
        <f t="shared" si="1"/>
        <v>1</v>
      </c>
      <c r="C55">
        <v>1078</v>
      </c>
      <c r="D55">
        <f>100*C55/DEFL</f>
        <v>6190.421499942574</v>
      </c>
      <c r="E55">
        <f>E54*(1-F51)+Data!I54</f>
        <v>6190.4215000335535</v>
      </c>
      <c r="F55">
        <v>5.2778937610397932E-2</v>
      </c>
    </row>
    <row r="56" spans="1:6" x14ac:dyDescent="0.2">
      <c r="A56" s="4">
        <f t="shared" si="0"/>
        <v>1960</v>
      </c>
      <c r="B56" s="4">
        <f t="shared" si="1"/>
        <v>2</v>
      </c>
      <c r="E56">
        <f>E55*(1-F55)+Data!I55</f>
        <v>6261.6976299012167</v>
      </c>
      <c r="F56">
        <f>E59-D59</f>
        <v>3.8391772250179201E-7</v>
      </c>
    </row>
    <row r="57" spans="1:6" x14ac:dyDescent="0.2">
      <c r="A57" s="4">
        <f t="shared" si="0"/>
        <v>1960</v>
      </c>
      <c r="B57" s="4">
        <f t="shared" si="1"/>
        <v>3</v>
      </c>
      <c r="E57">
        <f>E56*(1-F55)+Data!I56</f>
        <v>6292.1118813574831</v>
      </c>
    </row>
    <row r="58" spans="1:6" x14ac:dyDescent="0.2">
      <c r="A58" s="4">
        <f t="shared" si="0"/>
        <v>1960</v>
      </c>
      <c r="B58" s="4">
        <f t="shared" si="1"/>
        <v>4</v>
      </c>
      <c r="E58">
        <f>E57*(1-F55)+Data!I57</f>
        <v>6320.0209009336722</v>
      </c>
    </row>
    <row r="59" spans="1:6" x14ac:dyDescent="0.2">
      <c r="A59" s="4">
        <f t="shared" si="0"/>
        <v>1961</v>
      </c>
      <c r="B59" s="4">
        <f t="shared" si="1"/>
        <v>1</v>
      </c>
      <c r="C59">
        <v>1110.9000000000001</v>
      </c>
      <c r="D59">
        <f>100*C59/DEFL</f>
        <v>6306.5569117229652</v>
      </c>
      <c r="E59">
        <f>E58*(1-F55)+Data!I58</f>
        <v>6306.5569121068829</v>
      </c>
      <c r="F59">
        <v>5.2259604209000006E-2</v>
      </c>
    </row>
    <row r="60" spans="1:6" x14ac:dyDescent="0.2">
      <c r="A60" s="4">
        <f t="shared" si="0"/>
        <v>1961</v>
      </c>
      <c r="B60" s="4">
        <f t="shared" si="1"/>
        <v>2</v>
      </c>
      <c r="E60">
        <f>E59*(1-F59)+Data!I59</f>
        <v>6305.378743958644</v>
      </c>
      <c r="F60">
        <f>E63-D63</f>
        <v>2.0424340618774295E-7</v>
      </c>
    </row>
    <row r="61" spans="1:6" x14ac:dyDescent="0.2">
      <c r="A61" s="4">
        <f t="shared" si="0"/>
        <v>1961</v>
      </c>
      <c r="B61" s="4">
        <f t="shared" si="1"/>
        <v>3</v>
      </c>
      <c r="E61">
        <f>E60*(1-F59)+Data!I60</f>
        <v>6327.2621464115236</v>
      </c>
    </row>
    <row r="62" spans="1:6" x14ac:dyDescent="0.2">
      <c r="A62" s="4">
        <f t="shared" si="0"/>
        <v>1961</v>
      </c>
      <c r="B62" s="4">
        <f t="shared" si="1"/>
        <v>4</v>
      </c>
      <c r="E62">
        <f>E61*(1-F59)+Data!I61</f>
        <v>6375.3019309134697</v>
      </c>
    </row>
    <row r="63" spans="1:6" x14ac:dyDescent="0.2">
      <c r="A63" s="4">
        <f t="shared" si="0"/>
        <v>1962</v>
      </c>
      <c r="B63" s="4">
        <f t="shared" si="1"/>
        <v>1</v>
      </c>
      <c r="C63">
        <v>1147.5</v>
      </c>
      <c r="D63">
        <f>100*C63/DEFL</f>
        <v>6427.1311750868153</v>
      </c>
      <c r="E63">
        <f>E62*(1-F59)+Data!I62</f>
        <v>6427.1311752910588</v>
      </c>
      <c r="F63">
        <v>5.5475654965099978E-2</v>
      </c>
    </row>
    <row r="64" spans="1:6" x14ac:dyDescent="0.2">
      <c r="A64" s="4">
        <f t="shared" si="0"/>
        <v>1962</v>
      </c>
      <c r="B64" s="4">
        <f t="shared" si="1"/>
        <v>2</v>
      </c>
      <c r="E64">
        <f>E63*(1-F63)+Data!I63</f>
        <v>6476.2818637951741</v>
      </c>
      <c r="F64">
        <f>E67-D67</f>
        <v>4.0580916902399622E-6</v>
      </c>
    </row>
    <row r="65" spans="1:6" x14ac:dyDescent="0.2">
      <c r="A65" s="4">
        <f t="shared" si="0"/>
        <v>1962</v>
      </c>
      <c r="B65" s="4">
        <f t="shared" si="1"/>
        <v>3</v>
      </c>
      <c r="E65">
        <f>E64*(1-F63)+Data!I64</f>
        <v>6519.5058856625383</v>
      </c>
    </row>
    <row r="66" spans="1:6" x14ac:dyDescent="0.2">
      <c r="A66" s="4">
        <f t="shared" si="0"/>
        <v>1962</v>
      </c>
      <c r="B66" s="4">
        <f t="shared" si="1"/>
        <v>4</v>
      </c>
      <c r="E66">
        <f>E65*(1-F63)+Data!I65</f>
        <v>6567.2320266065844</v>
      </c>
    </row>
    <row r="67" spans="1:6" x14ac:dyDescent="0.2">
      <c r="A67" s="4">
        <f t="shared" si="0"/>
        <v>1963</v>
      </c>
      <c r="B67" s="4">
        <f t="shared" si="1"/>
        <v>1</v>
      </c>
      <c r="C67">
        <v>1190.3</v>
      </c>
      <c r="D67">
        <f>100*C67/DEFL</f>
        <v>6600.3105245647112</v>
      </c>
      <c r="E67">
        <f>E66*(1-F63)+Data!I66</f>
        <v>6600.3105286228028</v>
      </c>
      <c r="F67">
        <v>6.0589797698556137E-2</v>
      </c>
    </row>
    <row r="68" spans="1:6" x14ac:dyDescent="0.2">
      <c r="A68" s="4">
        <f t="shared" si="0"/>
        <v>1963</v>
      </c>
      <c r="B68" s="4">
        <f t="shared" si="1"/>
        <v>2</v>
      </c>
      <c r="E68">
        <f>E67*(1-F67)+Data!I67</f>
        <v>6618.6990489458976</v>
      </c>
      <c r="F68">
        <f>E71-D71</f>
        <v>5.2284459343354683E-5</v>
      </c>
    </row>
    <row r="69" spans="1:6" x14ac:dyDescent="0.2">
      <c r="A69" s="4">
        <f t="shared" ref="A69:A132" si="2">IF(B68=4,A68+1,A68)</f>
        <v>1963</v>
      </c>
      <c r="B69" s="4">
        <f t="shared" ref="B69:B132" si="3">IF(B68=4,1,B68+1)</f>
        <v>3</v>
      </c>
      <c r="E69">
        <f>E68*(1-F67)+Data!I68</f>
        <v>6642.6734125426401</v>
      </c>
    </row>
    <row r="70" spans="1:6" x14ac:dyDescent="0.2">
      <c r="A70" s="4">
        <f t="shared" si="2"/>
        <v>1963</v>
      </c>
      <c r="B70" s="4">
        <f t="shared" si="3"/>
        <v>4</v>
      </c>
      <c r="E70">
        <f>E69*(1-F67)+Data!I69</f>
        <v>6678.1951742991041</v>
      </c>
    </row>
    <row r="71" spans="1:6" x14ac:dyDescent="0.2">
      <c r="A71" s="4">
        <f t="shared" si="2"/>
        <v>1964</v>
      </c>
      <c r="B71" s="4">
        <f t="shared" si="3"/>
        <v>1</v>
      </c>
      <c r="C71">
        <v>1228.5999999999999</v>
      </c>
      <c r="D71">
        <f>100*C71/DEFL</f>
        <v>6716.9646274123879</v>
      </c>
      <c r="E71">
        <f>E70*(1-F67)+Data!I70</f>
        <v>6716.9646796968473</v>
      </c>
      <c r="F71">
        <v>5.5085250067731746E-2</v>
      </c>
    </row>
    <row r="72" spans="1:6" x14ac:dyDescent="0.2">
      <c r="A72" s="4">
        <f t="shared" si="2"/>
        <v>1964</v>
      </c>
      <c r="B72" s="4">
        <f t="shared" si="3"/>
        <v>2</v>
      </c>
      <c r="E72">
        <f>E71*(1-F71)+Data!I71</f>
        <v>6806.959000619624</v>
      </c>
      <c r="F72">
        <f>E75-D75</f>
        <v>3.2125681173056364E-6</v>
      </c>
    </row>
    <row r="73" spans="1:6" x14ac:dyDescent="0.2">
      <c r="A73" s="4">
        <f t="shared" si="2"/>
        <v>1964</v>
      </c>
      <c r="B73" s="4">
        <f t="shared" si="3"/>
        <v>3</v>
      </c>
      <c r="E73">
        <f>E72*(1-F71)+Data!I72</f>
        <v>6890.2959618696941</v>
      </c>
    </row>
    <row r="74" spans="1:6" x14ac:dyDescent="0.2">
      <c r="A74" s="4">
        <f t="shared" si="2"/>
        <v>1964</v>
      </c>
      <c r="B74" s="4">
        <f t="shared" si="3"/>
        <v>4</v>
      </c>
      <c r="E74">
        <f>E73*(1-F71)+Data!I73</f>
        <v>6979.7422857694191</v>
      </c>
    </row>
    <row r="75" spans="1:6" x14ac:dyDescent="0.2">
      <c r="A75" s="4">
        <f t="shared" si="2"/>
        <v>1965</v>
      </c>
      <c r="B75" s="4">
        <f t="shared" si="3"/>
        <v>1</v>
      </c>
      <c r="C75">
        <v>1313.8</v>
      </c>
      <c r="D75">
        <f>100*C75/DEFL</f>
        <v>7068.7614333369211</v>
      </c>
      <c r="E75">
        <f>E74*(1-F71)+Data!I74</f>
        <v>7068.7614365494892</v>
      </c>
      <c r="F75">
        <v>6.2690442328925677E-2</v>
      </c>
    </row>
    <row r="76" spans="1:6" x14ac:dyDescent="0.2">
      <c r="A76" s="4">
        <f t="shared" si="2"/>
        <v>1965</v>
      </c>
      <c r="B76" s="4">
        <f t="shared" si="3"/>
        <v>2</v>
      </c>
      <c r="E76">
        <f>E75*(1-F75)+Data!I75</f>
        <v>7144.2176553745503</v>
      </c>
      <c r="F76">
        <f>E79-D79</f>
        <v>1.1520435873535462E-4</v>
      </c>
    </row>
    <row r="77" spans="1:6" x14ac:dyDescent="0.2">
      <c r="A77" s="4">
        <f t="shared" si="2"/>
        <v>1965</v>
      </c>
      <c r="B77" s="4">
        <f t="shared" si="3"/>
        <v>3</v>
      </c>
      <c r="E77">
        <f>E76*(1-F75)+Data!I76</f>
        <v>7216.3434904650003</v>
      </c>
    </row>
    <row r="78" spans="1:6" x14ac:dyDescent="0.2">
      <c r="A78" s="4">
        <f t="shared" si="2"/>
        <v>1965</v>
      </c>
      <c r="B78" s="4">
        <f t="shared" si="3"/>
        <v>4</v>
      </c>
      <c r="E78">
        <f>E77*(1-F75)+Data!I77</f>
        <v>7302.0477250502863</v>
      </c>
    </row>
    <row r="79" spans="1:6" x14ac:dyDescent="0.2">
      <c r="A79" s="4">
        <f t="shared" si="2"/>
        <v>1966</v>
      </c>
      <c r="B79" s="4">
        <f t="shared" si="3"/>
        <v>1</v>
      </c>
      <c r="C79">
        <v>1402.8</v>
      </c>
      <c r="D79">
        <f>100*C79/DEFL</f>
        <v>7385.8790080556</v>
      </c>
      <c r="E79">
        <f>E78*(1-F75)+Data!I78</f>
        <v>7385.8791232599588</v>
      </c>
      <c r="F79">
        <v>6.3667572492396476E-2</v>
      </c>
    </row>
    <row r="80" spans="1:6" x14ac:dyDescent="0.2">
      <c r="A80" s="4">
        <f t="shared" si="2"/>
        <v>1966</v>
      </c>
      <c r="B80" s="4">
        <f t="shared" si="3"/>
        <v>2</v>
      </c>
      <c r="E80">
        <f>E79*(1-F79)+Data!I79</f>
        <v>7500.5381287597265</v>
      </c>
      <c r="F80">
        <f>E83-D83</f>
        <v>1.6281474199786317E-4</v>
      </c>
    </row>
    <row r="81" spans="1:6" x14ac:dyDescent="0.2">
      <c r="A81" s="4">
        <f t="shared" si="2"/>
        <v>1966</v>
      </c>
      <c r="B81" s="4">
        <f t="shared" si="3"/>
        <v>3</v>
      </c>
      <c r="E81">
        <f>E80*(1-F79)+Data!I80</f>
        <v>7599.1970737149322</v>
      </c>
    </row>
    <row r="82" spans="1:6" x14ac:dyDescent="0.2">
      <c r="A82" s="4">
        <f t="shared" si="2"/>
        <v>1966</v>
      </c>
      <c r="B82" s="4">
        <f t="shared" si="3"/>
        <v>4</v>
      </c>
      <c r="E82">
        <f>E81*(1-F79)+Data!I81</f>
        <v>7687.3746431401796</v>
      </c>
    </row>
    <row r="83" spans="1:6" x14ac:dyDescent="0.2">
      <c r="A83" s="4">
        <f t="shared" si="2"/>
        <v>1967</v>
      </c>
      <c r="B83" s="4">
        <f t="shared" si="3"/>
        <v>1</v>
      </c>
      <c r="C83">
        <v>1522</v>
      </c>
      <c r="D83">
        <f>100*C83/DEFL</f>
        <v>7773.2379979570997</v>
      </c>
      <c r="E83">
        <f>E82*(1-F79)+Data!I82</f>
        <v>7773.2381607718416</v>
      </c>
      <c r="F83">
        <v>6.1655077867097528E-2</v>
      </c>
    </row>
    <row r="84" spans="1:6" x14ac:dyDescent="0.2">
      <c r="A84" s="4">
        <f t="shared" si="2"/>
        <v>1967</v>
      </c>
      <c r="B84" s="4">
        <f t="shared" si="3"/>
        <v>2</v>
      </c>
      <c r="E84">
        <f>E83*(1-F83)+Data!I83</f>
        <v>7855.1785566899589</v>
      </c>
      <c r="F84">
        <f>E87-D87</f>
        <v>8.9975034825329203E-5</v>
      </c>
    </row>
    <row r="85" spans="1:6" x14ac:dyDescent="0.2">
      <c r="A85" s="4">
        <f t="shared" si="2"/>
        <v>1967</v>
      </c>
      <c r="B85" s="4">
        <f t="shared" si="3"/>
        <v>3</v>
      </c>
      <c r="E85">
        <f>E84*(1-F83)+Data!I84</f>
        <v>7911.7669111172845</v>
      </c>
    </row>
    <row r="86" spans="1:6" x14ac:dyDescent="0.2">
      <c r="A86" s="4">
        <f t="shared" si="2"/>
        <v>1967</v>
      </c>
      <c r="B86" s="4">
        <f t="shared" si="3"/>
        <v>4</v>
      </c>
      <c r="E86">
        <f>E85*(1-F83)+Data!I85</f>
        <v>7980.7663061460225</v>
      </c>
    </row>
    <row r="87" spans="1:6" x14ac:dyDescent="0.2">
      <c r="A87" s="4">
        <f t="shared" si="2"/>
        <v>1968</v>
      </c>
      <c r="B87" s="4">
        <f t="shared" si="3"/>
        <v>1</v>
      </c>
      <c r="C87">
        <v>1636.4</v>
      </c>
      <c r="D87">
        <f>100*C87/DEFL</f>
        <v>8057.5114481264463</v>
      </c>
      <c r="E87">
        <f>E86*(1-F83)+Data!I86</f>
        <v>8057.5115381014812</v>
      </c>
      <c r="F87">
        <v>5.8364958272958699E-2</v>
      </c>
    </row>
    <row r="88" spans="1:6" x14ac:dyDescent="0.2">
      <c r="A88" s="4">
        <f t="shared" si="2"/>
        <v>1968</v>
      </c>
      <c r="B88" s="4">
        <f t="shared" si="3"/>
        <v>2</v>
      </c>
      <c r="E88">
        <f>E87*(1-F87)+Data!I87</f>
        <v>8167.4352133963048</v>
      </c>
      <c r="F88">
        <f>E91-D91</f>
        <v>2.4719180146348663E-5</v>
      </c>
    </row>
    <row r="89" spans="1:6" x14ac:dyDescent="0.2">
      <c r="A89" s="4">
        <f t="shared" si="2"/>
        <v>1968</v>
      </c>
      <c r="B89" s="4">
        <f t="shared" si="3"/>
        <v>3</v>
      </c>
      <c r="E89">
        <f>E88*(1-F87)+Data!I88</f>
        <v>8293.1431979693352</v>
      </c>
    </row>
    <row r="90" spans="1:6" x14ac:dyDescent="0.2">
      <c r="A90" s="4">
        <f t="shared" si="2"/>
        <v>1968</v>
      </c>
      <c r="B90" s="4">
        <f t="shared" si="3"/>
        <v>4</v>
      </c>
      <c r="E90">
        <f>E89*(1-F87)+Data!I89</f>
        <v>8395.1142412681838</v>
      </c>
    </row>
    <row r="91" spans="1:6" x14ac:dyDescent="0.2">
      <c r="A91" s="4">
        <f t="shared" si="2"/>
        <v>1969</v>
      </c>
      <c r="B91" s="4">
        <f t="shared" si="3"/>
        <v>1</v>
      </c>
      <c r="C91">
        <v>1804.6</v>
      </c>
      <c r="D91">
        <f>100*C91/DEFL</f>
        <v>8497.4337241606645</v>
      </c>
      <c r="E91">
        <f>E90*(1-F87)+Data!I90</f>
        <v>8497.4337488798446</v>
      </c>
      <c r="F91">
        <v>6.4702666039590101E-2</v>
      </c>
    </row>
    <row r="92" spans="1:6" x14ac:dyDescent="0.2">
      <c r="A92" s="4">
        <f t="shared" si="2"/>
        <v>1969</v>
      </c>
      <c r="B92" s="4">
        <f t="shared" si="3"/>
        <v>2</v>
      </c>
      <c r="E92">
        <f>E91*(1-F91)+Data!I91</f>
        <v>8574.8271308325311</v>
      </c>
      <c r="F92">
        <f>E95-D95</f>
        <v>2.5559501591487788E-4</v>
      </c>
    </row>
    <row r="93" spans="1:6" x14ac:dyDescent="0.2">
      <c r="A93" s="4">
        <f t="shared" si="2"/>
        <v>1969</v>
      </c>
      <c r="B93" s="4">
        <f t="shared" si="3"/>
        <v>3</v>
      </c>
      <c r="E93">
        <f>E92*(1-F91)+Data!I92</f>
        <v>8643.5129546390563</v>
      </c>
    </row>
    <row r="94" spans="1:6" x14ac:dyDescent="0.2">
      <c r="A94" s="4">
        <f t="shared" si="2"/>
        <v>1969</v>
      </c>
      <c r="B94" s="4">
        <f t="shared" si="3"/>
        <v>4</v>
      </c>
      <c r="E94">
        <f>E93*(1-F91)+Data!I93</f>
        <v>8720.4546225261747</v>
      </c>
    </row>
    <row r="95" spans="1:6" x14ac:dyDescent="0.2">
      <c r="A95" s="4">
        <f t="shared" si="2"/>
        <v>1970</v>
      </c>
      <c r="B95" s="4">
        <f t="shared" si="3"/>
        <v>1</v>
      </c>
      <c r="C95">
        <v>1962.8</v>
      </c>
      <c r="D95">
        <f>100*C95/DEFL</f>
        <v>8761.7177037764486</v>
      </c>
      <c r="E95">
        <f>E94*(1-F91)+Data!I94</f>
        <v>8761.7179593714645</v>
      </c>
      <c r="F95">
        <v>5.9234852481423815E-2</v>
      </c>
    </row>
    <row r="96" spans="1:6" x14ac:dyDescent="0.2">
      <c r="A96" s="4">
        <f t="shared" si="2"/>
        <v>1970</v>
      </c>
      <c r="B96" s="4">
        <f t="shared" si="3"/>
        <v>2</v>
      </c>
      <c r="E96">
        <f>E95*(1-F95)+Data!I95</f>
        <v>8830.1188885642532</v>
      </c>
      <c r="F96">
        <f>E99-D99</f>
        <v>4.0027249269769527E-5</v>
      </c>
    </row>
    <row r="97" spans="1:6" x14ac:dyDescent="0.2">
      <c r="A97" s="4">
        <f t="shared" si="2"/>
        <v>1970</v>
      </c>
      <c r="B97" s="4">
        <f t="shared" si="3"/>
        <v>3</v>
      </c>
      <c r="E97">
        <f>E96*(1-F95)+Data!I96</f>
        <v>8895.7680988067168</v>
      </c>
    </row>
    <row r="98" spans="1:6" x14ac:dyDescent="0.2">
      <c r="A98" s="4">
        <f t="shared" si="2"/>
        <v>1970</v>
      </c>
      <c r="B98" s="4">
        <f t="shared" si="3"/>
        <v>4</v>
      </c>
      <c r="E98">
        <f>E97*(1-F95)+Data!I97</f>
        <v>8967.1285877649443</v>
      </c>
    </row>
    <row r="99" spans="1:6" x14ac:dyDescent="0.2">
      <c r="A99" s="4">
        <f t="shared" si="2"/>
        <v>1971</v>
      </c>
      <c r="B99" s="4">
        <f t="shared" si="3"/>
        <v>1</v>
      </c>
      <c r="C99">
        <v>2120.8000000000002</v>
      </c>
      <c r="D99">
        <f>100*C99/DEFL</f>
        <v>9002.4620086594805</v>
      </c>
      <c r="E99">
        <f>E98*(1-F95)+Data!I98</f>
        <v>9002.4620486867298</v>
      </c>
      <c r="F99">
        <v>5.5846223959941876E-2</v>
      </c>
    </row>
    <row r="100" spans="1:6" x14ac:dyDescent="0.2">
      <c r="A100" s="4">
        <f t="shared" si="2"/>
        <v>1971</v>
      </c>
      <c r="B100" s="4">
        <f t="shared" si="3"/>
        <v>2</v>
      </c>
      <c r="E100">
        <f>E99*(1-F99)+Data!I99</f>
        <v>9132.2085369248944</v>
      </c>
      <c r="F100">
        <f>E103-D103</f>
        <v>7.1125959948403761E-6</v>
      </c>
    </row>
    <row r="101" spans="1:6" x14ac:dyDescent="0.2">
      <c r="A101" s="4">
        <f t="shared" si="2"/>
        <v>1971</v>
      </c>
      <c r="B101" s="4">
        <f t="shared" si="3"/>
        <v>3</v>
      </c>
      <c r="E101">
        <f>E100*(1-F99)+Data!I100</f>
        <v>9272.709173722893</v>
      </c>
    </row>
    <row r="102" spans="1:6" x14ac:dyDescent="0.2">
      <c r="A102" s="4">
        <f t="shared" si="2"/>
        <v>1971</v>
      </c>
      <c r="B102" s="4">
        <f t="shared" si="3"/>
        <v>4</v>
      </c>
      <c r="E102">
        <f>E101*(1-F99)+Data!I101</f>
        <v>9413.2633804917568</v>
      </c>
    </row>
    <row r="103" spans="1:6" x14ac:dyDescent="0.2">
      <c r="A103" s="4">
        <f t="shared" si="2"/>
        <v>1972</v>
      </c>
      <c r="B103" s="4">
        <f t="shared" si="3"/>
        <v>1</v>
      </c>
      <c r="C103">
        <v>2352.6</v>
      </c>
      <c r="D103">
        <f>100*C103/DEFL</f>
        <v>9528.1681584382986</v>
      </c>
      <c r="E103">
        <f>E102*(1-F99)+Data!I102</f>
        <v>9528.1681655508946</v>
      </c>
      <c r="F103">
        <v>5.9198707213238708E-2</v>
      </c>
    </row>
    <row r="104" spans="1:6" x14ac:dyDescent="0.2">
      <c r="A104" s="4">
        <f t="shared" si="2"/>
        <v>1972</v>
      </c>
      <c r="B104" s="4">
        <f t="shared" si="3"/>
        <v>2</v>
      </c>
      <c r="E104">
        <f>E103*(1-F103)+Data!I103</f>
        <v>9647.0129280399451</v>
      </c>
      <c r="F104">
        <f>E107-D107</f>
        <v>4.2272266000509262E-5</v>
      </c>
    </row>
    <row r="105" spans="1:6" x14ac:dyDescent="0.2">
      <c r="A105" s="4">
        <f t="shared" si="2"/>
        <v>1972</v>
      </c>
      <c r="B105" s="4">
        <f t="shared" si="3"/>
        <v>3</v>
      </c>
      <c r="E105">
        <f>E104*(1-F103)+Data!I104</f>
        <v>9797.5222342305806</v>
      </c>
    </row>
    <row r="106" spans="1:6" x14ac:dyDescent="0.2">
      <c r="A106" s="4">
        <f t="shared" si="2"/>
        <v>1972</v>
      </c>
      <c r="B106" s="4">
        <f t="shared" si="3"/>
        <v>4</v>
      </c>
      <c r="E106">
        <f>E105*(1-F103)+Data!I105</f>
        <v>9949.4215840711677</v>
      </c>
    </row>
    <row r="107" spans="1:6" x14ac:dyDescent="0.2">
      <c r="A107" s="4">
        <f t="shared" si="2"/>
        <v>1973</v>
      </c>
      <c r="B107" s="4">
        <f t="shared" si="3"/>
        <v>1</v>
      </c>
      <c r="C107">
        <v>2593.8000000000002</v>
      </c>
      <c r="D107">
        <f>100*C107/DEFL</f>
        <v>10096.928646502394</v>
      </c>
      <c r="E107">
        <f>E106*(1-F103)+Data!I106</f>
        <v>10096.92868877466</v>
      </c>
      <c r="F107">
        <v>6.3392169384178992E-2</v>
      </c>
    </row>
    <row r="108" spans="1:6" x14ac:dyDescent="0.2">
      <c r="A108" s="4">
        <f t="shared" si="2"/>
        <v>1973</v>
      </c>
      <c r="B108" s="4">
        <f t="shared" si="3"/>
        <v>2</v>
      </c>
      <c r="E108">
        <f>E107*(1-F107)+Data!I107</f>
        <v>10236.462475075881</v>
      </c>
      <c r="F108">
        <f>E111-D111</f>
        <v>2.0416405823198147E-4</v>
      </c>
    </row>
    <row r="109" spans="1:6" x14ac:dyDescent="0.2">
      <c r="A109" s="4">
        <f t="shared" si="2"/>
        <v>1973</v>
      </c>
      <c r="B109" s="4">
        <f t="shared" si="3"/>
        <v>3</v>
      </c>
      <c r="E109">
        <f>E108*(1-F107)+Data!I108</f>
        <v>10400.450911961078</v>
      </c>
    </row>
    <row r="110" spans="1:6" x14ac:dyDescent="0.2">
      <c r="A110" s="4">
        <f t="shared" si="2"/>
        <v>1973</v>
      </c>
      <c r="B110" s="4">
        <f t="shared" si="3"/>
        <v>4</v>
      </c>
      <c r="E110">
        <f>E109*(1-F107)+Data!I109</f>
        <v>10524.543766078201</v>
      </c>
    </row>
    <row r="111" spans="1:6" x14ac:dyDescent="0.2">
      <c r="A111" s="4">
        <f t="shared" si="2"/>
        <v>1974</v>
      </c>
      <c r="B111" s="4">
        <f t="shared" si="3"/>
        <v>1</v>
      </c>
      <c r="C111">
        <v>2946.9</v>
      </c>
      <c r="D111">
        <f>100*C111/DEFL</f>
        <v>10668.669900803707</v>
      </c>
      <c r="E111">
        <f>E110*(1-F107)+Data!I110</f>
        <v>10668.670104967765</v>
      </c>
      <c r="F111">
        <v>5.3048319283239255E-2</v>
      </c>
    </row>
    <row r="112" spans="1:6" x14ac:dyDescent="0.2">
      <c r="A112" s="4">
        <f t="shared" si="2"/>
        <v>1974</v>
      </c>
      <c r="B112" s="4">
        <f t="shared" si="3"/>
        <v>2</v>
      </c>
      <c r="E112">
        <f>E111*(1-F111)+Data!I111</f>
        <v>10867.715086911885</v>
      </c>
      <c r="F112">
        <f>E115-D115</f>
        <v>8.7696025730110705E-7</v>
      </c>
    </row>
    <row r="113" spans="1:6" x14ac:dyDescent="0.2">
      <c r="A113" s="4">
        <f t="shared" si="2"/>
        <v>1974</v>
      </c>
      <c r="B113" s="4">
        <f t="shared" si="3"/>
        <v>3</v>
      </c>
      <c r="E113">
        <f>E112*(1-F111)+Data!I112</f>
        <v>11053.101067102107</v>
      </c>
    </row>
    <row r="114" spans="1:6" x14ac:dyDescent="0.2">
      <c r="A114" s="4">
        <f t="shared" si="2"/>
        <v>1974</v>
      </c>
      <c r="B114" s="4">
        <f t="shared" si="3"/>
        <v>4</v>
      </c>
      <c r="E114">
        <f>E113*(1-F111)+Data!I113</f>
        <v>11189.15263262456</v>
      </c>
    </row>
    <row r="115" spans="1:6" x14ac:dyDescent="0.2">
      <c r="A115" s="4">
        <f t="shared" si="2"/>
        <v>1975</v>
      </c>
      <c r="B115" s="4">
        <f t="shared" si="3"/>
        <v>1</v>
      </c>
      <c r="C115">
        <v>3468.5</v>
      </c>
      <c r="D115">
        <f>100*C115/DEFL</f>
        <v>11322.386890383234</v>
      </c>
      <c r="E115">
        <f>E114*(1-F111)+Data!I114</f>
        <v>11322.386891260194</v>
      </c>
      <c r="F115">
        <v>4.7468652003649907E-2</v>
      </c>
    </row>
    <row r="116" spans="1:6" x14ac:dyDescent="0.2">
      <c r="A116" s="4">
        <f t="shared" si="2"/>
        <v>1975</v>
      </c>
      <c r="B116" s="4">
        <f t="shared" si="3"/>
        <v>2</v>
      </c>
      <c r="E116">
        <f>E115*(1-F115)+Data!I115</f>
        <v>11394.628448068277</v>
      </c>
      <c r="F116">
        <f>E119-D119</f>
        <v>2.719747499213554E-6</v>
      </c>
    </row>
    <row r="117" spans="1:6" x14ac:dyDescent="0.2">
      <c r="A117" s="4">
        <f t="shared" si="2"/>
        <v>1975</v>
      </c>
      <c r="B117" s="4">
        <f t="shared" si="3"/>
        <v>3</v>
      </c>
      <c r="E117">
        <f>E116*(1-F115)+Data!I116</f>
        <v>11445.340795556034</v>
      </c>
    </row>
    <row r="118" spans="1:6" x14ac:dyDescent="0.2">
      <c r="A118" s="4">
        <f t="shared" si="2"/>
        <v>1975</v>
      </c>
      <c r="B118" s="4">
        <f t="shared" si="3"/>
        <v>4</v>
      </c>
      <c r="E118">
        <f>E117*(1-F115)+Data!I117</f>
        <v>11539.545896268608</v>
      </c>
    </row>
    <row r="119" spans="1:6" x14ac:dyDescent="0.2">
      <c r="A119" s="4">
        <f t="shared" si="2"/>
        <v>1976</v>
      </c>
      <c r="B119" s="4">
        <f t="shared" si="3"/>
        <v>1</v>
      </c>
      <c r="C119">
        <v>3786.2</v>
      </c>
      <c r="D119">
        <f>100*C119/DEFL</f>
        <v>11646.97920511874</v>
      </c>
      <c r="E119">
        <f>E118*(1-F115)+Data!I118</f>
        <v>11646.979207838487</v>
      </c>
      <c r="F119">
        <v>5.2800742422297743E-2</v>
      </c>
    </row>
    <row r="120" spans="1:6" x14ac:dyDescent="0.2">
      <c r="A120" s="4">
        <f t="shared" si="2"/>
        <v>1976</v>
      </c>
      <c r="B120" s="4">
        <f t="shared" si="3"/>
        <v>2</v>
      </c>
      <c r="E120">
        <f>E119*(1-F119)+Data!I119</f>
        <v>11750.510058687551</v>
      </c>
      <c r="F120">
        <f>E123-D123</f>
        <v>7.3396950028836727E-7</v>
      </c>
    </row>
    <row r="121" spans="1:6" x14ac:dyDescent="0.2">
      <c r="A121" s="4">
        <f t="shared" si="2"/>
        <v>1976</v>
      </c>
      <c r="B121" s="4">
        <f t="shared" si="3"/>
        <v>3</v>
      </c>
      <c r="E121">
        <f>E120*(1-F119)+Data!I120</f>
        <v>11876.974403748171</v>
      </c>
    </row>
    <row r="122" spans="1:6" x14ac:dyDescent="0.2">
      <c r="A122" s="4">
        <f t="shared" si="2"/>
        <v>1976</v>
      </c>
      <c r="B122" s="4">
        <f t="shared" si="3"/>
        <v>4</v>
      </c>
      <c r="E122">
        <f>E121*(1-F119)+Data!I121</f>
        <v>11999.36133749964</v>
      </c>
    </row>
    <row r="123" spans="1:6" x14ac:dyDescent="0.2">
      <c r="A123" s="4">
        <f t="shared" si="2"/>
        <v>1977</v>
      </c>
      <c r="B123" s="4">
        <f t="shared" si="3"/>
        <v>1</v>
      </c>
      <c r="C123">
        <v>4169.1000000000004</v>
      </c>
      <c r="D123">
        <f>100*C123/DEFL</f>
        <v>12120.886149552274</v>
      </c>
      <c r="E123">
        <f>E122*(1-F119)+Data!I122</f>
        <v>12120.886150286244</v>
      </c>
      <c r="F123">
        <v>5.1968342301772788E-2</v>
      </c>
    </row>
    <row r="124" spans="1:6" x14ac:dyDescent="0.2">
      <c r="A124" s="4">
        <f t="shared" si="2"/>
        <v>1977</v>
      </c>
      <c r="B124" s="4">
        <f t="shared" si="3"/>
        <v>2</v>
      </c>
      <c r="E124">
        <f>E123*(1-F123)+Data!I123</f>
        <v>12281.083789827351</v>
      </c>
      <c r="F124">
        <f>E127-D127</f>
        <v>2.5208282750099897E-7</v>
      </c>
    </row>
    <row r="125" spans="1:6" x14ac:dyDescent="0.2">
      <c r="A125" s="4">
        <f t="shared" si="2"/>
        <v>1977</v>
      </c>
      <c r="B125" s="4">
        <f t="shared" si="3"/>
        <v>3</v>
      </c>
      <c r="E125">
        <f>E124*(1-F123)+Data!I124</f>
        <v>12489.656223600849</v>
      </c>
    </row>
    <row r="126" spans="1:6" x14ac:dyDescent="0.2">
      <c r="A126" s="4">
        <f t="shared" si="2"/>
        <v>1977</v>
      </c>
      <c r="B126" s="4">
        <f t="shared" si="3"/>
        <v>4</v>
      </c>
      <c r="E126">
        <f>E125*(1-F123)+Data!I125</f>
        <v>12730.189493741293</v>
      </c>
    </row>
    <row r="127" spans="1:6" x14ac:dyDescent="0.2">
      <c r="A127" s="4">
        <f t="shared" si="2"/>
        <v>1978</v>
      </c>
      <c r="B127" s="4">
        <f t="shared" si="3"/>
        <v>1</v>
      </c>
      <c r="C127">
        <v>4736.1000000000004</v>
      </c>
      <c r="D127">
        <f>100*C127/DEFL</f>
        <v>12935.922648312029</v>
      </c>
      <c r="E127">
        <f>E126*(1-F123)+Data!I126</f>
        <v>12935.922648564112</v>
      </c>
      <c r="F127">
        <v>5.6445160453569718E-2</v>
      </c>
    </row>
    <row r="128" spans="1:6" x14ac:dyDescent="0.2">
      <c r="A128" s="4">
        <f t="shared" si="2"/>
        <v>1978</v>
      </c>
      <c r="B128" s="4">
        <f t="shared" si="3"/>
        <v>2</v>
      </c>
      <c r="E128">
        <f>E127*(1-F127)+Data!I127</f>
        <v>13089.952419050946</v>
      </c>
      <c r="F128">
        <f>E131-D131</f>
        <v>1.4658677173429169E-5</v>
      </c>
    </row>
    <row r="129" spans="1:6" x14ac:dyDescent="0.2">
      <c r="A129" s="4">
        <f t="shared" si="2"/>
        <v>1978</v>
      </c>
      <c r="B129" s="4">
        <f t="shared" si="3"/>
        <v>3</v>
      </c>
      <c r="E129">
        <f>E128*(1-F127)+Data!I128</f>
        <v>13292.687954428022</v>
      </c>
    </row>
    <row r="130" spans="1:6" x14ac:dyDescent="0.2">
      <c r="A130" s="4">
        <f t="shared" si="2"/>
        <v>1978</v>
      </c>
      <c r="B130" s="4">
        <f t="shared" si="3"/>
        <v>4</v>
      </c>
      <c r="E130">
        <f>E129*(1-F127)+Data!I129</f>
        <v>13511.480049981099</v>
      </c>
    </row>
    <row r="131" spans="1:6" x14ac:dyDescent="0.2">
      <c r="A131" s="4">
        <f t="shared" si="2"/>
        <v>1979</v>
      </c>
      <c r="B131" s="4">
        <f t="shared" si="3"/>
        <v>1</v>
      </c>
      <c r="C131">
        <v>5413</v>
      </c>
      <c r="D131">
        <f>100*C131/DEFL</f>
        <v>13740.322375936032</v>
      </c>
      <c r="E131">
        <f>E130*(1-F127)+Data!I130</f>
        <v>13740.322390594709</v>
      </c>
      <c r="F131">
        <v>5.4245288695010205E-2</v>
      </c>
    </row>
    <row r="132" spans="1:6" x14ac:dyDescent="0.2">
      <c r="A132" s="4">
        <f t="shared" si="2"/>
        <v>1979</v>
      </c>
      <c r="B132" s="4">
        <f t="shared" si="3"/>
        <v>2</v>
      </c>
      <c r="E132">
        <f>E131*(1-F131)+Data!I131</f>
        <v>13988.074635754387</v>
      </c>
      <c r="F132">
        <f>E135-D135</f>
        <v>3.4511976991780102E-6</v>
      </c>
    </row>
    <row r="133" spans="1:6" x14ac:dyDescent="0.2">
      <c r="A133" s="4">
        <f t="shared" ref="A133:A196" si="4">IF(B132=4,A132+1,A132)</f>
        <v>1979</v>
      </c>
      <c r="B133" s="4">
        <f t="shared" ref="B133:B196" si="5">IF(B132=4,1,B132+1)</f>
        <v>3</v>
      </c>
      <c r="E133">
        <f>E132*(1-F131)+Data!I132</f>
        <v>14221.48748885054</v>
      </c>
    </row>
    <row r="134" spans="1:6" x14ac:dyDescent="0.2">
      <c r="A134" s="4">
        <f t="shared" si="4"/>
        <v>1979</v>
      </c>
      <c r="B134" s="4">
        <f t="shared" si="5"/>
        <v>4</v>
      </c>
      <c r="E134">
        <f>E133*(1-F131)+Data!I133</f>
        <v>14425.538794345366</v>
      </c>
    </row>
    <row r="135" spans="1:6" x14ac:dyDescent="0.2">
      <c r="A135" s="4">
        <f t="shared" si="4"/>
        <v>1980</v>
      </c>
      <c r="B135" s="4">
        <f t="shared" si="5"/>
        <v>1</v>
      </c>
      <c r="C135">
        <v>6264.8</v>
      </c>
      <c r="D135">
        <f>100*C135/DEFL</f>
        <v>14601.221274413836</v>
      </c>
      <c r="E135">
        <f>E134*(1-F131)+Data!I134</f>
        <v>14601.221277865034</v>
      </c>
      <c r="F135">
        <v>5.1637879911220617E-2</v>
      </c>
    </row>
    <row r="136" spans="1:6" x14ac:dyDescent="0.2">
      <c r="A136" s="4">
        <f t="shared" si="4"/>
        <v>1980</v>
      </c>
      <c r="B136" s="4">
        <f t="shared" si="5"/>
        <v>2</v>
      </c>
      <c r="E136">
        <f>E135*(1-F135)+Data!I135</f>
        <v>14798.845166961481</v>
      </c>
      <c r="F136">
        <f>E139-D139</f>
        <v>1.810640242183581E-7</v>
      </c>
    </row>
    <row r="137" spans="1:6" x14ac:dyDescent="0.2">
      <c r="A137" s="4">
        <f t="shared" si="4"/>
        <v>1980</v>
      </c>
      <c r="B137" s="4">
        <f t="shared" si="5"/>
        <v>3</v>
      </c>
      <c r="E137">
        <f>E136*(1-F135)+Data!I136</f>
        <v>14905.364177405178</v>
      </c>
    </row>
    <row r="138" spans="1:6" x14ac:dyDescent="0.2">
      <c r="A138" s="4">
        <f t="shared" si="4"/>
        <v>1980</v>
      </c>
      <c r="B138" s="4">
        <f t="shared" si="5"/>
        <v>4</v>
      </c>
      <c r="E138">
        <f>E137*(1-F135)+Data!I137</f>
        <v>14948.982771979319</v>
      </c>
    </row>
    <row r="139" spans="1:6" x14ac:dyDescent="0.2">
      <c r="A139" s="4">
        <f t="shared" si="4"/>
        <v>1981</v>
      </c>
      <c r="B139" s="4">
        <f t="shared" si="5"/>
        <v>1</v>
      </c>
      <c r="C139">
        <v>7118.2</v>
      </c>
      <c r="D139">
        <f>100*C139/DEFL</f>
        <v>15066.248994623882</v>
      </c>
      <c r="E139">
        <f>E138*(1-F135)+Data!I138</f>
        <v>15066.248994804946</v>
      </c>
      <c r="F139">
        <v>5.5252237530540121E-2</v>
      </c>
    </row>
    <row r="140" spans="1:6" x14ac:dyDescent="0.2">
      <c r="A140" s="4">
        <f t="shared" si="4"/>
        <v>1981</v>
      </c>
      <c r="B140" s="4">
        <f t="shared" si="5"/>
        <v>2</v>
      </c>
      <c r="E140">
        <f>E139*(1-F139)+Data!I139</f>
        <v>15205.505026649724</v>
      </c>
      <c r="F140">
        <f>E143-D143</f>
        <v>8.1709276855690405E-6</v>
      </c>
    </row>
    <row r="141" spans="1:6" x14ac:dyDescent="0.2">
      <c r="A141" s="4">
        <f t="shared" si="4"/>
        <v>1981</v>
      </c>
      <c r="B141" s="4">
        <f t="shared" si="5"/>
        <v>3</v>
      </c>
      <c r="E141">
        <f>E140*(1-F139)+Data!I140</f>
        <v>15296.666851145452</v>
      </c>
    </row>
    <row r="142" spans="1:6" x14ac:dyDescent="0.2">
      <c r="A142" s="4">
        <f t="shared" si="4"/>
        <v>1981</v>
      </c>
      <c r="B142" s="4">
        <f t="shared" si="5"/>
        <v>4</v>
      </c>
      <c r="E142">
        <f>E141*(1-F139)+Data!I141</f>
        <v>15434.991780860424</v>
      </c>
    </row>
    <row r="143" spans="1:6" x14ac:dyDescent="0.2">
      <c r="A143" s="4">
        <f t="shared" si="4"/>
        <v>1982</v>
      </c>
      <c r="B143" s="4">
        <f t="shared" si="5"/>
        <v>1</v>
      </c>
      <c r="C143">
        <v>7860.8</v>
      </c>
      <c r="D143">
        <f>100*C143/DEFL</f>
        <v>15530.573940531462</v>
      </c>
      <c r="E143">
        <f>E142*(1-F139)+Data!I142</f>
        <v>15530.573948702389</v>
      </c>
      <c r="F143">
        <v>5.1216783043966589E-2</v>
      </c>
    </row>
    <row r="144" spans="1:6" x14ac:dyDescent="0.2">
      <c r="A144" s="4">
        <f t="shared" si="4"/>
        <v>1982</v>
      </c>
      <c r="B144" s="4">
        <f t="shared" si="5"/>
        <v>2</v>
      </c>
      <c r="E144">
        <f>E143*(1-F143)+Data!I143</f>
        <v>15590.047912223419</v>
      </c>
      <c r="F144">
        <f>E147-D147</f>
        <v>8.5059582488611341E-8</v>
      </c>
    </row>
    <row r="145" spans="1:6" x14ac:dyDescent="0.2">
      <c r="A145" s="4">
        <f t="shared" si="4"/>
        <v>1982</v>
      </c>
      <c r="B145" s="4">
        <f t="shared" si="5"/>
        <v>3</v>
      </c>
      <c r="E145">
        <f>E144*(1-F143)+Data!I144</f>
        <v>15645.375810658028</v>
      </c>
    </row>
    <row r="146" spans="1:6" x14ac:dyDescent="0.2">
      <c r="A146" s="4">
        <f t="shared" si="4"/>
        <v>1982</v>
      </c>
      <c r="B146" s="4">
        <f t="shared" si="5"/>
        <v>4</v>
      </c>
      <c r="E146">
        <f>E145*(1-F143)+Data!I145</f>
        <v>15689.769992122234</v>
      </c>
    </row>
    <row r="147" spans="1:6" x14ac:dyDescent="0.2">
      <c r="A147" s="4">
        <f t="shared" si="4"/>
        <v>1983</v>
      </c>
      <c r="B147" s="4">
        <f t="shared" si="5"/>
        <v>1</v>
      </c>
      <c r="C147">
        <v>8297.6</v>
      </c>
      <c r="D147">
        <f>100*C147/DEFL</f>
        <v>15666.490446340911</v>
      </c>
      <c r="E147">
        <f>E146*(1-F143)+Data!I146</f>
        <v>15666.490446425971</v>
      </c>
      <c r="F147">
        <v>5.8327509918640122E-2</v>
      </c>
    </row>
    <row r="148" spans="1:6" x14ac:dyDescent="0.2">
      <c r="A148" s="4">
        <f t="shared" si="4"/>
        <v>1983</v>
      </c>
      <c r="B148" s="4">
        <f t="shared" si="5"/>
        <v>2</v>
      </c>
      <c r="E148">
        <f>E147*(1-F147)+Data!I147</f>
        <v>15560.20306952178</v>
      </c>
      <c r="F148">
        <f>E151-D151</f>
        <v>4.8545687604928389E-5</v>
      </c>
    </row>
    <row r="149" spans="1:6" x14ac:dyDescent="0.2">
      <c r="A149" s="4">
        <f t="shared" si="4"/>
        <v>1983</v>
      </c>
      <c r="B149" s="4">
        <f t="shared" si="5"/>
        <v>3</v>
      </c>
      <c r="E149">
        <f>E148*(1-F147)+Data!I148</f>
        <v>15531.715170648195</v>
      </c>
    </row>
    <row r="150" spans="1:6" x14ac:dyDescent="0.2">
      <c r="A150" s="4">
        <f t="shared" si="4"/>
        <v>1983</v>
      </c>
      <c r="B150" s="4">
        <f t="shared" si="5"/>
        <v>4</v>
      </c>
      <c r="E150">
        <f>E149*(1-F147)+Data!I149</f>
        <v>15559.98889997872</v>
      </c>
    </row>
    <row r="151" spans="1:6" x14ac:dyDescent="0.2">
      <c r="A151" s="4">
        <f t="shared" si="4"/>
        <v>1984</v>
      </c>
      <c r="B151" s="4">
        <f t="shared" si="5"/>
        <v>1</v>
      </c>
      <c r="C151">
        <v>8599.9</v>
      </c>
      <c r="D151">
        <f>100*C151/DEFL</f>
        <v>15677.513444535594</v>
      </c>
      <c r="E151">
        <f>E150*(1-F147)+Data!I150</f>
        <v>15677.513493081282</v>
      </c>
      <c r="F151">
        <v>6.75583027459397E-2</v>
      </c>
    </row>
    <row r="152" spans="1:6" x14ac:dyDescent="0.2">
      <c r="A152" s="4">
        <f t="shared" si="4"/>
        <v>1984</v>
      </c>
      <c r="B152" s="4">
        <f t="shared" si="5"/>
        <v>2</v>
      </c>
      <c r="E152">
        <f>E151*(1-F151)+Data!I151</f>
        <v>15742.567290212144</v>
      </c>
      <c r="F152">
        <f>E155-D155</f>
        <v>1.7558577383169904E-6</v>
      </c>
    </row>
    <row r="153" spans="1:6" x14ac:dyDescent="0.2">
      <c r="A153" s="4">
        <f t="shared" si="4"/>
        <v>1984</v>
      </c>
      <c r="B153" s="4">
        <f t="shared" si="5"/>
        <v>3</v>
      </c>
      <c r="E153">
        <f>E152*(1-F151)+Data!I152</f>
        <v>15839.726163221665</v>
      </c>
    </row>
    <row r="154" spans="1:6" x14ac:dyDescent="0.2">
      <c r="A154" s="4">
        <f t="shared" si="4"/>
        <v>1984</v>
      </c>
      <c r="B154" s="4">
        <f t="shared" si="5"/>
        <v>4</v>
      </c>
      <c r="E154">
        <f>E153*(1-F151)+Data!I153</f>
        <v>15955.421147673955</v>
      </c>
    </row>
    <row r="155" spans="1:6" x14ac:dyDescent="0.2">
      <c r="A155" s="4">
        <f t="shared" si="4"/>
        <v>1985</v>
      </c>
      <c r="B155" s="4">
        <f t="shared" si="5"/>
        <v>1</v>
      </c>
      <c r="C155">
        <v>9112.7999999999993</v>
      </c>
      <c r="D155">
        <f>100*C155/DEFL</f>
        <v>16047.899973584572</v>
      </c>
      <c r="E155">
        <f>E154*(1-F151)+Data!I154</f>
        <v>16047.89997534043</v>
      </c>
      <c r="F155">
        <v>6.3522279411114851E-2</v>
      </c>
    </row>
    <row r="156" spans="1:6" x14ac:dyDescent="0.2">
      <c r="A156" s="4">
        <f t="shared" si="4"/>
        <v>1985</v>
      </c>
      <c r="B156" s="4">
        <f t="shared" si="5"/>
        <v>2</v>
      </c>
      <c r="E156">
        <f>E155*(1-F155)+Data!I155</f>
        <v>16166.800789145231</v>
      </c>
      <c r="F156">
        <f>E159-D159</f>
        <v>3.4173709718743339E-4</v>
      </c>
    </row>
    <row r="157" spans="1:6" x14ac:dyDescent="0.2">
      <c r="A157" s="4">
        <f t="shared" si="4"/>
        <v>1985</v>
      </c>
      <c r="B157" s="4">
        <f t="shared" si="5"/>
        <v>3</v>
      </c>
      <c r="E157">
        <f>E156*(1-F155)+Data!I156</f>
        <v>16297.548752233315</v>
      </c>
    </row>
    <row r="158" spans="1:6" x14ac:dyDescent="0.2">
      <c r="A158" s="4">
        <f t="shared" si="4"/>
        <v>1985</v>
      </c>
      <c r="B158" s="4">
        <f t="shared" si="5"/>
        <v>4</v>
      </c>
      <c r="E158">
        <f>E157*(1-F155)+Data!I157</f>
        <v>16412.091306677685</v>
      </c>
    </row>
    <row r="159" spans="1:6" x14ac:dyDescent="0.2">
      <c r="A159" s="4">
        <f t="shared" si="4"/>
        <v>1986</v>
      </c>
      <c r="B159" s="4">
        <f t="shared" si="5"/>
        <v>1</v>
      </c>
      <c r="C159">
        <v>9619.4</v>
      </c>
      <c r="D159">
        <f>100*C159/DEFL</f>
        <v>16561.757515237077</v>
      </c>
      <c r="E159">
        <f>E158*(1-F155)+Data!I158</f>
        <v>16561.757856974175</v>
      </c>
      <c r="F159">
        <v>5.8658444180244282E-2</v>
      </c>
    </row>
    <row r="160" spans="1:6" x14ac:dyDescent="0.2">
      <c r="A160" s="4">
        <f t="shared" si="4"/>
        <v>1986</v>
      </c>
      <c r="B160" s="4">
        <f t="shared" si="5"/>
        <v>2</v>
      </c>
      <c r="E160">
        <f>E159*(1-F159)+Data!I159</f>
        <v>16782.170908194134</v>
      </c>
      <c r="F160">
        <f>E163-D163</f>
        <v>5.8497938880464062E-5</v>
      </c>
    </row>
    <row r="161" spans="1:6" x14ac:dyDescent="0.2">
      <c r="A161" s="4">
        <f t="shared" si="4"/>
        <v>1986</v>
      </c>
      <c r="B161" s="4">
        <f t="shared" si="5"/>
        <v>3</v>
      </c>
      <c r="E161">
        <f>E160*(1-F159)+Data!I160</f>
        <v>16968.75487275251</v>
      </c>
    </row>
    <row r="162" spans="1:6" x14ac:dyDescent="0.2">
      <c r="A162" s="4">
        <f t="shared" si="4"/>
        <v>1986</v>
      </c>
      <c r="B162" s="4">
        <f t="shared" si="5"/>
        <v>4</v>
      </c>
      <c r="E162">
        <f>E161*(1-F159)+Data!I161</f>
        <v>17112.894112240909</v>
      </c>
    </row>
    <row r="163" spans="1:6" x14ac:dyDescent="0.2">
      <c r="A163" s="4">
        <f t="shared" si="4"/>
        <v>1987</v>
      </c>
      <c r="B163" s="4">
        <f t="shared" si="5"/>
        <v>1</v>
      </c>
      <c r="C163">
        <v>10231</v>
      </c>
      <c r="D163">
        <f>100*C163/DEFL</f>
        <v>17252.078309697656</v>
      </c>
      <c r="E163">
        <f>E162*(1-F159)+Data!I162</f>
        <v>17252.078368195595</v>
      </c>
      <c r="F163">
        <v>6.1462948469041545E-2</v>
      </c>
    </row>
    <row r="164" spans="1:6" x14ac:dyDescent="0.2">
      <c r="A164" s="4">
        <f t="shared" si="4"/>
        <v>1987</v>
      </c>
      <c r="B164" s="4">
        <f t="shared" si="5"/>
        <v>2</v>
      </c>
      <c r="E164">
        <f>E163*(1-F163)+Data!I163</f>
        <v>17365.514764467323</v>
      </c>
      <c r="F164">
        <f>E167-D167</f>
        <v>1.874429035524372E-4</v>
      </c>
    </row>
    <row r="165" spans="1:6" x14ac:dyDescent="0.2">
      <c r="A165" s="4">
        <f t="shared" si="4"/>
        <v>1987</v>
      </c>
      <c r="B165" s="4">
        <f t="shared" si="5"/>
        <v>3</v>
      </c>
      <c r="E165">
        <f>E164*(1-F163)+Data!I164</f>
        <v>17472.57902536049</v>
      </c>
    </row>
    <row r="166" spans="1:6" x14ac:dyDescent="0.2">
      <c r="A166" s="4">
        <f t="shared" si="4"/>
        <v>1987</v>
      </c>
      <c r="B166" s="4">
        <f t="shared" si="5"/>
        <v>4</v>
      </c>
      <c r="E166">
        <f>E165*(1-F163)+Data!I165</f>
        <v>17573.262801103501</v>
      </c>
    </row>
    <row r="167" spans="1:6" x14ac:dyDescent="0.2">
      <c r="A167" s="4">
        <f t="shared" si="4"/>
        <v>1988</v>
      </c>
      <c r="B167" s="4">
        <f t="shared" si="5"/>
        <v>1</v>
      </c>
      <c r="C167">
        <v>10845.3</v>
      </c>
      <c r="D167">
        <f>100*C167/DEFL</f>
        <v>17747.758067683448</v>
      </c>
      <c r="E167">
        <f>E166*(1-F163)+Data!I166</f>
        <v>17747.758255126351</v>
      </c>
      <c r="F167">
        <v>6.3018213473474832E-2</v>
      </c>
    </row>
    <row r="168" spans="1:6" x14ac:dyDescent="0.2">
      <c r="A168" s="4">
        <f t="shared" si="4"/>
        <v>1988</v>
      </c>
      <c r="B168" s="4">
        <f t="shared" si="5"/>
        <v>2</v>
      </c>
      <c r="E168">
        <f>E167*(1-F167)+Data!I167</f>
        <v>17823.726236729177</v>
      </c>
      <c r="F168">
        <f>E171-D171</f>
        <v>3.2443965756101534E-4</v>
      </c>
    </row>
    <row r="169" spans="1:6" x14ac:dyDescent="0.2">
      <c r="A169" s="4">
        <f t="shared" si="4"/>
        <v>1988</v>
      </c>
      <c r="B169" s="4">
        <f t="shared" si="5"/>
        <v>3</v>
      </c>
      <c r="E169">
        <f>E168*(1-F167)+Data!I168</f>
        <v>17923.406851850206</v>
      </c>
    </row>
    <row r="170" spans="1:6" x14ac:dyDescent="0.2">
      <c r="A170" s="4">
        <f t="shared" si="4"/>
        <v>1988</v>
      </c>
      <c r="B170" s="4">
        <f t="shared" si="5"/>
        <v>4</v>
      </c>
      <c r="E170">
        <f>E169*(1-F167)+Data!I169</f>
        <v>18023.60577268837</v>
      </c>
    </row>
    <row r="171" spans="1:6" x14ac:dyDescent="0.2">
      <c r="A171" s="4">
        <f t="shared" si="4"/>
        <v>1989</v>
      </c>
      <c r="B171" s="4">
        <f t="shared" si="5"/>
        <v>1</v>
      </c>
      <c r="C171">
        <v>11537.7</v>
      </c>
      <c r="D171">
        <f>100*C171/DEFL</f>
        <v>18136.190012103685</v>
      </c>
      <c r="E171">
        <f>E170*(1-F167)+Data!I170</f>
        <v>18136.190336543343</v>
      </c>
      <c r="F171">
        <v>6.4393034128121932E-2</v>
      </c>
    </row>
    <row r="172" spans="1:6" x14ac:dyDescent="0.2">
      <c r="A172" s="4">
        <f t="shared" si="4"/>
        <v>1989</v>
      </c>
      <c r="B172" s="4">
        <f t="shared" si="5"/>
        <v>2</v>
      </c>
      <c r="E172">
        <f>E171*(1-F171)+Data!I171</f>
        <v>18259.046013248193</v>
      </c>
      <c r="F172">
        <f>E175-D175</f>
        <v>5.0222681238665245E-4</v>
      </c>
    </row>
    <row r="173" spans="1:6" x14ac:dyDescent="0.2">
      <c r="A173" s="4">
        <f t="shared" si="4"/>
        <v>1989</v>
      </c>
      <c r="B173" s="4">
        <f t="shared" si="5"/>
        <v>3</v>
      </c>
      <c r="E173">
        <f>E172*(1-F171)+Data!I172</f>
        <v>18361.590640170154</v>
      </c>
    </row>
    <row r="174" spans="1:6" x14ac:dyDescent="0.2">
      <c r="A174" s="4">
        <f t="shared" si="4"/>
        <v>1989</v>
      </c>
      <c r="B174" s="4">
        <f t="shared" si="5"/>
        <v>4</v>
      </c>
      <c r="E174">
        <f>E173*(1-F171)+Data!I173</f>
        <v>18446.132107431076</v>
      </c>
    </row>
    <row r="175" spans="1:6" x14ac:dyDescent="0.2">
      <c r="A175" s="4">
        <f t="shared" si="4"/>
        <v>1990</v>
      </c>
      <c r="B175" s="4">
        <f t="shared" si="5"/>
        <v>1</v>
      </c>
      <c r="C175">
        <v>12204.1</v>
      </c>
      <c r="D175">
        <f>100*C175/DEFL</f>
        <v>18516.029190878609</v>
      </c>
      <c r="E175">
        <f>E174*(1-F171)+Data!I174</f>
        <v>18516.029693105422</v>
      </c>
      <c r="F175">
        <v>6.4363159607131362E-2</v>
      </c>
    </row>
    <row r="176" spans="1:6" x14ac:dyDescent="0.2">
      <c r="A176" s="4">
        <f t="shared" si="4"/>
        <v>1990</v>
      </c>
      <c r="B176" s="4">
        <f t="shared" si="5"/>
        <v>2</v>
      </c>
      <c r="E176">
        <f>E175*(1-F175)+Data!I175</f>
        <v>18594.279518677693</v>
      </c>
      <c r="F176">
        <f>E179-D179</f>
        <v>5.1022179832216352E-4</v>
      </c>
    </row>
    <row r="177" spans="1:6" x14ac:dyDescent="0.2">
      <c r="A177" s="4">
        <f t="shared" si="4"/>
        <v>1990</v>
      </c>
      <c r="B177" s="4">
        <f t="shared" si="5"/>
        <v>3</v>
      </c>
      <c r="E177">
        <f>E176*(1-F175)+Data!I176</f>
        <v>18667.89293823743</v>
      </c>
    </row>
    <row r="178" spans="1:6" x14ac:dyDescent="0.2">
      <c r="A178" s="4">
        <f t="shared" si="4"/>
        <v>1990</v>
      </c>
      <c r="B178" s="4">
        <f t="shared" si="5"/>
        <v>4</v>
      </c>
      <c r="E178">
        <f>E177*(1-F175)+Data!I177</f>
        <v>18711.968365524812</v>
      </c>
    </row>
    <row r="179" spans="1:6" x14ac:dyDescent="0.2">
      <c r="A179" s="4">
        <f t="shared" si="4"/>
        <v>1991</v>
      </c>
      <c r="B179" s="4">
        <f t="shared" si="5"/>
        <v>1</v>
      </c>
      <c r="C179">
        <v>12774</v>
      </c>
      <c r="D179">
        <f>100*C179/DEFL</f>
        <v>18683.906448829148</v>
      </c>
      <c r="E179">
        <f>E178*(1-F175)+Data!I178</f>
        <v>18683.906959050946</v>
      </c>
      <c r="F179">
        <v>6.2613765334470856E-2</v>
      </c>
    </row>
    <row r="180" spans="1:6" x14ac:dyDescent="0.2">
      <c r="A180" s="4">
        <f t="shared" si="4"/>
        <v>1991</v>
      </c>
      <c r="B180" s="4">
        <f t="shared" si="5"/>
        <v>2</v>
      </c>
      <c r="E180">
        <f>E179*(1-F179)+Data!I179</f>
        <v>18651.137193185841</v>
      </c>
      <c r="F180">
        <f>E183-D183</f>
        <v>3.0370396780199371E-4</v>
      </c>
    </row>
    <row r="181" spans="1:6" x14ac:dyDescent="0.2">
      <c r="A181" s="4">
        <f t="shared" si="4"/>
        <v>1991</v>
      </c>
      <c r="B181" s="4">
        <f t="shared" si="5"/>
        <v>3</v>
      </c>
      <c r="E181">
        <f>E180*(1-F179)+Data!I180</f>
        <v>18620.519265750681</v>
      </c>
    </row>
    <row r="182" spans="1:6" x14ac:dyDescent="0.2">
      <c r="A182" s="4">
        <f t="shared" si="4"/>
        <v>1991</v>
      </c>
      <c r="B182" s="4">
        <f t="shared" si="5"/>
        <v>4</v>
      </c>
      <c r="E182">
        <f>E181*(1-F179)+Data!I181</f>
        <v>18614.418442038976</v>
      </c>
    </row>
    <row r="183" spans="1:6" x14ac:dyDescent="0.2">
      <c r="A183" s="4">
        <f t="shared" si="4"/>
        <v>1992</v>
      </c>
      <c r="B183" s="4">
        <f t="shared" si="5"/>
        <v>1</v>
      </c>
      <c r="C183">
        <v>13058.1</v>
      </c>
      <c r="D183">
        <f>100*C183/DEFL</f>
        <v>18649.899310167533</v>
      </c>
      <c r="E183">
        <f>E182*(1-F179)+Data!I182</f>
        <v>18649.899613871501</v>
      </c>
      <c r="F183">
        <v>6.1902782428510543E-2</v>
      </c>
    </row>
    <row r="184" spans="1:6" x14ac:dyDescent="0.2">
      <c r="A184" s="4">
        <f t="shared" si="4"/>
        <v>1992</v>
      </c>
      <c r="B184" s="4">
        <f t="shared" si="5"/>
        <v>2</v>
      </c>
      <c r="E184">
        <f>E183*(1-F183)+Data!I183</f>
        <v>18674.318935760453</v>
      </c>
      <c r="F184">
        <f>E187-D187</f>
        <v>2.3676874116063118E-4</v>
      </c>
    </row>
    <row r="185" spans="1:6" x14ac:dyDescent="0.2">
      <c r="A185" s="4">
        <f t="shared" si="4"/>
        <v>1992</v>
      </c>
      <c r="B185" s="4">
        <f t="shared" si="5"/>
        <v>3</v>
      </c>
      <c r="E185">
        <f>E184*(1-F183)+Data!I184</f>
        <v>18764.026633679459</v>
      </c>
    </row>
    <row r="186" spans="1:6" x14ac:dyDescent="0.2">
      <c r="A186" s="4">
        <f t="shared" si="4"/>
        <v>1992</v>
      </c>
      <c r="B186" s="4">
        <f t="shared" si="5"/>
        <v>4</v>
      </c>
      <c r="E186">
        <f>E185*(1-F183)+Data!I185</f>
        <v>18858.281175492022</v>
      </c>
    </row>
    <row r="187" spans="1:6" x14ac:dyDescent="0.2">
      <c r="A187" s="4">
        <f t="shared" si="4"/>
        <v>1993</v>
      </c>
      <c r="B187" s="4">
        <f t="shared" si="5"/>
        <v>1</v>
      </c>
      <c r="C187">
        <v>13608.9</v>
      </c>
      <c r="D187">
        <f>100*C187/DEFL</f>
        <v>18985.100862141124</v>
      </c>
      <c r="E187">
        <f>E186*(1-F183)+Data!I186</f>
        <v>18985.101098909865</v>
      </c>
      <c r="F187">
        <v>6.2764450548861608E-2</v>
      </c>
    </row>
    <row r="188" spans="1:6" x14ac:dyDescent="0.2">
      <c r="A188" s="4">
        <f t="shared" si="4"/>
        <v>1993</v>
      </c>
      <c r="B188" s="4">
        <f t="shared" si="5"/>
        <v>2</v>
      </c>
      <c r="E188">
        <f>E187*(1-F187)+Data!I187</f>
        <v>19118.111659822196</v>
      </c>
      <c r="F188">
        <f>E191-D191</f>
        <v>3.194702003384009E-4</v>
      </c>
    </row>
    <row r="189" spans="1:6" x14ac:dyDescent="0.2">
      <c r="A189" s="4">
        <f t="shared" si="4"/>
        <v>1993</v>
      </c>
      <c r="B189" s="4">
        <f t="shared" si="5"/>
        <v>3</v>
      </c>
      <c r="E189">
        <f>E188*(1-F187)+Data!I188</f>
        <v>19250.273885961669</v>
      </c>
    </row>
    <row r="190" spans="1:6" x14ac:dyDescent="0.2">
      <c r="A190" s="4">
        <f t="shared" si="4"/>
        <v>1993</v>
      </c>
      <c r="B190" s="4">
        <f t="shared" si="5"/>
        <v>4</v>
      </c>
      <c r="E190">
        <f>E189*(1-F187)+Data!I189</f>
        <v>19365.141022594184</v>
      </c>
    </row>
    <row r="191" spans="1:6" x14ac:dyDescent="0.2">
      <c r="A191" s="4">
        <f t="shared" si="4"/>
        <v>1994</v>
      </c>
      <c r="B191" s="4">
        <f t="shared" si="5"/>
        <v>1</v>
      </c>
      <c r="C191">
        <v>14321.5</v>
      </c>
      <c r="D191">
        <f>100*C191/DEFL</f>
        <v>19542.198267039639</v>
      </c>
      <c r="E191">
        <f>E190*(1-F187)+Data!I190</f>
        <v>19542.19858650984</v>
      </c>
      <c r="F191">
        <v>6.6308175057353549E-2</v>
      </c>
    </row>
    <row r="192" spans="1:6" x14ac:dyDescent="0.2">
      <c r="A192" s="4">
        <f t="shared" si="4"/>
        <v>1994</v>
      </c>
      <c r="B192" s="4">
        <f t="shared" si="5"/>
        <v>2</v>
      </c>
      <c r="E192">
        <f>E191*(1-F191)+Data!I191</f>
        <v>19692.591061629981</v>
      </c>
      <c r="F192">
        <f>E195-D195</f>
        <v>2.8907015803270042E-7</v>
      </c>
    </row>
    <row r="193" spans="1:6" x14ac:dyDescent="0.2">
      <c r="A193" s="4">
        <f t="shared" si="4"/>
        <v>1994</v>
      </c>
      <c r="B193" s="4">
        <f t="shared" si="5"/>
        <v>3</v>
      </c>
      <c r="E193">
        <f>E192*(1-F191)+Data!I192</f>
        <v>19903.911286182542</v>
      </c>
    </row>
    <row r="194" spans="1:6" x14ac:dyDescent="0.2">
      <c r="A194" s="4">
        <f t="shared" si="4"/>
        <v>1994</v>
      </c>
      <c r="B194" s="4">
        <f t="shared" si="5"/>
        <v>4</v>
      </c>
      <c r="E194">
        <f>E193*(1-F191)+Data!I193</f>
        <v>20076.319252292316</v>
      </c>
    </row>
    <row r="195" spans="1:6" x14ac:dyDescent="0.2">
      <c r="A195" s="4">
        <f t="shared" si="4"/>
        <v>1995</v>
      </c>
      <c r="B195" s="4">
        <f t="shared" si="5"/>
        <v>1</v>
      </c>
      <c r="C195">
        <v>15200.4</v>
      </c>
      <c r="D195">
        <f>100*C195/DEFL</f>
        <v>20298.595160514931</v>
      </c>
      <c r="E195">
        <f>E194*(1-F191)+Data!I194</f>
        <v>20298.595160804001</v>
      </c>
      <c r="F195">
        <v>6.8389857391050649E-2</v>
      </c>
    </row>
    <row r="196" spans="1:6" x14ac:dyDescent="0.2">
      <c r="A196" s="4">
        <f t="shared" si="4"/>
        <v>1995</v>
      </c>
      <c r="B196" s="4">
        <f t="shared" si="5"/>
        <v>2</v>
      </c>
      <c r="E196">
        <f>E195*(1-F195)+Data!I195</f>
        <v>20480.677132517943</v>
      </c>
      <c r="F196">
        <f>E199-D199</f>
        <v>5.5691089073661715E-6</v>
      </c>
    </row>
    <row r="197" spans="1:6" x14ac:dyDescent="0.2">
      <c r="A197" s="4">
        <f t="shared" ref="A197:A260" si="6">IF(B196=4,A196+1,A196)</f>
        <v>1995</v>
      </c>
      <c r="B197" s="4">
        <f t="shared" ref="B197:B260" si="7">IF(B196=4,1,B196+1)</f>
        <v>3</v>
      </c>
      <c r="E197">
        <f>E196*(1-F195)+Data!I196</f>
        <v>20617.70654415289</v>
      </c>
    </row>
    <row r="198" spans="1:6" x14ac:dyDescent="0.2">
      <c r="A198" s="4">
        <f t="shared" si="6"/>
        <v>1995</v>
      </c>
      <c r="B198" s="4">
        <f t="shared" si="7"/>
        <v>4</v>
      </c>
      <c r="E198">
        <f>E197*(1-F195)+Data!I197</f>
        <v>20736.264533867743</v>
      </c>
    </row>
    <row r="199" spans="1:6" x14ac:dyDescent="0.2">
      <c r="A199" s="4">
        <f t="shared" si="6"/>
        <v>1996</v>
      </c>
      <c r="B199" s="4">
        <f t="shared" si="7"/>
        <v>1</v>
      </c>
      <c r="C199">
        <v>15946.6</v>
      </c>
      <c r="D199">
        <f>100*C199/DEFL</f>
        <v>20884.81435400432</v>
      </c>
      <c r="E199">
        <f>E198*(1-F195)+Data!I198</f>
        <v>20884.814359573429</v>
      </c>
      <c r="F199">
        <v>7.196825678816117E-2</v>
      </c>
    </row>
    <row r="200" spans="1:6" x14ac:dyDescent="0.2">
      <c r="A200" s="4">
        <f t="shared" si="6"/>
        <v>1996</v>
      </c>
      <c r="B200" s="4">
        <f t="shared" si="7"/>
        <v>2</v>
      </c>
      <c r="E200">
        <f>E199*(1-F199)+Data!I199</f>
        <v>20972.37067677057</v>
      </c>
      <c r="F200">
        <f>E203-D203</f>
        <v>6.5361164161004126E-5</v>
      </c>
    </row>
    <row r="201" spans="1:6" x14ac:dyDescent="0.2">
      <c r="A201" s="4">
        <f t="shared" si="6"/>
        <v>1996</v>
      </c>
      <c r="B201" s="4">
        <f t="shared" si="7"/>
        <v>3</v>
      </c>
      <c r="E201">
        <f>E200*(1-F199)+Data!I200</f>
        <v>21130.725718448244</v>
      </c>
    </row>
    <row r="202" spans="1:6" x14ac:dyDescent="0.2">
      <c r="A202" s="4">
        <f t="shared" si="6"/>
        <v>1996</v>
      </c>
      <c r="B202" s="4">
        <f t="shared" si="7"/>
        <v>4</v>
      </c>
      <c r="E202">
        <f>E201*(1-F199)+Data!I201</f>
        <v>21354.484223822757</v>
      </c>
    </row>
    <row r="203" spans="1:6" x14ac:dyDescent="0.2">
      <c r="A203" s="4">
        <f t="shared" si="6"/>
        <v>1997</v>
      </c>
      <c r="B203" s="4">
        <f t="shared" si="7"/>
        <v>1</v>
      </c>
      <c r="C203">
        <v>16760</v>
      </c>
      <c r="D203">
        <f>100*C203/DEFL</f>
        <v>21561.53915426278</v>
      </c>
      <c r="E203">
        <f>E202*(1-F199)+Data!I202</f>
        <v>21561.539219623945</v>
      </c>
      <c r="F203">
        <v>7.5062789553446169E-2</v>
      </c>
    </row>
    <row r="204" spans="1:6" x14ac:dyDescent="0.2">
      <c r="A204" s="4">
        <f t="shared" si="6"/>
        <v>1997</v>
      </c>
      <c r="B204" s="4">
        <f t="shared" si="7"/>
        <v>2</v>
      </c>
      <c r="E204">
        <f>E203*(1-F203)+Data!I203</f>
        <v>21724.669938732935</v>
      </c>
      <c r="F204">
        <f>E207-D207</f>
        <v>2.5392026509507559E-4</v>
      </c>
    </row>
    <row r="205" spans="1:6" x14ac:dyDescent="0.2">
      <c r="A205" s="4">
        <f t="shared" si="6"/>
        <v>1997</v>
      </c>
      <c r="B205" s="4">
        <f t="shared" si="7"/>
        <v>3</v>
      </c>
      <c r="E205">
        <f>E204*(1-F203)+Data!I204</f>
        <v>21973.955611003748</v>
      </c>
    </row>
    <row r="206" spans="1:6" x14ac:dyDescent="0.2">
      <c r="A206" s="4">
        <f t="shared" si="6"/>
        <v>1997</v>
      </c>
      <c r="B206" s="4">
        <f t="shared" si="7"/>
        <v>4</v>
      </c>
      <c r="E206">
        <f>E205*(1-F203)+Data!I205</f>
        <v>22238.129205318204</v>
      </c>
    </row>
    <row r="207" spans="1:6" x14ac:dyDescent="0.2">
      <c r="A207" s="4">
        <f t="shared" si="6"/>
        <v>1998</v>
      </c>
      <c r="B207" s="4">
        <f t="shared" si="7"/>
        <v>1</v>
      </c>
      <c r="C207">
        <v>17694.099999999999</v>
      </c>
      <c r="D207">
        <f>100*C207/DEFL</f>
        <v>22509.572938796795</v>
      </c>
      <c r="E207">
        <f>E206*(1-F203)+Data!I206</f>
        <v>22509.57319271706</v>
      </c>
      <c r="F207">
        <v>7.8443053099518448E-2</v>
      </c>
    </row>
    <row r="208" spans="1:6" x14ac:dyDescent="0.2">
      <c r="A208" s="4">
        <f t="shared" si="6"/>
        <v>1998</v>
      </c>
      <c r="B208" s="4">
        <f t="shared" si="7"/>
        <v>2</v>
      </c>
      <c r="E208">
        <f>E207*(1-F207)+Data!I207</f>
        <v>22770.953547513258</v>
      </c>
      <c r="F208">
        <f>E211-D211</f>
        <v>7.9110055230557919E-4</v>
      </c>
    </row>
    <row r="209" spans="1:6" x14ac:dyDescent="0.2">
      <c r="A209" s="4">
        <f t="shared" si="6"/>
        <v>1998</v>
      </c>
      <c r="B209" s="4">
        <f t="shared" si="7"/>
        <v>3</v>
      </c>
      <c r="E209">
        <f>E208*(1-F207)+Data!I208</f>
        <v>22998.130429259007</v>
      </c>
    </row>
    <row r="210" spans="1:6" x14ac:dyDescent="0.2">
      <c r="A210" s="4">
        <f t="shared" si="6"/>
        <v>1998</v>
      </c>
      <c r="B210" s="4">
        <f t="shared" si="7"/>
        <v>4</v>
      </c>
      <c r="E210">
        <f>E209*(1-F207)+Data!I209</f>
        <v>23261.286862806992</v>
      </c>
    </row>
    <row r="211" spans="1:6" x14ac:dyDescent="0.2">
      <c r="A211" s="4">
        <f t="shared" si="6"/>
        <v>1999</v>
      </c>
      <c r="B211" s="4">
        <f t="shared" si="7"/>
        <v>1</v>
      </c>
      <c r="C211">
        <v>18762.5</v>
      </c>
      <c r="D211">
        <f>100*C211/DEFL</f>
        <v>23562.099711164137</v>
      </c>
      <c r="E211">
        <f>E210*(1-F207)+Data!I210</f>
        <v>23562.10050226469</v>
      </c>
      <c r="F211">
        <v>8.1771876936230697E-2</v>
      </c>
    </row>
    <row r="212" spans="1:6" x14ac:dyDescent="0.2">
      <c r="A212" s="4">
        <f t="shared" si="6"/>
        <v>1999</v>
      </c>
      <c r="B212" s="4">
        <f t="shared" si="7"/>
        <v>2</v>
      </c>
      <c r="E212">
        <f>E211*(1-F211)+Data!I211</f>
        <v>23821.483319634401</v>
      </c>
      <c r="F212">
        <f>E215-D215</f>
        <v>5.7749275583773851E-8</v>
      </c>
    </row>
    <row r="213" spans="1:6" x14ac:dyDescent="0.2">
      <c r="A213" s="4">
        <f t="shared" si="6"/>
        <v>1999</v>
      </c>
      <c r="B213" s="4">
        <f t="shared" si="7"/>
        <v>3</v>
      </c>
      <c r="E213">
        <f>E212*(1-F211)+Data!I212</f>
        <v>24061.555917182784</v>
      </c>
    </row>
    <row r="214" spans="1:6" x14ac:dyDescent="0.2">
      <c r="A214" s="4">
        <f t="shared" si="6"/>
        <v>1999</v>
      </c>
      <c r="B214" s="4">
        <f t="shared" si="7"/>
        <v>4</v>
      </c>
      <c r="E214">
        <f>E213*(1-F211)+Data!I213</f>
        <v>24336.797327828681</v>
      </c>
    </row>
    <row r="215" spans="1:6" x14ac:dyDescent="0.2">
      <c r="A215" s="4">
        <f t="shared" si="6"/>
        <v>2000</v>
      </c>
      <c r="B215" s="4">
        <f t="shared" si="7"/>
        <v>1</v>
      </c>
      <c r="C215">
        <v>20011.5</v>
      </c>
      <c r="D215">
        <f>100*C215/DEFL</f>
        <v>24655.331731657734</v>
      </c>
      <c r="E215">
        <f>E214*(1-F211)+Data!I214</f>
        <v>24655.331731715483</v>
      </c>
      <c r="F215">
        <v>8.3973485399468709E-2</v>
      </c>
    </row>
    <row r="216" spans="1:6" x14ac:dyDescent="0.2">
      <c r="A216" s="4">
        <f t="shared" si="6"/>
        <v>2000</v>
      </c>
      <c r="B216" s="4">
        <f t="shared" si="7"/>
        <v>2</v>
      </c>
      <c r="E216">
        <f>E215*(1-F215)+Data!I215</f>
        <v>24872.737592523215</v>
      </c>
      <c r="F216">
        <f>E219-D219</f>
        <v>1.3342651072889566E-7</v>
      </c>
    </row>
    <row r="217" spans="1:6" x14ac:dyDescent="0.2">
      <c r="A217" s="4">
        <f t="shared" si="6"/>
        <v>2000</v>
      </c>
      <c r="B217" s="4">
        <f t="shared" si="7"/>
        <v>3</v>
      </c>
      <c r="E217">
        <f>E216*(1-F215)+Data!I216</f>
        <v>25208.58712545265</v>
      </c>
    </row>
    <row r="218" spans="1:6" x14ac:dyDescent="0.2">
      <c r="A218" s="4">
        <f t="shared" si="6"/>
        <v>2000</v>
      </c>
      <c r="B218" s="4">
        <f t="shared" si="7"/>
        <v>4</v>
      </c>
      <c r="E218">
        <f>E217*(1-F215)+Data!I217</f>
        <v>25485.834202532216</v>
      </c>
    </row>
    <row r="219" spans="1:6" x14ac:dyDescent="0.2">
      <c r="A219" s="4">
        <f t="shared" si="6"/>
        <v>2001</v>
      </c>
      <c r="B219" s="4">
        <f t="shared" si="7"/>
        <v>1</v>
      </c>
      <c r="C219">
        <v>21399</v>
      </c>
      <c r="D219">
        <f>100*C219/DEFL</f>
        <v>25741.299876099169</v>
      </c>
      <c r="E219">
        <f>E218*(1-F215)+Data!I218</f>
        <v>25741.299876232595</v>
      </c>
      <c r="F219">
        <v>7.4549503494418343E-2</v>
      </c>
    </row>
    <row r="220" spans="1:6" x14ac:dyDescent="0.2">
      <c r="A220" s="4">
        <f t="shared" si="6"/>
        <v>2001</v>
      </c>
      <c r="B220" s="4">
        <f t="shared" si="7"/>
        <v>2</v>
      </c>
      <c r="E220">
        <f>E219*(1-F219)+Data!I219</f>
        <v>26107.598751158523</v>
      </c>
      <c r="F220">
        <f>E223-D223</f>
        <v>2.4964994736365043E-4</v>
      </c>
    </row>
    <row r="221" spans="1:6" x14ac:dyDescent="0.2">
      <c r="A221" s="4">
        <f t="shared" si="6"/>
        <v>2001</v>
      </c>
      <c r="B221" s="4">
        <f t="shared" si="7"/>
        <v>3</v>
      </c>
      <c r="E221">
        <f>E220*(1-F219)+Data!I220</f>
        <v>26438.390226828156</v>
      </c>
    </row>
    <row r="222" spans="1:6" x14ac:dyDescent="0.2">
      <c r="A222" s="4">
        <f t="shared" si="6"/>
        <v>2001</v>
      </c>
      <c r="B222" s="4">
        <f t="shared" si="7"/>
        <v>4</v>
      </c>
      <c r="E222">
        <f>E221*(1-F219)+Data!I221</f>
        <v>26704.021362226435</v>
      </c>
    </row>
    <row r="223" spans="1:6" x14ac:dyDescent="0.2">
      <c r="A223" s="4">
        <f t="shared" si="6"/>
        <v>2002</v>
      </c>
      <c r="B223" s="4">
        <f t="shared" si="7"/>
        <v>1</v>
      </c>
      <c r="C223">
        <v>22681</v>
      </c>
      <c r="D223">
        <f>100*C223/DEFL</f>
        <v>26840.149578718167</v>
      </c>
      <c r="E223">
        <f>E222*(1-F219)+Data!I222</f>
        <v>26840.149828368114</v>
      </c>
      <c r="F223">
        <v>7.4328089236675221E-2</v>
      </c>
    </row>
    <row r="224" spans="1:6" x14ac:dyDescent="0.2">
      <c r="A224" s="4">
        <f t="shared" si="6"/>
        <v>2002</v>
      </c>
      <c r="B224" s="4">
        <f t="shared" si="7"/>
        <v>2</v>
      </c>
      <c r="E224">
        <f>E223*(1-F223)+Data!I223</f>
        <v>27047.972776799434</v>
      </c>
      <c r="F224">
        <f>E227-D227</f>
        <v>2.406267958576791E-4</v>
      </c>
    </row>
    <row r="225" spans="1:6" x14ac:dyDescent="0.2">
      <c r="A225" s="4">
        <f t="shared" si="6"/>
        <v>2002</v>
      </c>
      <c r="B225" s="4">
        <f t="shared" si="7"/>
        <v>3</v>
      </c>
      <c r="E225">
        <f>E224*(1-F223)+Data!I224</f>
        <v>27262.448642574323</v>
      </c>
    </row>
    <row r="226" spans="1:6" x14ac:dyDescent="0.2">
      <c r="A226" s="4">
        <f t="shared" si="6"/>
        <v>2002</v>
      </c>
      <c r="B226" s="4">
        <f t="shared" si="7"/>
        <v>4</v>
      </c>
      <c r="E226">
        <f>E225*(1-F223)+Data!I225</f>
        <v>27460.682927058784</v>
      </c>
    </row>
    <row r="227" spans="1:6" x14ac:dyDescent="0.2">
      <c r="A227" s="4">
        <f t="shared" si="6"/>
        <v>2003</v>
      </c>
      <c r="B227" s="4">
        <f t="shared" si="7"/>
        <v>1</v>
      </c>
      <c r="C227">
        <v>23826.2</v>
      </c>
      <c r="D227">
        <f>100*C227/DEFL</f>
        <v>27640.282595329521</v>
      </c>
      <c r="E227">
        <f>E226*(1-F223)+Data!I226</f>
        <v>27640.282835956317</v>
      </c>
      <c r="F227">
        <v>7.3932075482355572E-2</v>
      </c>
    </row>
    <row r="228" spans="1:6" x14ac:dyDescent="0.2">
      <c r="A228" s="4">
        <f t="shared" si="6"/>
        <v>2003</v>
      </c>
      <c r="B228" s="4">
        <f t="shared" si="7"/>
        <v>2</v>
      </c>
      <c r="E228">
        <f>E227*(1-F227)+Data!I227</f>
        <v>27836.279358974738</v>
      </c>
      <c r="F228">
        <f>E231-D231</f>
        <v>2.1129295419086702E-4</v>
      </c>
    </row>
    <row r="229" spans="1:6" x14ac:dyDescent="0.2">
      <c r="A229" s="4">
        <f t="shared" si="6"/>
        <v>2003</v>
      </c>
      <c r="B229" s="4">
        <f t="shared" si="7"/>
        <v>3</v>
      </c>
      <c r="E229">
        <f>E228*(1-F227)+Data!I228</f>
        <v>28029.585452259082</v>
      </c>
    </row>
    <row r="230" spans="1:6" x14ac:dyDescent="0.2">
      <c r="A230" s="4">
        <f t="shared" si="6"/>
        <v>2003</v>
      </c>
      <c r="B230" s="4">
        <f t="shared" si="7"/>
        <v>4</v>
      </c>
      <c r="E230">
        <f>E229*(1-F227)+Data!I229</f>
        <v>28288.20002486353</v>
      </c>
    </row>
    <row r="231" spans="1:6" x14ac:dyDescent="0.2">
      <c r="A231" s="4">
        <f t="shared" si="6"/>
        <v>2004</v>
      </c>
      <c r="B231" s="4">
        <f t="shared" si="7"/>
        <v>1</v>
      </c>
      <c r="C231">
        <v>25213.9</v>
      </c>
      <c r="D231">
        <f>100*C231/DEFL</f>
        <v>28609.894474072393</v>
      </c>
      <c r="E231">
        <f>E230*(1-F227)+Data!I230</f>
        <v>28609.894685365347</v>
      </c>
      <c r="F231">
        <v>6.9397517643678894E-2</v>
      </c>
    </row>
    <row r="232" spans="1:6" x14ac:dyDescent="0.2">
      <c r="A232" s="4">
        <f t="shared" si="6"/>
        <v>2004</v>
      </c>
      <c r="B232" s="4">
        <f t="shared" si="7"/>
        <v>2</v>
      </c>
      <c r="E232">
        <f>E231*(1-F231)+Data!I231</f>
        <v>29038.939014153912</v>
      </c>
      <c r="F232">
        <f>E235-D235</f>
        <v>1.8129427189705893E-5</v>
      </c>
    </row>
    <row r="233" spans="1:6" x14ac:dyDescent="0.2">
      <c r="A233" s="4">
        <f t="shared" si="6"/>
        <v>2004</v>
      </c>
      <c r="B233" s="4">
        <f t="shared" si="7"/>
        <v>3</v>
      </c>
      <c r="E233">
        <f>E232*(1-F231)+Data!I232</f>
        <v>29524.608731565451</v>
      </c>
    </row>
    <row r="234" spans="1:6" x14ac:dyDescent="0.2">
      <c r="A234" s="4">
        <f t="shared" si="6"/>
        <v>2004</v>
      </c>
      <c r="B234" s="4">
        <f t="shared" si="7"/>
        <v>4</v>
      </c>
      <c r="E234">
        <f>E233*(1-F231)+Data!I233</f>
        <v>30015.074176193924</v>
      </c>
    </row>
    <row r="235" spans="1:6" x14ac:dyDescent="0.2">
      <c r="A235" s="4">
        <f t="shared" si="6"/>
        <v>2005</v>
      </c>
      <c r="B235" s="4">
        <f t="shared" si="7"/>
        <v>1</v>
      </c>
      <c r="C235">
        <v>27743</v>
      </c>
      <c r="D235">
        <f>100*C235/DEFL</f>
        <v>30522.702518345748</v>
      </c>
      <c r="E235">
        <f>E234*(1-F231)+Data!I234</f>
        <v>30522.702536475175</v>
      </c>
      <c r="F235">
        <v>6.857516253757949E-2</v>
      </c>
    </row>
    <row r="236" spans="1:6" x14ac:dyDescent="0.2">
      <c r="A236" s="4">
        <f t="shared" si="6"/>
        <v>2005</v>
      </c>
      <c r="B236" s="4">
        <f t="shared" si="7"/>
        <v>2</v>
      </c>
      <c r="E236">
        <f>E235*(1-F235)+Data!I235</f>
        <v>31094.003248950205</v>
      </c>
      <c r="F236">
        <f>E239-D239</f>
        <v>9.7762749646790326E-6</v>
      </c>
    </row>
    <row r="237" spans="1:6" x14ac:dyDescent="0.2">
      <c r="A237" s="4">
        <f t="shared" si="6"/>
        <v>2005</v>
      </c>
      <c r="B237" s="4">
        <f t="shared" si="7"/>
        <v>3</v>
      </c>
      <c r="E237">
        <f>E236*(1-F235)+Data!I236</f>
        <v>31592.226922209422</v>
      </c>
    </row>
    <row r="238" spans="1:6" x14ac:dyDescent="0.2">
      <c r="A238" s="4">
        <f t="shared" si="6"/>
        <v>2005</v>
      </c>
      <c r="B238" s="4">
        <f t="shared" si="7"/>
        <v>4</v>
      </c>
      <c r="E238">
        <f>E237*(1-F235)+Data!I237</f>
        <v>32083.684826094817</v>
      </c>
    </row>
    <row r="239" spans="1:6" x14ac:dyDescent="0.2">
      <c r="A239" s="4">
        <f t="shared" si="6"/>
        <v>2006</v>
      </c>
      <c r="B239" s="4">
        <f t="shared" si="7"/>
        <v>1</v>
      </c>
      <c r="C239">
        <v>30610.7</v>
      </c>
      <c r="D239">
        <f>100*C239/DEFL</f>
        <v>32621.140914564618</v>
      </c>
      <c r="E239">
        <f>E238*(1-F235)+Data!I238</f>
        <v>32621.140924340893</v>
      </c>
      <c r="F239">
        <v>7.1301278198873955E-2</v>
      </c>
    </row>
    <row r="240" spans="1:6" x14ac:dyDescent="0.2">
      <c r="A240" s="4">
        <f t="shared" si="6"/>
        <v>2006</v>
      </c>
      <c r="B240" s="4">
        <f t="shared" si="7"/>
        <v>2</v>
      </c>
      <c r="E240">
        <f>E239*(1-F239)+Data!I239</f>
        <v>33069.011880129787</v>
      </c>
      <c r="F240">
        <f>E243-D243</f>
        <v>7.128860306693241E-5</v>
      </c>
    </row>
    <row r="241" spans="1:6" x14ac:dyDescent="0.2">
      <c r="A241" s="4">
        <f t="shared" si="6"/>
        <v>2006</v>
      </c>
      <c r="B241" s="4">
        <f t="shared" si="7"/>
        <v>3</v>
      </c>
      <c r="E241">
        <f>E240*(1-F239)+Data!I240</f>
        <v>33466.849064302784</v>
      </c>
    </row>
    <row r="242" spans="1:6" x14ac:dyDescent="0.2">
      <c r="A242" s="4">
        <f t="shared" si="6"/>
        <v>2006</v>
      </c>
      <c r="B242" s="4">
        <f t="shared" si="7"/>
        <v>4</v>
      </c>
      <c r="E242">
        <f>E241*(1-F239)+Data!I241</f>
        <v>33808.219948729202</v>
      </c>
    </row>
    <row r="243" spans="1:6" x14ac:dyDescent="0.2">
      <c r="A243" s="4">
        <f t="shared" si="6"/>
        <v>2007</v>
      </c>
      <c r="B243" s="4">
        <f t="shared" si="7"/>
        <v>1</v>
      </c>
      <c r="C243">
        <v>32920.300000000003</v>
      </c>
      <c r="D243">
        <f>100*C243/DEFL</f>
        <v>34060.65058146754</v>
      </c>
      <c r="E243">
        <f>E242*(1-F239)+Data!I242</f>
        <v>34060.650652756143</v>
      </c>
      <c r="F243">
        <v>7.3303102582110133E-2</v>
      </c>
    </row>
    <row r="244" spans="1:6" x14ac:dyDescent="0.2">
      <c r="A244" s="4">
        <f t="shared" si="6"/>
        <v>2007</v>
      </c>
      <c r="B244" s="4">
        <f t="shared" si="7"/>
        <v>2</v>
      </c>
      <c r="E244">
        <f>E243*(1-F243)+Data!I243</f>
        <v>34202.399283943741</v>
      </c>
      <c r="F244">
        <f>E247-D247</f>
        <v>2.0101897825952619E-4</v>
      </c>
    </row>
    <row r="245" spans="1:6" x14ac:dyDescent="0.2">
      <c r="A245" s="4">
        <f t="shared" si="6"/>
        <v>2007</v>
      </c>
      <c r="B245" s="4">
        <f t="shared" si="7"/>
        <v>3</v>
      </c>
      <c r="E245">
        <f>E244*(1-F243)+Data!I244</f>
        <v>34369.957300678521</v>
      </c>
    </row>
    <row r="246" spans="1:6" x14ac:dyDescent="0.2">
      <c r="A246" s="4">
        <f t="shared" si="6"/>
        <v>2007</v>
      </c>
      <c r="B246" s="4">
        <f t="shared" si="7"/>
        <v>4</v>
      </c>
      <c r="E246">
        <f>E245*(1-F243)+Data!I245</f>
        <v>34508.632794924139</v>
      </c>
    </row>
    <row r="247" spans="1:6" x14ac:dyDescent="0.2">
      <c r="A247" s="4">
        <f t="shared" si="6"/>
        <v>2008</v>
      </c>
      <c r="B247" s="4">
        <f t="shared" si="7"/>
        <v>1</v>
      </c>
      <c r="C247">
        <v>34067.9</v>
      </c>
      <c r="D247">
        <f>100*C247/DEFL</f>
        <v>34584.242744170464</v>
      </c>
      <c r="E247">
        <f>E246*(1-F243)+Data!I246</f>
        <v>34584.242945189442</v>
      </c>
      <c r="F247">
        <v>6.7181665314321751E-2</v>
      </c>
    </row>
    <row r="248" spans="1:6" x14ac:dyDescent="0.2">
      <c r="A248" s="4">
        <f t="shared" si="6"/>
        <v>2008</v>
      </c>
      <c r="B248" s="4">
        <f t="shared" si="7"/>
        <v>2</v>
      </c>
      <c r="E248">
        <f>E247*(1-F247)+Data!I247</f>
        <v>34778.315910496531</v>
      </c>
      <c r="F248">
        <f>E251-D251</f>
        <v>2.3778047761879861E-6</v>
      </c>
    </row>
    <row r="249" spans="1:6" x14ac:dyDescent="0.2">
      <c r="A249" s="4">
        <f t="shared" si="6"/>
        <v>2008</v>
      </c>
      <c r="B249" s="4">
        <f t="shared" si="7"/>
        <v>3</v>
      </c>
      <c r="E249">
        <f>E248*(1-F247)+Data!I248</f>
        <v>34914.4507308018</v>
      </c>
    </row>
    <row r="250" spans="1:6" x14ac:dyDescent="0.2">
      <c r="A250" s="4">
        <f t="shared" si="6"/>
        <v>2008</v>
      </c>
      <c r="B250" s="4">
        <f t="shared" si="7"/>
        <v>4</v>
      </c>
      <c r="E250">
        <f>E249*(1-F247)+Data!I249</f>
        <v>34972.639787171698</v>
      </c>
    </row>
    <row r="251" spans="1:6" x14ac:dyDescent="0.2">
      <c r="A251" s="4">
        <f t="shared" si="6"/>
        <v>2009</v>
      </c>
      <c r="B251" s="4">
        <f t="shared" si="7"/>
        <v>1</v>
      </c>
      <c r="C251">
        <v>34835.4</v>
      </c>
      <c r="D251">
        <f>100*C251/DEFL</f>
        <v>34813.119603453793</v>
      </c>
      <c r="E251">
        <f>E250*(1-F247)+Data!I250</f>
        <v>34813.119605831598</v>
      </c>
      <c r="F251">
        <v>6.2835975380220593E-2</v>
      </c>
    </row>
    <row r="252" spans="1:6" x14ac:dyDescent="0.2">
      <c r="A252" s="4">
        <f t="shared" si="6"/>
        <v>2009</v>
      </c>
      <c r="B252" s="4">
        <f t="shared" si="7"/>
        <v>2</v>
      </c>
      <c r="E252">
        <f>E251*(1-F251)+Data!I251</f>
        <v>34563.303279370892</v>
      </c>
      <c r="F252">
        <f>E255-D255</f>
        <v>6.1772501794621348E-4</v>
      </c>
    </row>
    <row r="253" spans="1:6" x14ac:dyDescent="0.2">
      <c r="A253" s="4">
        <f t="shared" si="6"/>
        <v>2009</v>
      </c>
      <c r="B253" s="4">
        <f t="shared" si="7"/>
        <v>3</v>
      </c>
      <c r="E253">
        <f>E252*(1-F251)+Data!I252</f>
        <v>34211.984405449242</v>
      </c>
    </row>
    <row r="254" spans="1:6" x14ac:dyDescent="0.2">
      <c r="A254" s="4">
        <f t="shared" si="6"/>
        <v>2009</v>
      </c>
      <c r="B254" s="4">
        <f t="shared" si="7"/>
        <v>4</v>
      </c>
      <c r="E254">
        <f>E253*(1-F251)+Data!I253</f>
        <v>33866.94099563994</v>
      </c>
    </row>
    <row r="255" spans="1:6" x14ac:dyDescent="0.2">
      <c r="A255" s="4">
        <f t="shared" si="6"/>
        <v>2010</v>
      </c>
      <c r="B255" s="4">
        <f t="shared" si="7"/>
        <v>1</v>
      </c>
      <c r="C255">
        <v>33861.300000000003</v>
      </c>
      <c r="D255">
        <f>100*C255/DEFL</f>
        <v>33688.478107309507</v>
      </c>
      <c r="E255">
        <f>E254*(1-F251)+Data!I254</f>
        <v>33688.478725034525</v>
      </c>
      <c r="F255">
        <v>6.4122622411704189E-2</v>
      </c>
    </row>
    <row r="256" spans="1:6" x14ac:dyDescent="0.2">
      <c r="A256" s="4">
        <f t="shared" si="6"/>
        <v>2010</v>
      </c>
      <c r="B256" s="4">
        <f t="shared" si="7"/>
        <v>2</v>
      </c>
      <c r="E256">
        <f>E255*(1-F255)+Data!I255</f>
        <v>33541.185124124408</v>
      </c>
      <c r="F256">
        <f>E259-D259</f>
        <v>8.7152619380503893E-4</v>
      </c>
    </row>
    <row r="257" spans="1:6" x14ac:dyDescent="0.2">
      <c r="A257" s="4">
        <f t="shared" si="6"/>
        <v>2010</v>
      </c>
      <c r="B257" s="4">
        <f t="shared" si="7"/>
        <v>3</v>
      </c>
      <c r="E257">
        <f>E256*(1-F255)+Data!I256</f>
        <v>33507.336375169107</v>
      </c>
    </row>
    <row r="258" spans="1:6" x14ac:dyDescent="0.2">
      <c r="A258" s="4">
        <f t="shared" si="6"/>
        <v>2010</v>
      </c>
      <c r="B258" s="4">
        <f t="shared" si="7"/>
        <v>4</v>
      </c>
      <c r="E258">
        <f>E257*(1-F255)+Data!I257</f>
        <v>33544.458096762173</v>
      </c>
    </row>
    <row r="259" spans="1:6" x14ac:dyDescent="0.2">
      <c r="A259" s="4">
        <f t="shared" si="6"/>
        <v>2011</v>
      </c>
      <c r="B259" s="4">
        <f t="shared" si="7"/>
        <v>1</v>
      </c>
      <c r="C259">
        <v>34345.9</v>
      </c>
      <c r="D259">
        <f>100*C259/DEFL</f>
        <v>33559.598604692066</v>
      </c>
      <c r="E259">
        <f>E258*(1-F255)+Data!I258</f>
        <v>33559.59947621826</v>
      </c>
      <c r="F259">
        <v>6.4556974763795474E-2</v>
      </c>
    </row>
    <row r="260" spans="1:6" x14ac:dyDescent="0.2">
      <c r="A260" s="4">
        <f t="shared" si="6"/>
        <v>2011</v>
      </c>
      <c r="B260" s="4">
        <f t="shared" si="7"/>
        <v>2</v>
      </c>
      <c r="E260">
        <f>E259*(1-F259)+Data!I259</f>
        <v>33517.393259748955</v>
      </c>
      <c r="F260">
        <f>E263-D263</f>
        <v>9.8219432402402163E-4</v>
      </c>
    </row>
    <row r="261" spans="1:6" x14ac:dyDescent="0.2">
      <c r="A261" s="4">
        <f t="shared" ref="A261:A270" si="8">IF(B260=4,A260+1,A260)</f>
        <v>2011</v>
      </c>
      <c r="B261" s="4">
        <f t="shared" ref="B261:B270" si="9">IF(B260=4,1,B260+1)</f>
        <v>3</v>
      </c>
      <c r="E261">
        <f>E260*(1-F259)+Data!I260</f>
        <v>33549.711748931135</v>
      </c>
    </row>
    <row r="262" spans="1:6" x14ac:dyDescent="0.2">
      <c r="A262" s="4">
        <f t="shared" si="8"/>
        <v>2011</v>
      </c>
      <c r="B262" s="4">
        <f t="shared" si="9"/>
        <v>4</v>
      </c>
      <c r="E262">
        <f>E261*(1-F259)+Data!I261</f>
        <v>33593.743854222776</v>
      </c>
    </row>
    <row r="263" spans="1:6" x14ac:dyDescent="0.2">
      <c r="A263" s="4">
        <f t="shared" si="8"/>
        <v>2012</v>
      </c>
      <c r="B263" s="4">
        <f t="shared" si="9"/>
        <v>1</v>
      </c>
      <c r="C263">
        <v>35243.300000000003</v>
      </c>
      <c r="D263">
        <f>100*C263/DEFL</f>
        <v>33793.232397809981</v>
      </c>
      <c r="E263">
        <f>E262*(1-F259)+Data!I262</f>
        <v>33793.233380004305</v>
      </c>
      <c r="F263">
        <v>6.9326291221894987E-2</v>
      </c>
    </row>
    <row r="264" spans="1:6" x14ac:dyDescent="0.2">
      <c r="A264" s="4">
        <f t="shared" si="8"/>
        <v>2012</v>
      </c>
      <c r="B264" s="4">
        <f t="shared" si="9"/>
        <v>2</v>
      </c>
      <c r="E264">
        <f>E263*(1-F263)+Data!I263</f>
        <v>33878.273841372662</v>
      </c>
      <c r="F264">
        <f>E267-D267</f>
        <v>2.0817860786337405E-5</v>
      </c>
    </row>
    <row r="265" spans="1:6" x14ac:dyDescent="0.2">
      <c r="A265" s="4">
        <f t="shared" si="8"/>
        <v>2012</v>
      </c>
      <c r="B265" s="4">
        <f t="shared" si="9"/>
        <v>3</v>
      </c>
      <c r="E265">
        <f>E264*(1-F263)+Data!I264</f>
        <v>33947.618762950551</v>
      </c>
    </row>
    <row r="266" spans="1:6" x14ac:dyDescent="0.2">
      <c r="A266" s="4">
        <f t="shared" si="8"/>
        <v>2012</v>
      </c>
      <c r="B266" s="4">
        <f t="shared" si="9"/>
        <v>4</v>
      </c>
      <c r="E266">
        <f>E265*(1-F263)+Data!I265</f>
        <v>34050.656258300369</v>
      </c>
    </row>
    <row r="267" spans="1:6" x14ac:dyDescent="0.2">
      <c r="A267" s="4">
        <f t="shared" si="8"/>
        <v>2013</v>
      </c>
      <c r="B267" s="4">
        <f t="shared" si="9"/>
        <v>1</v>
      </c>
      <c r="C267">
        <v>36215.599999999999</v>
      </c>
      <c r="D267">
        <f>100*C267/DEFL</f>
        <v>34131.850525422931</v>
      </c>
      <c r="E267">
        <f>E266*(1-F263)+Data!I266</f>
        <v>34131.850546240792</v>
      </c>
    </row>
    <row r="268" spans="1:6" x14ac:dyDescent="0.2">
      <c r="A268" s="4">
        <f t="shared" si="8"/>
        <v>2013</v>
      </c>
      <c r="B268" s="4">
        <f t="shared" si="9"/>
        <v>2</v>
      </c>
      <c r="E268">
        <f>E267*(1-F263)+Data!I267</f>
        <v>34235.715935329907</v>
      </c>
    </row>
    <row r="269" spans="1:6" x14ac:dyDescent="0.2">
      <c r="A269" s="4">
        <f t="shared" si="8"/>
        <v>2013</v>
      </c>
      <c r="B269" s="4">
        <f t="shared" si="9"/>
        <v>3</v>
      </c>
      <c r="E269">
        <f>E268*(1-F263)+Data!I268</f>
        <v>34387.180722207151</v>
      </c>
    </row>
    <row r="270" spans="1:6" x14ac:dyDescent="0.2">
      <c r="A270" s="4">
        <f t="shared" si="8"/>
        <v>2013</v>
      </c>
      <c r="B270" s="4">
        <f t="shared" si="9"/>
        <v>4</v>
      </c>
      <c r="E270">
        <f>E269*(1-F263)+Data!I269</f>
        <v>34630.44501715948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pane xSplit="2" ySplit="2" topLeftCell="Z3" activePane="bottomRight" state="frozen"/>
      <selection pane="topRight" activeCell="C1" sqref="C1"/>
      <selection pane="bottomLeft" activeCell="A3" sqref="A3"/>
      <selection pane="bottomRight" activeCell="AP3" sqref="AP3"/>
    </sheetView>
  </sheetViews>
  <sheetFormatPr defaultRowHeight="12.75" x14ac:dyDescent="0.2"/>
  <cols>
    <col min="2" max="2" width="9.140625" style="3"/>
  </cols>
  <sheetData>
    <row r="1" spans="1:42" x14ac:dyDescent="0.2">
      <c r="A1" s="7" t="s">
        <v>163</v>
      </c>
      <c r="C1" t="s">
        <v>1</v>
      </c>
      <c r="D1" t="s">
        <v>3</v>
      </c>
      <c r="E1" t="s">
        <v>5</v>
      </c>
      <c r="F1" t="s">
        <v>8</v>
      </c>
      <c r="G1" t="s">
        <v>10</v>
      </c>
      <c r="H1" t="s">
        <v>12</v>
      </c>
      <c r="I1" t="s">
        <v>14</v>
      </c>
      <c r="J1" t="s">
        <v>16</v>
      </c>
      <c r="K1" t="s">
        <v>18</v>
      </c>
      <c r="L1" t="s">
        <v>20</v>
      </c>
      <c r="M1" t="s">
        <v>22</v>
      </c>
      <c r="N1" t="s">
        <v>24</v>
      </c>
      <c r="O1" t="s">
        <v>26</v>
      </c>
      <c r="P1" t="s">
        <v>28</v>
      </c>
      <c r="Q1" t="s">
        <v>30</v>
      </c>
      <c r="R1" t="s">
        <v>32</v>
      </c>
      <c r="S1" t="s">
        <v>34</v>
      </c>
      <c r="T1" t="s">
        <v>36</v>
      </c>
      <c r="U1" t="s">
        <v>38</v>
      </c>
      <c r="V1" t="s">
        <v>40</v>
      </c>
      <c r="W1" t="s">
        <v>41</v>
      </c>
      <c r="X1" t="s">
        <v>42</v>
      </c>
      <c r="Y1" t="s">
        <v>44</v>
      </c>
      <c r="Z1" t="s">
        <v>46</v>
      </c>
      <c r="AA1" t="s">
        <v>48</v>
      </c>
      <c r="AB1" t="s">
        <v>50</v>
      </c>
      <c r="AC1" t="s">
        <v>52</v>
      </c>
      <c r="AD1" t="s">
        <v>114</v>
      </c>
      <c r="AE1" t="s">
        <v>0</v>
      </c>
      <c r="AF1" t="s">
        <v>115</v>
      </c>
      <c r="AG1" t="s">
        <v>116</v>
      </c>
      <c r="AH1" t="s">
        <v>117</v>
      </c>
      <c r="AI1" t="s">
        <v>118</v>
      </c>
      <c r="AJ1" t="s">
        <v>119</v>
      </c>
      <c r="AK1" t="s">
        <v>120</v>
      </c>
      <c r="AL1" t="s">
        <v>121</v>
      </c>
      <c r="AM1" t="s">
        <v>122</v>
      </c>
      <c r="AN1" t="s">
        <v>123</v>
      </c>
      <c r="AO1" t="s">
        <v>124</v>
      </c>
    </row>
    <row r="2" spans="1:42" x14ac:dyDescent="0.2">
      <c r="C2" s="1" t="s">
        <v>125</v>
      </c>
      <c r="D2" t="s">
        <v>126</v>
      </c>
      <c r="E2" t="s">
        <v>127</v>
      </c>
      <c r="F2" t="s">
        <v>128</v>
      </c>
      <c r="G2" t="s">
        <v>129</v>
      </c>
      <c r="H2" t="s">
        <v>130</v>
      </c>
      <c r="I2" t="s">
        <v>131</v>
      </c>
      <c r="J2" t="s">
        <v>132</v>
      </c>
      <c r="K2" t="s">
        <v>133</v>
      </c>
      <c r="L2" t="s">
        <v>134</v>
      </c>
      <c r="M2" t="s">
        <v>135</v>
      </c>
      <c r="N2" t="s">
        <v>136</v>
      </c>
      <c r="O2" t="s">
        <v>137</v>
      </c>
      <c r="P2" t="s">
        <v>138</v>
      </c>
      <c r="Q2" s="1" t="s">
        <v>139</v>
      </c>
      <c r="R2" t="s">
        <v>140</v>
      </c>
      <c r="S2" t="s">
        <v>141</v>
      </c>
      <c r="T2" t="s">
        <v>142</v>
      </c>
      <c r="U2" t="s">
        <v>143</v>
      </c>
      <c r="V2" t="s">
        <v>144</v>
      </c>
      <c r="W2" t="s">
        <v>145</v>
      </c>
      <c r="X2" t="s">
        <v>146</v>
      </c>
      <c r="Y2" t="s">
        <v>147</v>
      </c>
      <c r="Z2" t="s">
        <v>148</v>
      </c>
      <c r="AA2" t="s">
        <v>149</v>
      </c>
      <c r="AB2" s="1" t="s">
        <v>150</v>
      </c>
      <c r="AC2" t="s">
        <v>151</v>
      </c>
      <c r="AD2" t="s">
        <v>152</v>
      </c>
      <c r="AE2" s="1" t="s">
        <v>153</v>
      </c>
      <c r="AF2" s="1" t="s">
        <v>154</v>
      </c>
      <c r="AG2" t="s">
        <v>125</v>
      </c>
      <c r="AH2" t="s">
        <v>155</v>
      </c>
      <c r="AI2" s="1" t="s">
        <v>156</v>
      </c>
      <c r="AJ2" t="s">
        <v>139</v>
      </c>
      <c r="AK2" t="s">
        <v>157</v>
      </c>
      <c r="AL2" t="s">
        <v>158</v>
      </c>
      <c r="AM2" t="s">
        <v>159</v>
      </c>
      <c r="AN2" t="s">
        <v>160</v>
      </c>
      <c r="AO2" s="1" t="s">
        <v>161</v>
      </c>
      <c r="AP2" s="7"/>
    </row>
    <row r="3" spans="1:42" x14ac:dyDescent="0.2">
      <c r="A3" s="4">
        <v>1947</v>
      </c>
      <c r="B3" s="4">
        <v>1</v>
      </c>
      <c r="C3">
        <v>55.4</v>
      </c>
      <c r="D3">
        <v>48.4</v>
      </c>
      <c r="E3">
        <v>19.2</v>
      </c>
      <c r="F3">
        <v>17.7</v>
      </c>
      <c r="G3">
        <v>11.6</v>
      </c>
      <c r="H3" t="s">
        <v>7</v>
      </c>
      <c r="I3">
        <v>6.3</v>
      </c>
      <c r="J3">
        <v>0.1</v>
      </c>
      <c r="K3">
        <v>0.1</v>
      </c>
      <c r="L3" t="s">
        <v>7</v>
      </c>
      <c r="M3">
        <v>0.5</v>
      </c>
      <c r="N3">
        <v>0.3</v>
      </c>
      <c r="O3">
        <v>0.2</v>
      </c>
      <c r="P3" t="s">
        <v>7</v>
      </c>
      <c r="Q3">
        <v>52.5</v>
      </c>
      <c r="R3">
        <v>35.1</v>
      </c>
      <c r="S3">
        <v>11.1</v>
      </c>
      <c r="T3">
        <v>9.4</v>
      </c>
      <c r="U3">
        <v>9.4</v>
      </c>
      <c r="V3" t="s">
        <v>7</v>
      </c>
      <c r="W3">
        <v>1.7</v>
      </c>
      <c r="X3">
        <v>5.8</v>
      </c>
      <c r="Y3" t="s">
        <v>7</v>
      </c>
      <c r="Z3">
        <v>0</v>
      </c>
      <c r="AA3">
        <v>0.5</v>
      </c>
      <c r="AB3">
        <v>2.9</v>
      </c>
      <c r="AC3" t="s">
        <v>7</v>
      </c>
      <c r="AD3" t="s">
        <v>7</v>
      </c>
      <c r="AE3" t="s">
        <v>162</v>
      </c>
      <c r="AF3">
        <v>56.4</v>
      </c>
      <c r="AG3">
        <v>55.4</v>
      </c>
      <c r="AH3">
        <v>1</v>
      </c>
      <c r="AI3" t="s">
        <v>7</v>
      </c>
      <c r="AJ3">
        <v>52.5</v>
      </c>
      <c r="AK3">
        <v>5</v>
      </c>
      <c r="AL3">
        <v>0</v>
      </c>
      <c r="AM3" t="s">
        <v>7</v>
      </c>
      <c r="AN3">
        <v>11.5</v>
      </c>
      <c r="AO3" t="s">
        <v>7</v>
      </c>
    </row>
    <row r="4" spans="1:42" x14ac:dyDescent="0.2">
      <c r="A4" s="4">
        <f>IF(B3=4,A3+1,A3)</f>
        <v>1947</v>
      </c>
      <c r="B4" s="4">
        <f>IF(B3=4,1,B3+1)</f>
        <v>2</v>
      </c>
      <c r="C4">
        <v>54.8</v>
      </c>
      <c r="D4">
        <v>48.2</v>
      </c>
      <c r="E4">
        <v>19.5</v>
      </c>
      <c r="F4">
        <v>17.7</v>
      </c>
      <c r="G4">
        <v>10.9</v>
      </c>
      <c r="H4" t="s">
        <v>7</v>
      </c>
      <c r="I4">
        <v>6</v>
      </c>
      <c r="J4">
        <v>0.1</v>
      </c>
      <c r="K4">
        <v>0.1</v>
      </c>
      <c r="L4" t="s">
        <v>7</v>
      </c>
      <c r="M4">
        <v>0.5</v>
      </c>
      <c r="N4">
        <v>0.3</v>
      </c>
      <c r="O4">
        <v>0.2</v>
      </c>
      <c r="P4" t="s">
        <v>7</v>
      </c>
      <c r="Q4">
        <v>52.5</v>
      </c>
      <c r="R4">
        <v>35.200000000000003</v>
      </c>
      <c r="S4">
        <v>11.1</v>
      </c>
      <c r="T4">
        <v>9.1999999999999993</v>
      </c>
      <c r="U4">
        <v>9.1999999999999993</v>
      </c>
      <c r="V4" t="s">
        <v>7</v>
      </c>
      <c r="W4">
        <v>1.9</v>
      </c>
      <c r="X4">
        <v>5.8</v>
      </c>
      <c r="Y4" t="s">
        <v>7</v>
      </c>
      <c r="Z4">
        <v>0</v>
      </c>
      <c r="AA4">
        <v>0.4</v>
      </c>
      <c r="AB4">
        <v>2.2999999999999998</v>
      </c>
      <c r="AC4" t="s">
        <v>7</v>
      </c>
      <c r="AD4" t="s">
        <v>7</v>
      </c>
      <c r="AE4" t="s">
        <v>162</v>
      </c>
      <c r="AF4">
        <v>55.7</v>
      </c>
      <c r="AG4">
        <v>54.8</v>
      </c>
      <c r="AH4">
        <v>0.9</v>
      </c>
      <c r="AI4" t="s">
        <v>7</v>
      </c>
      <c r="AJ4">
        <v>52.5</v>
      </c>
      <c r="AK4">
        <v>5.0999999999999996</v>
      </c>
      <c r="AL4">
        <v>0</v>
      </c>
      <c r="AM4" t="s">
        <v>7</v>
      </c>
      <c r="AN4">
        <v>11.5</v>
      </c>
      <c r="AO4" t="s">
        <v>7</v>
      </c>
    </row>
    <row r="5" spans="1:42" x14ac:dyDescent="0.2">
      <c r="A5" s="4">
        <f t="shared" ref="A5:A68" si="0">IF(B4=4,A4+1,A4)</f>
        <v>1947</v>
      </c>
      <c r="B5" s="4">
        <f t="shared" ref="B5:B68" si="1">IF(B4=4,1,B4+1)</f>
        <v>3</v>
      </c>
      <c r="C5">
        <v>54.4</v>
      </c>
      <c r="D5">
        <v>48.5</v>
      </c>
      <c r="E5">
        <v>19.7</v>
      </c>
      <c r="F5">
        <v>18</v>
      </c>
      <c r="G5">
        <v>10.8</v>
      </c>
      <c r="H5" t="s">
        <v>7</v>
      </c>
      <c r="I5">
        <v>5.2</v>
      </c>
      <c r="J5">
        <v>0.1</v>
      </c>
      <c r="K5">
        <v>0.1</v>
      </c>
      <c r="L5" t="s">
        <v>7</v>
      </c>
      <c r="M5">
        <v>0.6</v>
      </c>
      <c r="N5">
        <v>0.3</v>
      </c>
      <c r="O5">
        <v>0.2</v>
      </c>
      <c r="P5" t="s">
        <v>7</v>
      </c>
      <c r="Q5">
        <v>55</v>
      </c>
      <c r="R5">
        <v>33.700000000000003</v>
      </c>
      <c r="S5">
        <v>15.2</v>
      </c>
      <c r="T5">
        <v>13.1</v>
      </c>
      <c r="U5">
        <v>13.1</v>
      </c>
      <c r="V5" t="s">
        <v>7</v>
      </c>
      <c r="W5">
        <v>2.1</v>
      </c>
      <c r="X5">
        <v>5.8</v>
      </c>
      <c r="Y5" t="s">
        <v>7</v>
      </c>
      <c r="Z5">
        <v>0</v>
      </c>
      <c r="AA5">
        <v>0.4</v>
      </c>
      <c r="AB5">
        <v>-0.6</v>
      </c>
      <c r="AC5" t="s">
        <v>7</v>
      </c>
      <c r="AD5" t="s">
        <v>7</v>
      </c>
      <c r="AE5" t="s">
        <v>162</v>
      </c>
      <c r="AF5">
        <v>55.4</v>
      </c>
      <c r="AG5">
        <v>54.4</v>
      </c>
      <c r="AH5">
        <v>1</v>
      </c>
      <c r="AI5" t="s">
        <v>7</v>
      </c>
      <c r="AJ5">
        <v>55</v>
      </c>
      <c r="AK5">
        <v>6.1</v>
      </c>
      <c r="AL5">
        <v>0</v>
      </c>
      <c r="AM5" t="s">
        <v>7</v>
      </c>
      <c r="AN5">
        <v>11.6</v>
      </c>
      <c r="AO5" t="s">
        <v>7</v>
      </c>
    </row>
    <row r="6" spans="1:42" x14ac:dyDescent="0.2">
      <c r="A6" s="4">
        <f t="shared" si="0"/>
        <v>1947</v>
      </c>
      <c r="B6" s="4">
        <f t="shared" si="1"/>
        <v>4</v>
      </c>
      <c r="C6">
        <v>57</v>
      </c>
      <c r="D6">
        <v>51.6</v>
      </c>
      <c r="E6">
        <v>20.8</v>
      </c>
      <c r="F6">
        <v>19</v>
      </c>
      <c r="G6">
        <v>11.8</v>
      </c>
      <c r="H6" t="s">
        <v>7</v>
      </c>
      <c r="I6">
        <v>4.8</v>
      </c>
      <c r="J6">
        <v>0.1</v>
      </c>
      <c r="K6">
        <v>0.1</v>
      </c>
      <c r="L6" t="s">
        <v>7</v>
      </c>
      <c r="M6">
        <v>0.6</v>
      </c>
      <c r="N6">
        <v>0.3</v>
      </c>
      <c r="O6">
        <v>0.2</v>
      </c>
      <c r="P6" t="s">
        <v>7</v>
      </c>
      <c r="Q6">
        <v>51.8</v>
      </c>
      <c r="R6">
        <v>33.4</v>
      </c>
      <c r="S6">
        <v>12.2</v>
      </c>
      <c r="T6">
        <v>10.1</v>
      </c>
      <c r="U6">
        <v>10.1</v>
      </c>
      <c r="V6" t="s">
        <v>7</v>
      </c>
      <c r="W6">
        <v>2.1</v>
      </c>
      <c r="X6">
        <v>5.9</v>
      </c>
      <c r="Y6" t="s">
        <v>7</v>
      </c>
      <c r="Z6">
        <v>0</v>
      </c>
      <c r="AA6">
        <v>0.3</v>
      </c>
      <c r="AB6">
        <v>5.2</v>
      </c>
      <c r="AC6" t="s">
        <v>7</v>
      </c>
      <c r="AD6" t="s">
        <v>7</v>
      </c>
      <c r="AE6" t="s">
        <v>162</v>
      </c>
      <c r="AF6">
        <v>58</v>
      </c>
      <c r="AG6">
        <v>57</v>
      </c>
      <c r="AH6">
        <v>1</v>
      </c>
      <c r="AI6" t="s">
        <v>7</v>
      </c>
      <c r="AJ6">
        <v>51.8</v>
      </c>
      <c r="AK6">
        <v>6.6</v>
      </c>
      <c r="AL6">
        <v>0</v>
      </c>
      <c r="AM6" t="s">
        <v>7</v>
      </c>
      <c r="AN6">
        <v>11.4</v>
      </c>
      <c r="AO6" t="s">
        <v>7</v>
      </c>
    </row>
    <row r="7" spans="1:42" x14ac:dyDescent="0.2">
      <c r="A7" s="4">
        <f t="shared" si="0"/>
        <v>1948</v>
      </c>
      <c r="B7" s="4">
        <f t="shared" si="1"/>
        <v>1</v>
      </c>
      <c r="C7">
        <v>57.9</v>
      </c>
      <c r="D7">
        <v>52.3</v>
      </c>
      <c r="E7">
        <v>21.2</v>
      </c>
      <c r="F7">
        <v>19</v>
      </c>
      <c r="G7">
        <v>12.1</v>
      </c>
      <c r="H7" t="s">
        <v>7</v>
      </c>
      <c r="I7">
        <v>4.8</v>
      </c>
      <c r="J7">
        <v>0.2</v>
      </c>
      <c r="K7">
        <v>0.2</v>
      </c>
      <c r="L7" t="s">
        <v>7</v>
      </c>
      <c r="M7">
        <v>0.6</v>
      </c>
      <c r="N7">
        <v>0.4</v>
      </c>
      <c r="O7">
        <v>0.3</v>
      </c>
      <c r="P7" t="s">
        <v>7</v>
      </c>
      <c r="Q7">
        <v>53.3</v>
      </c>
      <c r="R7">
        <v>33.6</v>
      </c>
      <c r="S7">
        <v>13.3</v>
      </c>
      <c r="T7">
        <v>10.3</v>
      </c>
      <c r="U7">
        <v>10.3</v>
      </c>
      <c r="V7" t="s">
        <v>7</v>
      </c>
      <c r="W7">
        <v>3</v>
      </c>
      <c r="X7">
        <v>5.9</v>
      </c>
      <c r="Y7" t="s">
        <v>7</v>
      </c>
      <c r="Z7">
        <v>0</v>
      </c>
      <c r="AA7">
        <v>0.4</v>
      </c>
      <c r="AB7">
        <v>4.5999999999999996</v>
      </c>
      <c r="AC7" t="s">
        <v>7</v>
      </c>
      <c r="AD7" t="s">
        <v>7</v>
      </c>
      <c r="AE7" t="s">
        <v>162</v>
      </c>
      <c r="AF7">
        <v>59</v>
      </c>
      <c r="AG7">
        <v>57.9</v>
      </c>
      <c r="AH7">
        <v>1.1000000000000001</v>
      </c>
      <c r="AI7" t="s">
        <v>7</v>
      </c>
      <c r="AJ7">
        <v>53.3</v>
      </c>
      <c r="AK7">
        <v>7.5</v>
      </c>
      <c r="AL7">
        <v>0</v>
      </c>
      <c r="AM7" t="s">
        <v>7</v>
      </c>
      <c r="AN7">
        <v>10.9</v>
      </c>
      <c r="AO7" t="s">
        <v>7</v>
      </c>
    </row>
    <row r="8" spans="1:42" x14ac:dyDescent="0.2">
      <c r="A8" s="4">
        <f t="shared" si="0"/>
        <v>1948</v>
      </c>
      <c r="B8" s="4">
        <f t="shared" si="1"/>
        <v>2</v>
      </c>
      <c r="C8">
        <v>56.7</v>
      </c>
      <c r="D8">
        <v>51.4</v>
      </c>
      <c r="E8">
        <v>18.899999999999999</v>
      </c>
      <c r="F8">
        <v>19.7</v>
      </c>
      <c r="G8">
        <v>12.8</v>
      </c>
      <c r="H8" t="s">
        <v>7</v>
      </c>
      <c r="I8">
        <v>4.5999999999999996</v>
      </c>
      <c r="J8">
        <v>0.2</v>
      </c>
      <c r="K8">
        <v>0.2</v>
      </c>
      <c r="L8" t="s">
        <v>7</v>
      </c>
      <c r="M8">
        <v>0.6</v>
      </c>
      <c r="N8">
        <v>0.3</v>
      </c>
      <c r="O8">
        <v>0.3</v>
      </c>
      <c r="P8" t="s">
        <v>7</v>
      </c>
      <c r="Q8">
        <v>54.2</v>
      </c>
      <c r="R8">
        <v>34.799999999999997</v>
      </c>
      <c r="S8">
        <v>13</v>
      </c>
      <c r="T8">
        <v>10.1</v>
      </c>
      <c r="U8">
        <v>10.1</v>
      </c>
      <c r="V8" t="s">
        <v>7</v>
      </c>
      <c r="W8">
        <v>3</v>
      </c>
      <c r="X8">
        <v>6</v>
      </c>
      <c r="Y8" t="s">
        <v>7</v>
      </c>
      <c r="Z8">
        <v>0</v>
      </c>
      <c r="AA8">
        <v>0.3</v>
      </c>
      <c r="AB8">
        <v>2.6</v>
      </c>
      <c r="AC8" t="s">
        <v>7</v>
      </c>
      <c r="AD8" t="s">
        <v>7</v>
      </c>
      <c r="AE8" t="s">
        <v>162</v>
      </c>
      <c r="AF8">
        <v>57.9</v>
      </c>
      <c r="AG8">
        <v>56.7</v>
      </c>
      <c r="AH8">
        <v>1.2</v>
      </c>
      <c r="AI8" t="s">
        <v>7</v>
      </c>
      <c r="AJ8">
        <v>54.2</v>
      </c>
      <c r="AK8">
        <v>8.3000000000000007</v>
      </c>
      <c r="AL8">
        <v>0</v>
      </c>
      <c r="AM8" t="s">
        <v>7</v>
      </c>
      <c r="AN8">
        <v>10.6</v>
      </c>
      <c r="AO8" t="s">
        <v>7</v>
      </c>
    </row>
    <row r="9" spans="1:42" x14ac:dyDescent="0.2">
      <c r="A9" s="4">
        <f t="shared" si="0"/>
        <v>1948</v>
      </c>
      <c r="B9" s="4">
        <f t="shared" si="1"/>
        <v>3</v>
      </c>
      <c r="C9">
        <v>56.2</v>
      </c>
      <c r="D9">
        <v>50.8</v>
      </c>
      <c r="E9">
        <v>18.2</v>
      </c>
      <c r="F9">
        <v>20</v>
      </c>
      <c r="G9">
        <v>12.6</v>
      </c>
      <c r="H9" t="s">
        <v>7</v>
      </c>
      <c r="I9">
        <v>4.5999999999999996</v>
      </c>
      <c r="J9">
        <v>0.2</v>
      </c>
      <c r="K9">
        <v>0.2</v>
      </c>
      <c r="L9" t="s">
        <v>7</v>
      </c>
      <c r="M9">
        <v>0.6</v>
      </c>
      <c r="N9">
        <v>0.3</v>
      </c>
      <c r="O9">
        <v>0.3</v>
      </c>
      <c r="P9" t="s">
        <v>7</v>
      </c>
      <c r="Q9">
        <v>57.3</v>
      </c>
      <c r="R9">
        <v>36</v>
      </c>
      <c r="S9">
        <v>14.6</v>
      </c>
      <c r="T9">
        <v>9.6999999999999993</v>
      </c>
      <c r="U9">
        <v>9.6999999999999993</v>
      </c>
      <c r="V9" t="s">
        <v>7</v>
      </c>
      <c r="W9">
        <v>4.9000000000000004</v>
      </c>
      <c r="X9">
        <v>6</v>
      </c>
      <c r="Y9" t="s">
        <v>7</v>
      </c>
      <c r="Z9">
        <v>0</v>
      </c>
      <c r="AA9">
        <v>0.6</v>
      </c>
      <c r="AB9">
        <v>-1.1000000000000001</v>
      </c>
      <c r="AC9" t="s">
        <v>7</v>
      </c>
      <c r="AD9" t="s">
        <v>7</v>
      </c>
      <c r="AE9" t="s">
        <v>162</v>
      </c>
      <c r="AF9">
        <v>57.2</v>
      </c>
      <c r="AG9">
        <v>56.2</v>
      </c>
      <c r="AH9">
        <v>1</v>
      </c>
      <c r="AI9" t="s">
        <v>7</v>
      </c>
      <c r="AJ9">
        <v>57.3</v>
      </c>
      <c r="AK9">
        <v>8.8000000000000007</v>
      </c>
      <c r="AL9">
        <v>0</v>
      </c>
      <c r="AM9" t="s">
        <v>7</v>
      </c>
      <c r="AN9">
        <v>10.5</v>
      </c>
      <c r="AO9" t="s">
        <v>7</v>
      </c>
    </row>
    <row r="10" spans="1:42" x14ac:dyDescent="0.2">
      <c r="A10" s="4">
        <f t="shared" si="0"/>
        <v>1948</v>
      </c>
      <c r="B10" s="4">
        <f t="shared" si="1"/>
        <v>4</v>
      </c>
      <c r="C10">
        <v>56.2</v>
      </c>
      <c r="D10">
        <v>50.9</v>
      </c>
      <c r="E10">
        <v>18.399999999999999</v>
      </c>
      <c r="F10">
        <v>20.3</v>
      </c>
      <c r="G10">
        <v>12.2</v>
      </c>
      <c r="H10" t="s">
        <v>7</v>
      </c>
      <c r="I10">
        <v>4.5</v>
      </c>
      <c r="J10">
        <v>0.2</v>
      </c>
      <c r="K10">
        <v>0.2</v>
      </c>
      <c r="L10" t="s">
        <v>7</v>
      </c>
      <c r="M10">
        <v>0.6</v>
      </c>
      <c r="N10">
        <v>0.3</v>
      </c>
      <c r="O10">
        <v>0.3</v>
      </c>
      <c r="P10" t="s">
        <v>7</v>
      </c>
      <c r="Q10">
        <v>58.4</v>
      </c>
      <c r="R10">
        <v>37.4</v>
      </c>
      <c r="S10">
        <v>14</v>
      </c>
      <c r="T10">
        <v>9.4</v>
      </c>
      <c r="U10">
        <v>9.4</v>
      </c>
      <c r="V10" t="s">
        <v>7</v>
      </c>
      <c r="W10">
        <v>4.5999999999999996</v>
      </c>
      <c r="X10">
        <v>6.2</v>
      </c>
      <c r="Y10" t="s">
        <v>7</v>
      </c>
      <c r="Z10">
        <v>0</v>
      </c>
      <c r="AA10">
        <v>0.9</v>
      </c>
      <c r="AB10">
        <v>-2.2000000000000002</v>
      </c>
      <c r="AC10" t="s">
        <v>7</v>
      </c>
      <c r="AD10" t="s">
        <v>7</v>
      </c>
      <c r="AE10" t="s">
        <v>162</v>
      </c>
      <c r="AF10">
        <v>57.1</v>
      </c>
      <c r="AG10">
        <v>56.2</v>
      </c>
      <c r="AH10">
        <v>1</v>
      </c>
      <c r="AI10" t="s">
        <v>7</v>
      </c>
      <c r="AJ10">
        <v>58.4</v>
      </c>
      <c r="AK10">
        <v>9.4</v>
      </c>
      <c r="AL10">
        <v>0</v>
      </c>
      <c r="AM10" t="s">
        <v>7</v>
      </c>
      <c r="AN10">
        <v>10.3</v>
      </c>
      <c r="AO10" t="s">
        <v>7</v>
      </c>
    </row>
    <row r="11" spans="1:42" x14ac:dyDescent="0.2">
      <c r="A11" s="4">
        <f t="shared" si="0"/>
        <v>1949</v>
      </c>
      <c r="B11" s="4">
        <f t="shared" si="1"/>
        <v>1</v>
      </c>
      <c r="C11">
        <v>55.2</v>
      </c>
      <c r="D11">
        <v>49.2</v>
      </c>
      <c r="E11">
        <v>17.8</v>
      </c>
      <c r="F11">
        <v>20.399999999999999</v>
      </c>
      <c r="G11">
        <v>11</v>
      </c>
      <c r="H11" t="s">
        <v>7</v>
      </c>
      <c r="I11">
        <v>5.2</v>
      </c>
      <c r="J11">
        <v>0.2</v>
      </c>
      <c r="K11">
        <v>0.2</v>
      </c>
      <c r="L11" t="s">
        <v>7</v>
      </c>
      <c r="M11">
        <v>0.6</v>
      </c>
      <c r="N11">
        <v>0.3</v>
      </c>
      <c r="O11">
        <v>0.3</v>
      </c>
      <c r="P11" t="s">
        <v>7</v>
      </c>
      <c r="Q11">
        <v>60.7</v>
      </c>
      <c r="R11">
        <v>38.5</v>
      </c>
      <c r="S11">
        <v>15.3</v>
      </c>
      <c r="T11">
        <v>10.1</v>
      </c>
      <c r="U11">
        <v>10.1</v>
      </c>
      <c r="V11" t="s">
        <v>7</v>
      </c>
      <c r="W11">
        <v>5.0999999999999996</v>
      </c>
      <c r="X11">
        <v>6.3</v>
      </c>
      <c r="Y11" t="s">
        <v>7</v>
      </c>
      <c r="Z11">
        <v>0</v>
      </c>
      <c r="AA11">
        <v>0.6</v>
      </c>
      <c r="AB11">
        <v>-5.5</v>
      </c>
      <c r="AC11" t="s">
        <v>7</v>
      </c>
      <c r="AD11" t="s">
        <v>7</v>
      </c>
      <c r="AE11" t="s">
        <v>162</v>
      </c>
      <c r="AF11">
        <v>56.2</v>
      </c>
      <c r="AG11">
        <v>55.2</v>
      </c>
      <c r="AH11">
        <v>0.9</v>
      </c>
      <c r="AI11" t="s">
        <v>7</v>
      </c>
      <c r="AJ11">
        <v>60.7</v>
      </c>
      <c r="AK11">
        <v>10.199999999999999</v>
      </c>
      <c r="AL11">
        <v>0</v>
      </c>
      <c r="AM11" t="s">
        <v>7</v>
      </c>
      <c r="AN11">
        <v>10.199999999999999</v>
      </c>
      <c r="AO11" t="s">
        <v>7</v>
      </c>
    </row>
    <row r="12" spans="1:42" x14ac:dyDescent="0.2">
      <c r="A12" s="4">
        <f t="shared" si="0"/>
        <v>1949</v>
      </c>
      <c r="B12" s="4">
        <f t="shared" si="1"/>
        <v>2</v>
      </c>
      <c r="C12">
        <v>53.5</v>
      </c>
      <c r="D12">
        <v>47.5</v>
      </c>
      <c r="E12">
        <v>17</v>
      </c>
      <c r="F12">
        <v>20.8</v>
      </c>
      <c r="G12">
        <v>9.6999999999999993</v>
      </c>
      <c r="H12" t="s">
        <v>7</v>
      </c>
      <c r="I12">
        <v>5.0999999999999996</v>
      </c>
      <c r="J12">
        <v>0.2</v>
      </c>
      <c r="K12">
        <v>0.2</v>
      </c>
      <c r="L12" t="s">
        <v>7</v>
      </c>
      <c r="M12">
        <v>0.6</v>
      </c>
      <c r="N12">
        <v>0.3</v>
      </c>
      <c r="O12">
        <v>0.3</v>
      </c>
      <c r="P12" t="s">
        <v>7</v>
      </c>
      <c r="Q12">
        <v>62.2</v>
      </c>
      <c r="R12">
        <v>39.299999999999997</v>
      </c>
      <c r="S12">
        <v>16.100000000000001</v>
      </c>
      <c r="T12">
        <v>10.7</v>
      </c>
      <c r="U12">
        <v>10.7</v>
      </c>
      <c r="V12" t="s">
        <v>7</v>
      </c>
      <c r="W12">
        <v>5.4</v>
      </c>
      <c r="X12">
        <v>6.4</v>
      </c>
      <c r="Y12" t="s">
        <v>7</v>
      </c>
      <c r="Z12">
        <v>0</v>
      </c>
      <c r="AA12">
        <v>0.4</v>
      </c>
      <c r="AB12">
        <v>-8.6999999999999993</v>
      </c>
      <c r="AC12" t="s">
        <v>7</v>
      </c>
      <c r="AD12" t="s">
        <v>7</v>
      </c>
      <c r="AE12" t="s">
        <v>162</v>
      </c>
      <c r="AF12">
        <v>54.4</v>
      </c>
      <c r="AG12">
        <v>53.5</v>
      </c>
      <c r="AH12">
        <v>0.9</v>
      </c>
      <c r="AI12" t="s">
        <v>7</v>
      </c>
      <c r="AJ12">
        <v>62.2</v>
      </c>
      <c r="AK12">
        <v>11.3</v>
      </c>
      <c r="AL12">
        <v>0</v>
      </c>
      <c r="AM12" t="s">
        <v>7</v>
      </c>
      <c r="AN12">
        <v>9.9</v>
      </c>
      <c r="AO12" t="s">
        <v>7</v>
      </c>
    </row>
    <row r="13" spans="1:42" x14ac:dyDescent="0.2">
      <c r="A13" s="4">
        <f t="shared" si="0"/>
        <v>1949</v>
      </c>
      <c r="B13" s="4">
        <f t="shared" si="1"/>
        <v>3</v>
      </c>
      <c r="C13">
        <v>53.3</v>
      </c>
      <c r="D13">
        <v>47.7</v>
      </c>
      <c r="E13">
        <v>16.3</v>
      </c>
      <c r="F13">
        <v>21.3</v>
      </c>
      <c r="G13">
        <v>10.1</v>
      </c>
      <c r="H13" t="s">
        <v>7</v>
      </c>
      <c r="I13">
        <v>4.8</v>
      </c>
      <c r="J13">
        <v>0.2</v>
      </c>
      <c r="K13">
        <v>0.2</v>
      </c>
      <c r="L13" t="s">
        <v>7</v>
      </c>
      <c r="M13">
        <v>0.7</v>
      </c>
      <c r="N13">
        <v>0.3</v>
      </c>
      <c r="O13">
        <v>0.3</v>
      </c>
      <c r="P13" t="s">
        <v>7</v>
      </c>
      <c r="Q13">
        <v>62.2</v>
      </c>
      <c r="R13">
        <v>38.700000000000003</v>
      </c>
      <c r="S13">
        <v>16.5</v>
      </c>
      <c r="T13">
        <v>11.2</v>
      </c>
      <c r="U13">
        <v>11.2</v>
      </c>
      <c r="V13" t="s">
        <v>7</v>
      </c>
      <c r="W13">
        <v>5.3</v>
      </c>
      <c r="X13">
        <v>6.5</v>
      </c>
      <c r="Y13" t="s">
        <v>7</v>
      </c>
      <c r="Z13">
        <v>0</v>
      </c>
      <c r="AA13">
        <v>0.5</v>
      </c>
      <c r="AB13">
        <v>-8.8000000000000007</v>
      </c>
      <c r="AC13" t="s">
        <v>7</v>
      </c>
      <c r="AD13" t="s">
        <v>7</v>
      </c>
      <c r="AE13" t="s">
        <v>162</v>
      </c>
      <c r="AF13">
        <v>54.3</v>
      </c>
      <c r="AG13">
        <v>53.3</v>
      </c>
      <c r="AH13">
        <v>0.9</v>
      </c>
      <c r="AI13" t="s">
        <v>7</v>
      </c>
      <c r="AJ13">
        <v>62.2</v>
      </c>
      <c r="AK13">
        <v>11.9</v>
      </c>
      <c r="AL13">
        <v>0</v>
      </c>
      <c r="AM13" t="s">
        <v>7</v>
      </c>
      <c r="AN13">
        <v>9.5</v>
      </c>
      <c r="AO13" t="s">
        <v>7</v>
      </c>
    </row>
    <row r="14" spans="1:42" x14ac:dyDescent="0.2">
      <c r="A14" s="4">
        <f t="shared" si="0"/>
        <v>1949</v>
      </c>
      <c r="B14" s="4">
        <f t="shared" si="1"/>
        <v>4</v>
      </c>
      <c r="C14">
        <v>52.3</v>
      </c>
      <c r="D14">
        <v>46.9</v>
      </c>
      <c r="E14">
        <v>15.8</v>
      </c>
      <c r="F14">
        <v>21.2</v>
      </c>
      <c r="G14">
        <v>9.9</v>
      </c>
      <c r="H14" t="s">
        <v>7</v>
      </c>
      <c r="I14">
        <v>4.5</v>
      </c>
      <c r="J14">
        <v>0.2</v>
      </c>
      <c r="K14">
        <v>0.2</v>
      </c>
      <c r="L14" t="s">
        <v>7</v>
      </c>
      <c r="M14">
        <v>0.7</v>
      </c>
      <c r="N14">
        <v>0.3</v>
      </c>
      <c r="O14">
        <v>0.3</v>
      </c>
      <c r="P14" t="s">
        <v>7</v>
      </c>
      <c r="Q14">
        <v>61.5</v>
      </c>
      <c r="R14">
        <v>38.299999999999997</v>
      </c>
      <c r="S14">
        <v>16.100000000000001</v>
      </c>
      <c r="T14">
        <v>11.4</v>
      </c>
      <c r="U14">
        <v>11.4</v>
      </c>
      <c r="V14" t="s">
        <v>7</v>
      </c>
      <c r="W14">
        <v>4.7</v>
      </c>
      <c r="X14">
        <v>6.6</v>
      </c>
      <c r="Y14" t="s">
        <v>7</v>
      </c>
      <c r="Z14">
        <v>0</v>
      </c>
      <c r="AA14">
        <v>0.5</v>
      </c>
      <c r="AB14">
        <v>-9.1999999999999993</v>
      </c>
      <c r="AC14" t="s">
        <v>7</v>
      </c>
      <c r="AD14" t="s">
        <v>7</v>
      </c>
      <c r="AE14" t="s">
        <v>162</v>
      </c>
      <c r="AF14">
        <v>53.2</v>
      </c>
      <c r="AG14">
        <v>52.3</v>
      </c>
      <c r="AH14">
        <v>0.9</v>
      </c>
      <c r="AI14" t="s">
        <v>7</v>
      </c>
      <c r="AJ14">
        <v>61.5</v>
      </c>
      <c r="AK14">
        <v>11.8</v>
      </c>
      <c r="AL14">
        <v>0</v>
      </c>
      <c r="AM14" t="s">
        <v>7</v>
      </c>
      <c r="AN14">
        <v>9.3000000000000007</v>
      </c>
      <c r="AO14" t="s">
        <v>7</v>
      </c>
    </row>
    <row r="15" spans="1:42" x14ac:dyDescent="0.2">
      <c r="A15" s="4">
        <f t="shared" si="0"/>
        <v>1950</v>
      </c>
      <c r="B15" s="4">
        <f t="shared" si="1"/>
        <v>1</v>
      </c>
      <c r="C15">
        <v>57.9</v>
      </c>
      <c r="D15">
        <v>51.8</v>
      </c>
      <c r="E15">
        <v>16.600000000000001</v>
      </c>
      <c r="F15">
        <v>21.6</v>
      </c>
      <c r="G15">
        <v>13.6</v>
      </c>
      <c r="H15" t="s">
        <v>7</v>
      </c>
      <c r="I15">
        <v>5.3</v>
      </c>
      <c r="J15">
        <v>0.2</v>
      </c>
      <c r="K15">
        <v>0.2</v>
      </c>
      <c r="L15" t="s">
        <v>7</v>
      </c>
      <c r="M15">
        <v>0.6</v>
      </c>
      <c r="N15">
        <v>0.3</v>
      </c>
      <c r="O15">
        <v>0.3</v>
      </c>
      <c r="P15" t="s">
        <v>7</v>
      </c>
      <c r="Q15">
        <v>69.5</v>
      </c>
      <c r="R15">
        <v>38.5</v>
      </c>
      <c r="S15">
        <v>23.7</v>
      </c>
      <c r="T15">
        <v>19.8</v>
      </c>
      <c r="U15">
        <v>19.8</v>
      </c>
      <c r="V15" t="s">
        <v>7</v>
      </c>
      <c r="W15">
        <v>3.9</v>
      </c>
      <c r="X15">
        <v>6.7</v>
      </c>
      <c r="Y15" t="s">
        <v>7</v>
      </c>
      <c r="Z15">
        <v>0</v>
      </c>
      <c r="AA15">
        <v>0.7</v>
      </c>
      <c r="AB15">
        <v>-11.6</v>
      </c>
      <c r="AC15" t="s">
        <v>7</v>
      </c>
      <c r="AD15" t="s">
        <v>7</v>
      </c>
      <c r="AE15" t="s">
        <v>162</v>
      </c>
      <c r="AF15">
        <v>58.7</v>
      </c>
      <c r="AG15">
        <v>57.9</v>
      </c>
      <c r="AH15">
        <v>0.8</v>
      </c>
      <c r="AI15" t="s">
        <v>7</v>
      </c>
      <c r="AJ15">
        <v>69.5</v>
      </c>
      <c r="AK15">
        <v>10.7</v>
      </c>
      <c r="AL15">
        <v>0</v>
      </c>
      <c r="AM15" t="s">
        <v>7</v>
      </c>
      <c r="AN15">
        <v>9.1</v>
      </c>
      <c r="AO15" t="s">
        <v>7</v>
      </c>
    </row>
    <row r="16" spans="1:42" x14ac:dyDescent="0.2">
      <c r="A16" s="4">
        <f t="shared" si="0"/>
        <v>1950</v>
      </c>
      <c r="B16" s="4">
        <f t="shared" si="1"/>
        <v>2</v>
      </c>
      <c r="C16">
        <v>62.5</v>
      </c>
      <c r="D16">
        <v>56.4</v>
      </c>
      <c r="E16">
        <v>17.600000000000001</v>
      </c>
      <c r="F16">
        <v>22.5</v>
      </c>
      <c r="G16">
        <v>16.3</v>
      </c>
      <c r="H16" t="s">
        <v>7</v>
      </c>
      <c r="I16">
        <v>5.3</v>
      </c>
      <c r="J16">
        <v>0.2</v>
      </c>
      <c r="K16">
        <v>0.2</v>
      </c>
      <c r="L16" t="s">
        <v>7</v>
      </c>
      <c r="M16">
        <v>0.6</v>
      </c>
      <c r="N16">
        <v>0.3</v>
      </c>
      <c r="O16">
        <v>0.3</v>
      </c>
      <c r="P16" t="s">
        <v>7</v>
      </c>
      <c r="Q16">
        <v>63.4</v>
      </c>
      <c r="R16">
        <v>38.799999999999997</v>
      </c>
      <c r="S16">
        <v>17</v>
      </c>
      <c r="T16">
        <v>13.3</v>
      </c>
      <c r="U16">
        <v>13.3</v>
      </c>
      <c r="V16" t="s">
        <v>7</v>
      </c>
      <c r="W16">
        <v>3.8</v>
      </c>
      <c r="X16">
        <v>6.8</v>
      </c>
      <c r="Y16" t="s">
        <v>7</v>
      </c>
      <c r="Z16">
        <v>0</v>
      </c>
      <c r="AA16">
        <v>0.8</v>
      </c>
      <c r="AB16">
        <v>-0.9</v>
      </c>
      <c r="AC16" t="s">
        <v>7</v>
      </c>
      <c r="AD16" t="s">
        <v>7</v>
      </c>
      <c r="AE16" t="s">
        <v>162</v>
      </c>
      <c r="AF16">
        <v>63.3</v>
      </c>
      <c r="AG16">
        <v>62.5</v>
      </c>
      <c r="AH16">
        <v>0.8</v>
      </c>
      <c r="AI16" t="s">
        <v>7</v>
      </c>
      <c r="AJ16">
        <v>63.4</v>
      </c>
      <c r="AK16">
        <v>11.1</v>
      </c>
      <c r="AL16">
        <v>0</v>
      </c>
      <c r="AM16" t="s">
        <v>7</v>
      </c>
      <c r="AN16">
        <v>8.9</v>
      </c>
      <c r="AO16" t="s">
        <v>7</v>
      </c>
    </row>
    <row r="17" spans="1:41" x14ac:dyDescent="0.2">
      <c r="A17" s="4">
        <f t="shared" si="0"/>
        <v>1950</v>
      </c>
      <c r="B17" s="4">
        <f t="shared" si="1"/>
        <v>3</v>
      </c>
      <c r="C17">
        <v>69.5</v>
      </c>
      <c r="D17">
        <v>63.2</v>
      </c>
      <c r="E17">
        <v>18.899999999999999</v>
      </c>
      <c r="F17">
        <v>24.4</v>
      </c>
      <c r="G17">
        <v>19.899999999999999</v>
      </c>
      <c r="H17" t="s">
        <v>7</v>
      </c>
      <c r="I17">
        <v>5.5</v>
      </c>
      <c r="J17">
        <v>0.2</v>
      </c>
      <c r="K17">
        <v>0.2</v>
      </c>
      <c r="L17" t="s">
        <v>7</v>
      </c>
      <c r="M17">
        <v>0.6</v>
      </c>
      <c r="N17">
        <v>0.3</v>
      </c>
      <c r="O17">
        <v>0.3</v>
      </c>
      <c r="P17" t="s">
        <v>7</v>
      </c>
      <c r="Q17">
        <v>59.2</v>
      </c>
      <c r="R17">
        <v>38.200000000000003</v>
      </c>
      <c r="S17">
        <v>13.4</v>
      </c>
      <c r="T17">
        <v>10.199999999999999</v>
      </c>
      <c r="U17">
        <v>10.199999999999999</v>
      </c>
      <c r="V17" t="s">
        <v>7</v>
      </c>
      <c r="W17">
        <v>3.1</v>
      </c>
      <c r="X17">
        <v>6.9</v>
      </c>
      <c r="Y17" t="s">
        <v>7</v>
      </c>
      <c r="Z17">
        <v>0</v>
      </c>
      <c r="AA17">
        <v>0.8</v>
      </c>
      <c r="AB17">
        <v>10.3</v>
      </c>
      <c r="AC17" t="s">
        <v>7</v>
      </c>
      <c r="AD17" t="s">
        <v>7</v>
      </c>
      <c r="AE17" t="s">
        <v>162</v>
      </c>
      <c r="AF17">
        <v>70.400000000000006</v>
      </c>
      <c r="AG17">
        <v>69.5</v>
      </c>
      <c r="AH17">
        <v>0.8</v>
      </c>
      <c r="AI17" t="s">
        <v>7</v>
      </c>
      <c r="AJ17">
        <v>59.2</v>
      </c>
      <c r="AK17">
        <v>11.7</v>
      </c>
      <c r="AL17">
        <v>0</v>
      </c>
      <c r="AM17" t="s">
        <v>7</v>
      </c>
      <c r="AN17">
        <v>9</v>
      </c>
      <c r="AO17" t="s">
        <v>7</v>
      </c>
    </row>
    <row r="18" spans="1:41" x14ac:dyDescent="0.2">
      <c r="A18" s="4">
        <f t="shared" si="0"/>
        <v>1950</v>
      </c>
      <c r="B18" s="4">
        <f t="shared" si="1"/>
        <v>4</v>
      </c>
      <c r="C18">
        <v>74.400000000000006</v>
      </c>
      <c r="D18">
        <v>67.8</v>
      </c>
      <c r="E18">
        <v>22.5</v>
      </c>
      <c r="F18">
        <v>23.4</v>
      </c>
      <c r="G18">
        <v>21.8</v>
      </c>
      <c r="H18" t="s">
        <v>7</v>
      </c>
      <c r="I18">
        <v>5.8</v>
      </c>
      <c r="J18">
        <v>0.2</v>
      </c>
      <c r="K18">
        <v>0.2</v>
      </c>
      <c r="L18" t="s">
        <v>7</v>
      </c>
      <c r="M18">
        <v>0.6</v>
      </c>
      <c r="N18">
        <v>0.3</v>
      </c>
      <c r="O18">
        <v>0.3</v>
      </c>
      <c r="P18" t="s">
        <v>7</v>
      </c>
      <c r="Q18">
        <v>63.6</v>
      </c>
      <c r="R18">
        <v>41.6</v>
      </c>
      <c r="S18">
        <v>13.9</v>
      </c>
      <c r="T18">
        <v>10.4</v>
      </c>
      <c r="U18">
        <v>10.4</v>
      </c>
      <c r="V18" t="s">
        <v>7</v>
      </c>
      <c r="W18">
        <v>3.5</v>
      </c>
      <c r="X18">
        <v>7</v>
      </c>
      <c r="Y18" t="s">
        <v>7</v>
      </c>
      <c r="Z18">
        <v>0</v>
      </c>
      <c r="AA18">
        <v>1.1000000000000001</v>
      </c>
      <c r="AB18">
        <v>10.8</v>
      </c>
      <c r="AC18" t="s">
        <v>7</v>
      </c>
      <c r="AD18" t="s">
        <v>7</v>
      </c>
      <c r="AE18" t="s">
        <v>162</v>
      </c>
      <c r="AF18">
        <v>75.2</v>
      </c>
      <c r="AG18">
        <v>74.400000000000006</v>
      </c>
      <c r="AH18">
        <v>0.8</v>
      </c>
      <c r="AI18" t="s">
        <v>7</v>
      </c>
      <c r="AJ18">
        <v>63.6</v>
      </c>
      <c r="AK18">
        <v>12.3</v>
      </c>
      <c r="AL18">
        <v>0</v>
      </c>
      <c r="AM18" t="s">
        <v>7</v>
      </c>
      <c r="AN18">
        <v>9.4</v>
      </c>
      <c r="AO18" t="s">
        <v>7</v>
      </c>
    </row>
    <row r="19" spans="1:41" x14ac:dyDescent="0.2">
      <c r="A19" s="4">
        <f t="shared" si="0"/>
        <v>1951</v>
      </c>
      <c r="B19" s="4">
        <f t="shared" si="1"/>
        <v>1</v>
      </c>
      <c r="C19">
        <v>83.3</v>
      </c>
      <c r="D19">
        <v>75.8</v>
      </c>
      <c r="E19">
        <v>24.4</v>
      </c>
      <c r="F19">
        <v>25.1</v>
      </c>
      <c r="G19">
        <v>26.3</v>
      </c>
      <c r="H19" t="s">
        <v>7</v>
      </c>
      <c r="I19">
        <v>6.6</v>
      </c>
      <c r="J19">
        <v>0.3</v>
      </c>
      <c r="K19">
        <v>0.3</v>
      </c>
      <c r="L19" t="s">
        <v>7</v>
      </c>
      <c r="M19">
        <v>0.6</v>
      </c>
      <c r="N19">
        <v>0.3</v>
      </c>
      <c r="O19">
        <v>0.3</v>
      </c>
      <c r="P19" t="s">
        <v>7</v>
      </c>
      <c r="Q19">
        <v>68.900000000000006</v>
      </c>
      <c r="R19">
        <v>47.4</v>
      </c>
      <c r="S19">
        <v>13.3</v>
      </c>
      <c r="T19">
        <v>10.3</v>
      </c>
      <c r="U19">
        <v>10.3</v>
      </c>
      <c r="V19" t="s">
        <v>7</v>
      </c>
      <c r="W19">
        <v>3</v>
      </c>
      <c r="X19">
        <v>7.1</v>
      </c>
      <c r="Y19" t="s">
        <v>7</v>
      </c>
      <c r="Z19">
        <v>0</v>
      </c>
      <c r="AA19">
        <v>1.2</v>
      </c>
      <c r="AB19">
        <v>14.4</v>
      </c>
      <c r="AC19" t="s">
        <v>7</v>
      </c>
      <c r="AD19" t="s">
        <v>7</v>
      </c>
      <c r="AE19" t="s">
        <v>162</v>
      </c>
      <c r="AF19">
        <v>84.2</v>
      </c>
      <c r="AG19">
        <v>83.3</v>
      </c>
      <c r="AH19">
        <v>0.9</v>
      </c>
      <c r="AI19" t="s">
        <v>7</v>
      </c>
      <c r="AJ19">
        <v>68.900000000000006</v>
      </c>
      <c r="AK19">
        <v>14.9</v>
      </c>
      <c r="AL19">
        <v>0</v>
      </c>
      <c r="AM19" t="s">
        <v>7</v>
      </c>
      <c r="AN19">
        <v>9.6999999999999993</v>
      </c>
      <c r="AO19" t="s">
        <v>7</v>
      </c>
    </row>
    <row r="20" spans="1:41" x14ac:dyDescent="0.2">
      <c r="A20" s="4">
        <f t="shared" si="0"/>
        <v>1951</v>
      </c>
      <c r="B20" s="4">
        <f t="shared" si="1"/>
        <v>2</v>
      </c>
      <c r="C20">
        <v>80.3</v>
      </c>
      <c r="D20">
        <v>72.7</v>
      </c>
      <c r="E20">
        <v>26.4</v>
      </c>
      <c r="F20">
        <v>24.1</v>
      </c>
      <c r="G20">
        <v>22.3</v>
      </c>
      <c r="H20" t="s">
        <v>7</v>
      </c>
      <c r="I20">
        <v>6.7</v>
      </c>
      <c r="J20">
        <v>0.3</v>
      </c>
      <c r="K20">
        <v>0.3</v>
      </c>
      <c r="L20" t="s">
        <v>7</v>
      </c>
      <c r="M20">
        <v>0.6</v>
      </c>
      <c r="N20">
        <v>0.3</v>
      </c>
      <c r="O20">
        <v>0.3</v>
      </c>
      <c r="P20" t="s">
        <v>7</v>
      </c>
      <c r="Q20">
        <v>73.8</v>
      </c>
      <c r="R20">
        <v>51.9</v>
      </c>
      <c r="S20">
        <v>13.7</v>
      </c>
      <c r="T20">
        <v>10.5</v>
      </c>
      <c r="U20">
        <v>10.5</v>
      </c>
      <c r="V20" t="s">
        <v>7</v>
      </c>
      <c r="W20">
        <v>3.1</v>
      </c>
      <c r="X20">
        <v>7.1</v>
      </c>
      <c r="Y20" t="s">
        <v>7</v>
      </c>
      <c r="Z20">
        <v>0</v>
      </c>
      <c r="AA20">
        <v>1.1000000000000001</v>
      </c>
      <c r="AB20">
        <v>6.5</v>
      </c>
      <c r="AC20" t="s">
        <v>7</v>
      </c>
      <c r="AD20" t="s">
        <v>7</v>
      </c>
      <c r="AE20" t="s">
        <v>162</v>
      </c>
      <c r="AF20">
        <v>81.2</v>
      </c>
      <c r="AG20">
        <v>80.3</v>
      </c>
      <c r="AH20">
        <v>0.9</v>
      </c>
      <c r="AI20" t="s">
        <v>7</v>
      </c>
      <c r="AJ20">
        <v>73.8</v>
      </c>
      <c r="AK20">
        <v>18.2</v>
      </c>
      <c r="AL20">
        <v>0</v>
      </c>
      <c r="AM20" t="s">
        <v>7</v>
      </c>
      <c r="AN20">
        <v>9.9</v>
      </c>
      <c r="AO20" t="s">
        <v>7</v>
      </c>
    </row>
    <row r="21" spans="1:41" x14ac:dyDescent="0.2">
      <c r="A21" s="4">
        <f t="shared" si="0"/>
        <v>1951</v>
      </c>
      <c r="B21" s="4">
        <f t="shared" si="1"/>
        <v>3</v>
      </c>
      <c r="C21">
        <v>79.900000000000006</v>
      </c>
      <c r="D21">
        <v>72.400000000000006</v>
      </c>
      <c r="E21">
        <v>27.8</v>
      </c>
      <c r="F21">
        <v>24.5</v>
      </c>
      <c r="G21">
        <v>20.100000000000001</v>
      </c>
      <c r="H21" t="s">
        <v>7</v>
      </c>
      <c r="I21">
        <v>6.6</v>
      </c>
      <c r="J21">
        <v>0.3</v>
      </c>
      <c r="K21">
        <v>0.3</v>
      </c>
      <c r="L21" t="s">
        <v>7</v>
      </c>
      <c r="M21">
        <v>0.6</v>
      </c>
      <c r="N21">
        <v>0.3</v>
      </c>
      <c r="O21">
        <v>0.4</v>
      </c>
      <c r="P21" t="s">
        <v>7</v>
      </c>
      <c r="Q21">
        <v>79.099999999999994</v>
      </c>
      <c r="R21">
        <v>57.2</v>
      </c>
      <c r="S21">
        <v>13.9</v>
      </c>
      <c r="T21">
        <v>10.7</v>
      </c>
      <c r="U21">
        <v>10.7</v>
      </c>
      <c r="V21" t="s">
        <v>7</v>
      </c>
      <c r="W21">
        <v>3.2</v>
      </c>
      <c r="X21">
        <v>7.2</v>
      </c>
      <c r="Y21" t="s">
        <v>7</v>
      </c>
      <c r="Z21">
        <v>0</v>
      </c>
      <c r="AA21">
        <v>0.9</v>
      </c>
      <c r="AB21">
        <v>0.8</v>
      </c>
      <c r="AC21" t="s">
        <v>7</v>
      </c>
      <c r="AD21" t="s">
        <v>7</v>
      </c>
      <c r="AE21" t="s">
        <v>162</v>
      </c>
      <c r="AF21">
        <v>80.8</v>
      </c>
      <c r="AG21">
        <v>79.900000000000006</v>
      </c>
      <c r="AH21">
        <v>0.9</v>
      </c>
      <c r="AI21" t="s">
        <v>7</v>
      </c>
      <c r="AJ21">
        <v>79.099999999999994</v>
      </c>
      <c r="AK21">
        <v>21.1</v>
      </c>
      <c r="AL21">
        <v>0</v>
      </c>
      <c r="AM21" t="s">
        <v>7</v>
      </c>
      <c r="AN21">
        <v>10.1</v>
      </c>
      <c r="AO21" t="s">
        <v>7</v>
      </c>
    </row>
    <row r="22" spans="1:41" x14ac:dyDescent="0.2">
      <c r="A22" s="4">
        <f t="shared" si="0"/>
        <v>1951</v>
      </c>
      <c r="B22" s="4">
        <f t="shared" si="1"/>
        <v>4</v>
      </c>
      <c r="C22">
        <v>84.1</v>
      </c>
      <c r="D22">
        <v>76.5</v>
      </c>
      <c r="E22">
        <v>29.6</v>
      </c>
      <c r="F22">
        <v>25.3</v>
      </c>
      <c r="G22">
        <v>21.5</v>
      </c>
      <c r="H22" t="s">
        <v>7</v>
      </c>
      <c r="I22">
        <v>6.7</v>
      </c>
      <c r="J22">
        <v>0.3</v>
      </c>
      <c r="K22">
        <v>0.3</v>
      </c>
      <c r="L22" t="s">
        <v>7</v>
      </c>
      <c r="M22">
        <v>0.6</v>
      </c>
      <c r="N22">
        <v>0.3</v>
      </c>
      <c r="O22">
        <v>0.4</v>
      </c>
      <c r="P22" t="s">
        <v>7</v>
      </c>
      <c r="Q22">
        <v>81.8</v>
      </c>
      <c r="R22">
        <v>59.5</v>
      </c>
      <c r="S22">
        <v>13.9</v>
      </c>
      <c r="T22">
        <v>10.6</v>
      </c>
      <c r="U22">
        <v>10.6</v>
      </c>
      <c r="V22" t="s">
        <v>7</v>
      </c>
      <c r="W22">
        <v>3.3</v>
      </c>
      <c r="X22">
        <v>7.4</v>
      </c>
      <c r="Y22" t="s">
        <v>7</v>
      </c>
      <c r="Z22">
        <v>0</v>
      </c>
      <c r="AA22">
        <v>1</v>
      </c>
      <c r="AB22">
        <v>2.2999999999999998</v>
      </c>
      <c r="AC22" t="s">
        <v>7</v>
      </c>
      <c r="AD22" t="s">
        <v>7</v>
      </c>
      <c r="AE22" t="s">
        <v>162</v>
      </c>
      <c r="AF22">
        <v>85.2</v>
      </c>
      <c r="AG22">
        <v>84.1</v>
      </c>
      <c r="AH22">
        <v>1.1000000000000001</v>
      </c>
      <c r="AI22" t="s">
        <v>7</v>
      </c>
      <c r="AJ22">
        <v>81.8</v>
      </c>
      <c r="AK22">
        <v>24.1</v>
      </c>
      <c r="AL22">
        <v>0</v>
      </c>
      <c r="AM22" t="s">
        <v>7</v>
      </c>
      <c r="AN22">
        <v>10.4</v>
      </c>
      <c r="AO22" t="s">
        <v>7</v>
      </c>
    </row>
    <row r="23" spans="1:41" x14ac:dyDescent="0.2">
      <c r="A23" s="4">
        <f t="shared" si="0"/>
        <v>1952</v>
      </c>
      <c r="B23" s="4">
        <f t="shared" si="1"/>
        <v>1</v>
      </c>
      <c r="C23">
        <v>84.7</v>
      </c>
      <c r="D23">
        <v>76.8</v>
      </c>
      <c r="E23">
        <v>30.9</v>
      </c>
      <c r="F23">
        <v>26.1</v>
      </c>
      <c r="G23">
        <v>19.8</v>
      </c>
      <c r="H23" t="s">
        <v>7</v>
      </c>
      <c r="I23">
        <v>7</v>
      </c>
      <c r="J23">
        <v>0.3</v>
      </c>
      <c r="K23">
        <v>0.3</v>
      </c>
      <c r="L23" t="s">
        <v>7</v>
      </c>
      <c r="M23">
        <v>0.7</v>
      </c>
      <c r="N23">
        <v>0.3</v>
      </c>
      <c r="O23">
        <v>0.4</v>
      </c>
      <c r="P23" t="s">
        <v>7</v>
      </c>
      <c r="Q23">
        <v>81.7</v>
      </c>
      <c r="R23">
        <v>61.2</v>
      </c>
      <c r="S23">
        <v>12.3</v>
      </c>
      <c r="T23">
        <v>10.5</v>
      </c>
      <c r="U23">
        <v>10.5</v>
      </c>
      <c r="V23" t="s">
        <v>7</v>
      </c>
      <c r="W23">
        <v>1.8</v>
      </c>
      <c r="X23">
        <v>7.4</v>
      </c>
      <c r="Y23" t="s">
        <v>7</v>
      </c>
      <c r="Z23">
        <v>0</v>
      </c>
      <c r="AA23">
        <v>0.8</v>
      </c>
      <c r="AB23">
        <v>3</v>
      </c>
      <c r="AC23" t="s">
        <v>7</v>
      </c>
      <c r="AD23" t="s">
        <v>7</v>
      </c>
      <c r="AE23" t="s">
        <v>162</v>
      </c>
      <c r="AF23">
        <v>85.7</v>
      </c>
      <c r="AG23">
        <v>84.7</v>
      </c>
      <c r="AH23">
        <v>1</v>
      </c>
      <c r="AI23" t="s">
        <v>7</v>
      </c>
      <c r="AJ23">
        <v>81.7</v>
      </c>
      <c r="AK23">
        <v>24.1</v>
      </c>
      <c r="AL23">
        <v>0</v>
      </c>
      <c r="AM23" t="s">
        <v>7</v>
      </c>
      <c r="AN23">
        <v>10.6</v>
      </c>
      <c r="AO23" t="s">
        <v>7</v>
      </c>
    </row>
    <row r="24" spans="1:41" x14ac:dyDescent="0.2">
      <c r="A24" s="4">
        <f t="shared" si="0"/>
        <v>1952</v>
      </c>
      <c r="B24" s="4">
        <f t="shared" si="1"/>
        <v>2</v>
      </c>
      <c r="C24">
        <v>85.2</v>
      </c>
      <c r="D24">
        <v>77.400000000000006</v>
      </c>
      <c r="E24">
        <v>31.8</v>
      </c>
      <c r="F24">
        <v>26.9</v>
      </c>
      <c r="G24">
        <v>18.7</v>
      </c>
      <c r="H24" t="s">
        <v>7</v>
      </c>
      <c r="I24">
        <v>6.8</v>
      </c>
      <c r="J24">
        <v>0.3</v>
      </c>
      <c r="K24">
        <v>0.3</v>
      </c>
      <c r="L24" t="s">
        <v>7</v>
      </c>
      <c r="M24">
        <v>0.7</v>
      </c>
      <c r="N24">
        <v>0.3</v>
      </c>
      <c r="O24">
        <v>0.4</v>
      </c>
      <c r="P24" t="s">
        <v>7</v>
      </c>
      <c r="Q24">
        <v>86.4</v>
      </c>
      <c r="R24">
        <v>65</v>
      </c>
      <c r="S24">
        <v>13.1</v>
      </c>
      <c r="T24">
        <v>10.6</v>
      </c>
      <c r="U24">
        <v>10.6</v>
      </c>
      <c r="V24" t="s">
        <v>7</v>
      </c>
      <c r="W24">
        <v>2.5</v>
      </c>
      <c r="X24">
        <v>7.5</v>
      </c>
      <c r="Y24" t="s">
        <v>7</v>
      </c>
      <c r="Z24">
        <v>0</v>
      </c>
      <c r="AA24">
        <v>0.8</v>
      </c>
      <c r="AB24">
        <v>-1.2</v>
      </c>
      <c r="AC24" t="s">
        <v>7</v>
      </c>
      <c r="AD24" t="s">
        <v>7</v>
      </c>
      <c r="AE24" t="s">
        <v>162</v>
      </c>
      <c r="AF24">
        <v>86.3</v>
      </c>
      <c r="AG24">
        <v>85.2</v>
      </c>
      <c r="AH24">
        <v>1.1000000000000001</v>
      </c>
      <c r="AI24" t="s">
        <v>7</v>
      </c>
      <c r="AJ24">
        <v>86.4</v>
      </c>
      <c r="AK24">
        <v>24.3</v>
      </c>
      <c r="AL24">
        <v>0</v>
      </c>
      <c r="AM24" t="s">
        <v>7</v>
      </c>
      <c r="AN24">
        <v>10.9</v>
      </c>
      <c r="AO24" t="s">
        <v>7</v>
      </c>
    </row>
    <row r="25" spans="1:41" x14ac:dyDescent="0.2">
      <c r="A25" s="4">
        <f t="shared" si="0"/>
        <v>1952</v>
      </c>
      <c r="B25" s="4">
        <f t="shared" si="1"/>
        <v>3</v>
      </c>
      <c r="C25">
        <v>86.1</v>
      </c>
      <c r="D25">
        <v>78.2</v>
      </c>
      <c r="E25">
        <v>32.299999999999997</v>
      </c>
      <c r="F25">
        <v>27.3</v>
      </c>
      <c r="G25">
        <v>18.600000000000001</v>
      </c>
      <c r="H25" t="s">
        <v>7</v>
      </c>
      <c r="I25">
        <v>6.9</v>
      </c>
      <c r="J25">
        <v>0.3</v>
      </c>
      <c r="K25">
        <v>0.3</v>
      </c>
      <c r="L25" t="s">
        <v>7</v>
      </c>
      <c r="M25">
        <v>0.7</v>
      </c>
      <c r="N25">
        <v>0.3</v>
      </c>
      <c r="O25">
        <v>0.4</v>
      </c>
      <c r="P25" t="s">
        <v>7</v>
      </c>
      <c r="Q25">
        <v>88.7</v>
      </c>
      <c r="R25">
        <v>66.3</v>
      </c>
      <c r="S25">
        <v>14</v>
      </c>
      <c r="T25">
        <v>11.4</v>
      </c>
      <c r="U25">
        <v>11.4</v>
      </c>
      <c r="V25" t="s">
        <v>7</v>
      </c>
      <c r="W25">
        <v>2.6</v>
      </c>
      <c r="X25">
        <v>7.6</v>
      </c>
      <c r="Y25" t="s">
        <v>7</v>
      </c>
      <c r="Z25">
        <v>0.1</v>
      </c>
      <c r="AA25">
        <v>0.8</v>
      </c>
      <c r="AB25">
        <v>-2.6</v>
      </c>
      <c r="AC25" t="s">
        <v>7</v>
      </c>
      <c r="AD25" t="s">
        <v>7</v>
      </c>
      <c r="AE25" t="s">
        <v>162</v>
      </c>
      <c r="AF25">
        <v>87.2</v>
      </c>
      <c r="AG25">
        <v>86.1</v>
      </c>
      <c r="AH25">
        <v>1.1000000000000001</v>
      </c>
      <c r="AI25" t="s">
        <v>7</v>
      </c>
      <c r="AJ25">
        <v>88.7</v>
      </c>
      <c r="AK25">
        <v>24.8</v>
      </c>
      <c r="AL25">
        <v>0</v>
      </c>
      <c r="AM25" t="s">
        <v>7</v>
      </c>
      <c r="AN25">
        <v>11.3</v>
      </c>
      <c r="AO25" t="s">
        <v>7</v>
      </c>
    </row>
    <row r="26" spans="1:41" x14ac:dyDescent="0.2">
      <c r="A26" s="4">
        <f t="shared" si="0"/>
        <v>1952</v>
      </c>
      <c r="B26" s="4">
        <f t="shared" si="1"/>
        <v>4</v>
      </c>
      <c r="C26">
        <v>89.8</v>
      </c>
      <c r="D26">
        <v>81.7</v>
      </c>
      <c r="E26">
        <v>33.1</v>
      </c>
      <c r="F26">
        <v>28.1</v>
      </c>
      <c r="G26">
        <v>20.5</v>
      </c>
      <c r="H26" t="s">
        <v>7</v>
      </c>
      <c r="I26">
        <v>7.1</v>
      </c>
      <c r="J26">
        <v>0.3</v>
      </c>
      <c r="K26">
        <v>0.3</v>
      </c>
      <c r="L26" t="s">
        <v>7</v>
      </c>
      <c r="M26">
        <v>0.7</v>
      </c>
      <c r="N26">
        <v>0.3</v>
      </c>
      <c r="O26">
        <v>0.4</v>
      </c>
      <c r="P26" t="s">
        <v>7</v>
      </c>
      <c r="Q26">
        <v>90</v>
      </c>
      <c r="R26">
        <v>68.400000000000006</v>
      </c>
      <c r="S26">
        <v>13.2</v>
      </c>
      <c r="T26">
        <v>11.5</v>
      </c>
      <c r="U26">
        <v>11.5</v>
      </c>
      <c r="V26" t="s">
        <v>7</v>
      </c>
      <c r="W26">
        <v>1.7</v>
      </c>
      <c r="X26">
        <v>7.7</v>
      </c>
      <c r="Y26" t="s">
        <v>7</v>
      </c>
      <c r="Z26">
        <v>0.1</v>
      </c>
      <c r="AA26">
        <v>0.7</v>
      </c>
      <c r="AB26">
        <v>-0.2</v>
      </c>
      <c r="AC26" t="s">
        <v>7</v>
      </c>
      <c r="AD26" t="s">
        <v>7</v>
      </c>
      <c r="AE26" t="s">
        <v>162</v>
      </c>
      <c r="AF26">
        <v>90.8</v>
      </c>
      <c r="AG26">
        <v>89.8</v>
      </c>
      <c r="AH26">
        <v>1</v>
      </c>
      <c r="AI26" t="s">
        <v>7</v>
      </c>
      <c r="AJ26">
        <v>90</v>
      </c>
      <c r="AK26">
        <v>25.3</v>
      </c>
      <c r="AL26">
        <v>0</v>
      </c>
      <c r="AM26" t="s">
        <v>7</v>
      </c>
      <c r="AN26">
        <v>11.5</v>
      </c>
      <c r="AO26" t="s">
        <v>7</v>
      </c>
    </row>
    <row r="27" spans="1:41" x14ac:dyDescent="0.2">
      <c r="A27" s="4">
        <f t="shared" si="0"/>
        <v>1953</v>
      </c>
      <c r="B27" s="4">
        <f t="shared" si="1"/>
        <v>1</v>
      </c>
      <c r="C27">
        <v>91.9</v>
      </c>
      <c r="D27">
        <v>83.8</v>
      </c>
      <c r="E27">
        <v>33.4</v>
      </c>
      <c r="F27">
        <v>28.7</v>
      </c>
      <c r="G27">
        <v>21.6</v>
      </c>
      <c r="H27" t="s">
        <v>7</v>
      </c>
      <c r="I27">
        <v>7.1</v>
      </c>
      <c r="J27">
        <v>0.3</v>
      </c>
      <c r="K27">
        <v>0.3</v>
      </c>
      <c r="L27" t="s">
        <v>7</v>
      </c>
      <c r="M27">
        <v>0.7</v>
      </c>
      <c r="N27">
        <v>0.3</v>
      </c>
      <c r="O27">
        <v>0.4</v>
      </c>
      <c r="P27" t="s">
        <v>7</v>
      </c>
      <c r="Q27">
        <v>91.7</v>
      </c>
      <c r="R27">
        <v>69.5</v>
      </c>
      <c r="S27">
        <v>13.6</v>
      </c>
      <c r="T27">
        <v>11.5</v>
      </c>
      <c r="U27">
        <v>11.5</v>
      </c>
      <c r="V27" t="s">
        <v>7</v>
      </c>
      <c r="W27">
        <v>2.1</v>
      </c>
      <c r="X27">
        <v>7.9</v>
      </c>
      <c r="Y27" t="s">
        <v>7</v>
      </c>
      <c r="Z27">
        <v>0.1</v>
      </c>
      <c r="AA27">
        <v>0.7</v>
      </c>
      <c r="AB27">
        <v>0.2</v>
      </c>
      <c r="AC27" t="s">
        <v>7</v>
      </c>
      <c r="AD27" t="s">
        <v>7</v>
      </c>
      <c r="AE27" t="s">
        <v>162</v>
      </c>
      <c r="AF27">
        <v>93.1</v>
      </c>
      <c r="AG27">
        <v>91.9</v>
      </c>
      <c r="AH27">
        <v>1.2</v>
      </c>
      <c r="AI27" t="s">
        <v>7</v>
      </c>
      <c r="AJ27">
        <v>91.7</v>
      </c>
      <c r="AK27">
        <v>26.5</v>
      </c>
      <c r="AL27">
        <v>0</v>
      </c>
      <c r="AM27" t="s">
        <v>7</v>
      </c>
      <c r="AN27">
        <v>11.8</v>
      </c>
      <c r="AO27" t="s">
        <v>7</v>
      </c>
    </row>
    <row r="28" spans="1:41" x14ac:dyDescent="0.2">
      <c r="A28" s="4">
        <f t="shared" si="0"/>
        <v>1953</v>
      </c>
      <c r="B28" s="4">
        <f t="shared" si="1"/>
        <v>2</v>
      </c>
      <c r="C28">
        <v>92.5</v>
      </c>
      <c r="D28">
        <v>84.3</v>
      </c>
      <c r="E28">
        <v>33.4</v>
      </c>
      <c r="F28">
        <v>29.2</v>
      </c>
      <c r="G28">
        <v>21.7</v>
      </c>
      <c r="H28" t="s">
        <v>7</v>
      </c>
      <c r="I28">
        <v>7.2</v>
      </c>
      <c r="J28">
        <v>0.3</v>
      </c>
      <c r="K28">
        <v>0.3</v>
      </c>
      <c r="L28" t="s">
        <v>7</v>
      </c>
      <c r="M28">
        <v>0.7</v>
      </c>
      <c r="N28">
        <v>0.3</v>
      </c>
      <c r="O28">
        <v>0.4</v>
      </c>
      <c r="P28" t="s">
        <v>7</v>
      </c>
      <c r="Q28">
        <v>93</v>
      </c>
      <c r="R28">
        <v>71</v>
      </c>
      <c r="S28">
        <v>13.6</v>
      </c>
      <c r="T28">
        <v>11.4</v>
      </c>
      <c r="U28">
        <v>11.4</v>
      </c>
      <c r="V28" t="s">
        <v>7</v>
      </c>
      <c r="W28">
        <v>2.2000000000000002</v>
      </c>
      <c r="X28">
        <v>8</v>
      </c>
      <c r="Y28" t="s">
        <v>7</v>
      </c>
      <c r="Z28">
        <v>0.1</v>
      </c>
      <c r="AA28">
        <v>0.4</v>
      </c>
      <c r="AB28">
        <v>-0.5</v>
      </c>
      <c r="AC28" t="s">
        <v>7</v>
      </c>
      <c r="AD28" t="s">
        <v>7</v>
      </c>
      <c r="AE28" t="s">
        <v>162</v>
      </c>
      <c r="AF28">
        <v>93.6</v>
      </c>
      <c r="AG28">
        <v>92.5</v>
      </c>
      <c r="AH28">
        <v>1.1000000000000001</v>
      </c>
      <c r="AI28" t="s">
        <v>7</v>
      </c>
      <c r="AJ28">
        <v>93</v>
      </c>
      <c r="AK28">
        <v>27.1</v>
      </c>
      <c r="AL28">
        <v>0</v>
      </c>
      <c r="AM28" t="s">
        <v>7</v>
      </c>
      <c r="AN28">
        <v>12.1</v>
      </c>
      <c r="AO28" t="s">
        <v>7</v>
      </c>
    </row>
    <row r="29" spans="1:41" x14ac:dyDescent="0.2">
      <c r="A29" s="4">
        <f t="shared" si="0"/>
        <v>1953</v>
      </c>
      <c r="B29" s="4">
        <f t="shared" si="1"/>
        <v>3</v>
      </c>
      <c r="C29">
        <v>92</v>
      </c>
      <c r="D29">
        <v>83.7</v>
      </c>
      <c r="E29">
        <v>33.200000000000003</v>
      </c>
      <c r="F29">
        <v>29.3</v>
      </c>
      <c r="G29">
        <v>21.2</v>
      </c>
      <c r="H29" t="s">
        <v>7</v>
      </c>
      <c r="I29">
        <v>7.2</v>
      </c>
      <c r="J29">
        <v>0.3</v>
      </c>
      <c r="K29">
        <v>0.3</v>
      </c>
      <c r="L29" t="s">
        <v>7</v>
      </c>
      <c r="M29">
        <v>0.7</v>
      </c>
      <c r="N29">
        <v>0.3</v>
      </c>
      <c r="O29">
        <v>0.4</v>
      </c>
      <c r="P29" t="s">
        <v>7</v>
      </c>
      <c r="Q29">
        <v>92.3</v>
      </c>
      <c r="R29">
        <v>69.900000000000006</v>
      </c>
      <c r="S29">
        <v>13.6</v>
      </c>
      <c r="T29">
        <v>11.7</v>
      </c>
      <c r="U29">
        <v>11.7</v>
      </c>
      <c r="V29" t="s">
        <v>7</v>
      </c>
      <c r="W29">
        <v>2</v>
      </c>
      <c r="X29">
        <v>8.1</v>
      </c>
      <c r="Y29" t="s">
        <v>7</v>
      </c>
      <c r="Z29">
        <v>0.1</v>
      </c>
      <c r="AA29">
        <v>0.7</v>
      </c>
      <c r="AB29">
        <v>-0.3</v>
      </c>
      <c r="AC29" t="s">
        <v>7</v>
      </c>
      <c r="AD29" t="s">
        <v>7</v>
      </c>
      <c r="AE29" t="s">
        <v>162</v>
      </c>
      <c r="AF29">
        <v>93.1</v>
      </c>
      <c r="AG29">
        <v>92</v>
      </c>
      <c r="AH29">
        <v>1.1000000000000001</v>
      </c>
      <c r="AI29" t="s">
        <v>7</v>
      </c>
      <c r="AJ29">
        <v>92.3</v>
      </c>
      <c r="AK29">
        <v>27</v>
      </c>
      <c r="AL29">
        <v>0</v>
      </c>
      <c r="AM29" t="s">
        <v>7</v>
      </c>
      <c r="AN29">
        <v>12.2</v>
      </c>
      <c r="AO29" t="s">
        <v>7</v>
      </c>
    </row>
    <row r="30" spans="1:41" x14ac:dyDescent="0.2">
      <c r="A30" s="4">
        <f t="shared" si="0"/>
        <v>1953</v>
      </c>
      <c r="B30" s="4">
        <f t="shared" si="1"/>
        <v>4</v>
      </c>
      <c r="C30">
        <v>86.8</v>
      </c>
      <c r="D30">
        <v>78.7</v>
      </c>
      <c r="E30">
        <v>32.9</v>
      </c>
      <c r="F30">
        <v>29.2</v>
      </c>
      <c r="G30">
        <v>16.600000000000001</v>
      </c>
      <c r="H30" t="s">
        <v>7</v>
      </c>
      <c r="I30">
        <v>7.1</v>
      </c>
      <c r="J30">
        <v>0.3</v>
      </c>
      <c r="K30">
        <v>0.3</v>
      </c>
      <c r="L30" t="s">
        <v>7</v>
      </c>
      <c r="M30">
        <v>0.7</v>
      </c>
      <c r="N30">
        <v>0.3</v>
      </c>
      <c r="O30">
        <v>0.4</v>
      </c>
      <c r="P30" t="s">
        <v>7</v>
      </c>
      <c r="Q30">
        <v>93.6</v>
      </c>
      <c r="R30">
        <v>71.099999999999994</v>
      </c>
      <c r="S30">
        <v>14.1</v>
      </c>
      <c r="T30">
        <v>12.1</v>
      </c>
      <c r="U30">
        <v>12.1</v>
      </c>
      <c r="V30" t="s">
        <v>7</v>
      </c>
      <c r="W30">
        <v>2</v>
      </c>
      <c r="X30">
        <v>8.1999999999999993</v>
      </c>
      <c r="Y30" t="s">
        <v>7</v>
      </c>
      <c r="Z30">
        <v>0.1</v>
      </c>
      <c r="AA30">
        <v>0.2</v>
      </c>
      <c r="AB30">
        <v>-6.8</v>
      </c>
      <c r="AC30" t="s">
        <v>7</v>
      </c>
      <c r="AD30" t="s">
        <v>7</v>
      </c>
      <c r="AE30" t="s">
        <v>162</v>
      </c>
      <c r="AF30">
        <v>88</v>
      </c>
      <c r="AG30">
        <v>86.8</v>
      </c>
      <c r="AH30">
        <v>1.2</v>
      </c>
      <c r="AI30" t="s">
        <v>7</v>
      </c>
      <c r="AJ30">
        <v>93.6</v>
      </c>
      <c r="AK30">
        <v>25.9</v>
      </c>
      <c r="AL30">
        <v>0</v>
      </c>
      <c r="AM30" t="s">
        <v>7</v>
      </c>
      <c r="AN30">
        <v>12.4</v>
      </c>
      <c r="AO30" t="s">
        <v>7</v>
      </c>
    </row>
    <row r="31" spans="1:41" x14ac:dyDescent="0.2">
      <c r="A31" s="4">
        <f t="shared" si="0"/>
        <v>1954</v>
      </c>
      <c r="B31" s="4">
        <f t="shared" si="1"/>
        <v>1</v>
      </c>
      <c r="C31">
        <v>84.5</v>
      </c>
      <c r="D31">
        <v>75.3</v>
      </c>
      <c r="E31">
        <v>30.2</v>
      </c>
      <c r="F31">
        <v>28.7</v>
      </c>
      <c r="G31">
        <v>16.399999999999999</v>
      </c>
      <c r="H31" t="s">
        <v>7</v>
      </c>
      <c r="I31">
        <v>8.1</v>
      </c>
      <c r="J31">
        <v>0.4</v>
      </c>
      <c r="K31">
        <v>0.4</v>
      </c>
      <c r="L31" t="s">
        <v>7</v>
      </c>
      <c r="M31">
        <v>0.8</v>
      </c>
      <c r="N31">
        <v>0.3</v>
      </c>
      <c r="O31">
        <v>0.4</v>
      </c>
      <c r="P31" t="s">
        <v>7</v>
      </c>
      <c r="Q31">
        <v>91.9</v>
      </c>
      <c r="R31">
        <v>68.7</v>
      </c>
      <c r="S31">
        <v>14.7</v>
      </c>
      <c r="T31">
        <v>12.9</v>
      </c>
      <c r="U31">
        <v>12.9</v>
      </c>
      <c r="V31" t="s">
        <v>7</v>
      </c>
      <c r="W31">
        <v>1.8</v>
      </c>
      <c r="X31">
        <v>8.4</v>
      </c>
      <c r="Y31" t="s">
        <v>7</v>
      </c>
      <c r="Z31">
        <v>0.1</v>
      </c>
      <c r="AA31">
        <v>0.1</v>
      </c>
      <c r="AB31">
        <v>-7.4</v>
      </c>
      <c r="AC31" t="s">
        <v>7</v>
      </c>
      <c r="AD31" t="s">
        <v>7</v>
      </c>
      <c r="AE31" t="s">
        <v>162</v>
      </c>
      <c r="AF31">
        <v>85.7</v>
      </c>
      <c r="AG31">
        <v>84.5</v>
      </c>
      <c r="AH31">
        <v>1.2</v>
      </c>
      <c r="AI31" t="s">
        <v>7</v>
      </c>
      <c r="AJ31">
        <v>91.9</v>
      </c>
      <c r="AK31">
        <v>26.4</v>
      </c>
      <c r="AL31">
        <v>0</v>
      </c>
      <c r="AM31" t="s">
        <v>7</v>
      </c>
      <c r="AN31">
        <v>12.6</v>
      </c>
      <c r="AO31" t="s">
        <v>7</v>
      </c>
    </row>
    <row r="32" spans="1:41" x14ac:dyDescent="0.2">
      <c r="A32" s="4">
        <f t="shared" si="0"/>
        <v>1954</v>
      </c>
      <c r="B32" s="4">
        <f t="shared" si="1"/>
        <v>2</v>
      </c>
      <c r="C32">
        <v>84.9</v>
      </c>
      <c r="D32">
        <v>75.7</v>
      </c>
      <c r="E32">
        <v>30</v>
      </c>
      <c r="F32">
        <v>28.8</v>
      </c>
      <c r="G32">
        <v>16.899999999999999</v>
      </c>
      <c r="H32" t="s">
        <v>7</v>
      </c>
      <c r="I32">
        <v>8.1</v>
      </c>
      <c r="J32">
        <v>0.4</v>
      </c>
      <c r="K32">
        <v>0.4</v>
      </c>
      <c r="L32" t="s">
        <v>7</v>
      </c>
      <c r="M32">
        <v>0.8</v>
      </c>
      <c r="N32">
        <v>0.3</v>
      </c>
      <c r="O32">
        <v>0.4</v>
      </c>
      <c r="P32" t="s">
        <v>7</v>
      </c>
      <c r="Q32">
        <v>91.2</v>
      </c>
      <c r="R32">
        <v>66.900000000000006</v>
      </c>
      <c r="S32">
        <v>15.1</v>
      </c>
      <c r="T32">
        <v>13.6</v>
      </c>
      <c r="U32">
        <v>13.6</v>
      </c>
      <c r="V32" t="s">
        <v>7</v>
      </c>
      <c r="W32">
        <v>1.5</v>
      </c>
      <c r="X32">
        <v>8.5</v>
      </c>
      <c r="Y32" t="s">
        <v>7</v>
      </c>
      <c r="Z32">
        <v>0.1</v>
      </c>
      <c r="AA32">
        <v>0.7</v>
      </c>
      <c r="AB32">
        <v>-6.3</v>
      </c>
      <c r="AC32" t="s">
        <v>7</v>
      </c>
      <c r="AD32" t="s">
        <v>7</v>
      </c>
      <c r="AE32" t="s">
        <v>162</v>
      </c>
      <c r="AF32">
        <v>86.1</v>
      </c>
      <c r="AG32">
        <v>84.9</v>
      </c>
      <c r="AH32">
        <v>1.1000000000000001</v>
      </c>
      <c r="AI32" t="s">
        <v>7</v>
      </c>
      <c r="AJ32">
        <v>91.2</v>
      </c>
      <c r="AK32">
        <v>25.9</v>
      </c>
      <c r="AL32">
        <v>0</v>
      </c>
      <c r="AM32" t="s">
        <v>7</v>
      </c>
      <c r="AN32">
        <v>12.9</v>
      </c>
      <c r="AO32" t="s">
        <v>7</v>
      </c>
    </row>
    <row r="33" spans="1:41" x14ac:dyDescent="0.2">
      <c r="A33" s="4">
        <f t="shared" si="0"/>
        <v>1954</v>
      </c>
      <c r="B33" s="4">
        <f t="shared" si="1"/>
        <v>3</v>
      </c>
      <c r="C33">
        <v>85.9</v>
      </c>
      <c r="D33">
        <v>76.7</v>
      </c>
      <c r="E33">
        <v>30</v>
      </c>
      <c r="F33">
        <v>28.7</v>
      </c>
      <c r="G33">
        <v>17.899999999999999</v>
      </c>
      <c r="H33" t="s">
        <v>7</v>
      </c>
      <c r="I33">
        <v>8.1</v>
      </c>
      <c r="J33">
        <v>0.4</v>
      </c>
      <c r="K33">
        <v>0.4</v>
      </c>
      <c r="L33" t="s">
        <v>7</v>
      </c>
      <c r="M33">
        <v>0.8</v>
      </c>
      <c r="N33">
        <v>0.4</v>
      </c>
      <c r="O33">
        <v>0.4</v>
      </c>
      <c r="P33" t="s">
        <v>7</v>
      </c>
      <c r="Q33">
        <v>91.7</v>
      </c>
      <c r="R33">
        <v>66.7</v>
      </c>
      <c r="S33">
        <v>16</v>
      </c>
      <c r="T33">
        <v>13.9</v>
      </c>
      <c r="U33">
        <v>13.9</v>
      </c>
      <c r="V33" t="s">
        <v>7</v>
      </c>
      <c r="W33">
        <v>2</v>
      </c>
      <c r="X33">
        <v>8.6999999999999993</v>
      </c>
      <c r="Y33" t="s">
        <v>7</v>
      </c>
      <c r="Z33">
        <v>0.1</v>
      </c>
      <c r="AA33">
        <v>0.3</v>
      </c>
      <c r="AB33">
        <v>-5.8</v>
      </c>
      <c r="AC33" t="s">
        <v>7</v>
      </c>
      <c r="AD33" t="s">
        <v>7</v>
      </c>
      <c r="AE33" t="s">
        <v>162</v>
      </c>
      <c r="AF33">
        <v>87.1</v>
      </c>
      <c r="AG33">
        <v>85.9</v>
      </c>
      <c r="AH33">
        <v>1.1000000000000001</v>
      </c>
      <c r="AI33" t="s">
        <v>7</v>
      </c>
      <c r="AJ33">
        <v>91.7</v>
      </c>
      <c r="AK33">
        <v>24.7</v>
      </c>
      <c r="AL33">
        <v>0</v>
      </c>
      <c r="AM33" t="s">
        <v>7</v>
      </c>
      <c r="AN33">
        <v>13.1</v>
      </c>
      <c r="AO33" t="s">
        <v>7</v>
      </c>
    </row>
    <row r="34" spans="1:41" x14ac:dyDescent="0.2">
      <c r="A34" s="4">
        <f t="shared" si="0"/>
        <v>1954</v>
      </c>
      <c r="B34" s="4">
        <f t="shared" si="1"/>
        <v>4</v>
      </c>
      <c r="C34">
        <v>88.4</v>
      </c>
      <c r="D34">
        <v>79</v>
      </c>
      <c r="E34">
        <v>30.5</v>
      </c>
      <c r="F34">
        <v>29.3</v>
      </c>
      <c r="G34">
        <v>19.3</v>
      </c>
      <c r="H34" t="s">
        <v>7</v>
      </c>
      <c r="I34">
        <v>8.1999999999999993</v>
      </c>
      <c r="J34">
        <v>0.4</v>
      </c>
      <c r="K34">
        <v>0.4</v>
      </c>
      <c r="L34" t="s">
        <v>7</v>
      </c>
      <c r="M34">
        <v>0.8</v>
      </c>
      <c r="N34">
        <v>0.4</v>
      </c>
      <c r="O34">
        <v>0.4</v>
      </c>
      <c r="P34" t="s">
        <v>7</v>
      </c>
      <c r="Q34">
        <v>92.8</v>
      </c>
      <c r="R34">
        <v>67.099999999999994</v>
      </c>
      <c r="S34">
        <v>16.8</v>
      </c>
      <c r="T34">
        <v>14.6</v>
      </c>
      <c r="U34">
        <v>14.6</v>
      </c>
      <c r="V34" t="s">
        <v>7</v>
      </c>
      <c r="W34">
        <v>2.2000000000000002</v>
      </c>
      <c r="X34">
        <v>8.8000000000000007</v>
      </c>
      <c r="Y34" t="s">
        <v>7</v>
      </c>
      <c r="Z34">
        <v>0.1</v>
      </c>
      <c r="AA34">
        <v>0.2</v>
      </c>
      <c r="AB34">
        <v>-4.4000000000000004</v>
      </c>
      <c r="AC34" t="s">
        <v>7</v>
      </c>
      <c r="AD34" t="s">
        <v>7</v>
      </c>
      <c r="AE34" t="s">
        <v>162</v>
      </c>
      <c r="AF34">
        <v>89.6</v>
      </c>
      <c r="AG34">
        <v>88.4</v>
      </c>
      <c r="AH34">
        <v>1.2</v>
      </c>
      <c r="AI34" t="s">
        <v>7</v>
      </c>
      <c r="AJ34">
        <v>92.8</v>
      </c>
      <c r="AK34">
        <v>24.5</v>
      </c>
      <c r="AL34">
        <v>0</v>
      </c>
      <c r="AM34" t="s">
        <v>7</v>
      </c>
      <c r="AN34">
        <v>13.4</v>
      </c>
      <c r="AO34" t="s">
        <v>7</v>
      </c>
    </row>
    <row r="35" spans="1:41" x14ac:dyDescent="0.2">
      <c r="A35" s="4">
        <f t="shared" si="0"/>
        <v>1955</v>
      </c>
      <c r="B35" s="4">
        <f t="shared" si="1"/>
        <v>1</v>
      </c>
      <c r="C35">
        <v>93.1</v>
      </c>
      <c r="D35">
        <v>83</v>
      </c>
      <c r="E35">
        <v>31.4</v>
      </c>
      <c r="F35">
        <v>30.2</v>
      </c>
      <c r="G35">
        <v>21.3</v>
      </c>
      <c r="H35" t="s">
        <v>7</v>
      </c>
      <c r="I35">
        <v>8.9</v>
      </c>
      <c r="J35">
        <v>0.4</v>
      </c>
      <c r="K35">
        <v>0.4</v>
      </c>
      <c r="L35" t="s">
        <v>7</v>
      </c>
      <c r="M35">
        <v>0.8</v>
      </c>
      <c r="N35">
        <v>0.4</v>
      </c>
      <c r="O35">
        <v>0.4</v>
      </c>
      <c r="P35" t="s">
        <v>7</v>
      </c>
      <c r="Q35">
        <v>94.3</v>
      </c>
      <c r="R35">
        <v>68</v>
      </c>
      <c r="S35">
        <v>17.2</v>
      </c>
      <c r="T35">
        <v>14.6</v>
      </c>
      <c r="U35">
        <v>14.6</v>
      </c>
      <c r="V35" t="s">
        <v>7</v>
      </c>
      <c r="W35">
        <v>2.6</v>
      </c>
      <c r="X35">
        <v>8.8000000000000007</v>
      </c>
      <c r="Y35" t="s">
        <v>7</v>
      </c>
      <c r="Z35">
        <v>0.1</v>
      </c>
      <c r="AA35">
        <v>0.3</v>
      </c>
      <c r="AB35">
        <v>-1.2</v>
      </c>
      <c r="AC35" t="s">
        <v>7</v>
      </c>
      <c r="AD35" t="s">
        <v>7</v>
      </c>
      <c r="AE35" t="s">
        <v>162</v>
      </c>
      <c r="AF35">
        <v>94.3</v>
      </c>
      <c r="AG35">
        <v>93.1</v>
      </c>
      <c r="AH35">
        <v>1.2</v>
      </c>
      <c r="AI35" t="s">
        <v>7</v>
      </c>
      <c r="AJ35">
        <v>94.3</v>
      </c>
      <c r="AK35">
        <v>24.1</v>
      </c>
      <c r="AL35">
        <v>0</v>
      </c>
      <c r="AM35" t="s">
        <v>7</v>
      </c>
      <c r="AN35">
        <v>13.5</v>
      </c>
      <c r="AO35" t="s">
        <v>7</v>
      </c>
    </row>
    <row r="36" spans="1:41" x14ac:dyDescent="0.2">
      <c r="A36" s="4">
        <f t="shared" si="0"/>
        <v>1955</v>
      </c>
      <c r="B36" s="4">
        <f t="shared" si="1"/>
        <v>2</v>
      </c>
      <c r="C36">
        <v>95.5</v>
      </c>
      <c r="D36">
        <v>85.3</v>
      </c>
      <c r="E36">
        <v>32.4</v>
      </c>
      <c r="F36">
        <v>31.2</v>
      </c>
      <c r="G36">
        <v>21.6</v>
      </c>
      <c r="H36" t="s">
        <v>7</v>
      </c>
      <c r="I36">
        <v>9.1</v>
      </c>
      <c r="J36">
        <v>0.4</v>
      </c>
      <c r="K36">
        <v>0.4</v>
      </c>
      <c r="L36" t="s">
        <v>7</v>
      </c>
      <c r="M36">
        <v>0.8</v>
      </c>
      <c r="N36">
        <v>0.4</v>
      </c>
      <c r="O36">
        <v>0.4</v>
      </c>
      <c r="P36" t="s">
        <v>7</v>
      </c>
      <c r="Q36">
        <v>94</v>
      </c>
      <c r="R36">
        <v>68.099999999999994</v>
      </c>
      <c r="S36">
        <v>16.8</v>
      </c>
      <c r="T36">
        <v>14.7</v>
      </c>
      <c r="U36">
        <v>14.7</v>
      </c>
      <c r="V36" t="s">
        <v>7</v>
      </c>
      <c r="W36">
        <v>2.1</v>
      </c>
      <c r="X36">
        <v>8.8000000000000007</v>
      </c>
      <c r="Y36" t="s">
        <v>7</v>
      </c>
      <c r="Z36">
        <v>0.1</v>
      </c>
      <c r="AA36">
        <v>0.3</v>
      </c>
      <c r="AB36">
        <v>1.5</v>
      </c>
      <c r="AC36" t="s">
        <v>7</v>
      </c>
      <c r="AD36" t="s">
        <v>7</v>
      </c>
      <c r="AE36" t="s">
        <v>162</v>
      </c>
      <c r="AF36">
        <v>96.6</v>
      </c>
      <c r="AG36">
        <v>95.5</v>
      </c>
      <c r="AH36">
        <v>1.1000000000000001</v>
      </c>
      <c r="AI36" t="s">
        <v>7</v>
      </c>
      <c r="AJ36">
        <v>94</v>
      </c>
      <c r="AK36">
        <v>24.8</v>
      </c>
      <c r="AL36">
        <v>0</v>
      </c>
      <c r="AM36" t="s">
        <v>7</v>
      </c>
      <c r="AN36">
        <v>13.7</v>
      </c>
      <c r="AO36" t="s">
        <v>7</v>
      </c>
    </row>
    <row r="37" spans="1:41" x14ac:dyDescent="0.2">
      <c r="A37" s="4">
        <f t="shared" si="0"/>
        <v>1955</v>
      </c>
      <c r="B37" s="4">
        <f t="shared" si="1"/>
        <v>3</v>
      </c>
      <c r="C37">
        <v>97.9</v>
      </c>
      <c r="D37">
        <v>87.5</v>
      </c>
      <c r="E37">
        <v>33.4</v>
      </c>
      <c r="F37">
        <v>31.9</v>
      </c>
      <c r="G37">
        <v>22.2</v>
      </c>
      <c r="H37" t="s">
        <v>7</v>
      </c>
      <c r="I37">
        <v>9.1999999999999993</v>
      </c>
      <c r="J37">
        <v>0.4</v>
      </c>
      <c r="K37">
        <v>0.4</v>
      </c>
      <c r="L37" t="s">
        <v>7</v>
      </c>
      <c r="M37">
        <v>0.8</v>
      </c>
      <c r="N37">
        <v>0.4</v>
      </c>
      <c r="O37">
        <v>0.4</v>
      </c>
      <c r="P37" t="s">
        <v>7</v>
      </c>
      <c r="Q37">
        <v>96.1</v>
      </c>
      <c r="R37">
        <v>70.099999999999994</v>
      </c>
      <c r="S37">
        <v>16.8</v>
      </c>
      <c r="T37">
        <v>14.9</v>
      </c>
      <c r="U37">
        <v>14.9</v>
      </c>
      <c r="V37" t="s">
        <v>7</v>
      </c>
      <c r="W37">
        <v>2</v>
      </c>
      <c r="X37">
        <v>9.1</v>
      </c>
      <c r="Y37" t="s">
        <v>7</v>
      </c>
      <c r="Z37">
        <v>0.1</v>
      </c>
      <c r="AA37">
        <v>0</v>
      </c>
      <c r="AB37">
        <v>1.8</v>
      </c>
      <c r="AC37" t="s">
        <v>7</v>
      </c>
      <c r="AD37" t="s">
        <v>7</v>
      </c>
      <c r="AE37" t="s">
        <v>162</v>
      </c>
      <c r="AF37">
        <v>99.1</v>
      </c>
      <c r="AG37">
        <v>97.9</v>
      </c>
      <c r="AH37">
        <v>1.2</v>
      </c>
      <c r="AI37" t="s">
        <v>7</v>
      </c>
      <c r="AJ37">
        <v>96.1</v>
      </c>
      <c r="AK37">
        <v>24.3</v>
      </c>
      <c r="AL37">
        <v>0</v>
      </c>
      <c r="AM37" t="s">
        <v>7</v>
      </c>
      <c r="AN37">
        <v>14</v>
      </c>
      <c r="AO37" t="s">
        <v>7</v>
      </c>
    </row>
    <row r="38" spans="1:41" x14ac:dyDescent="0.2">
      <c r="A38" s="4">
        <f t="shared" si="0"/>
        <v>1955</v>
      </c>
      <c r="B38" s="4">
        <f t="shared" si="1"/>
        <v>4</v>
      </c>
      <c r="C38">
        <v>100.2</v>
      </c>
      <c r="D38">
        <v>89.7</v>
      </c>
      <c r="E38">
        <v>34.200000000000003</v>
      </c>
      <c r="F38">
        <v>32.5</v>
      </c>
      <c r="G38">
        <v>23.1</v>
      </c>
      <c r="H38" t="s">
        <v>7</v>
      </c>
      <c r="I38">
        <v>9.3000000000000007</v>
      </c>
      <c r="J38">
        <v>0.4</v>
      </c>
      <c r="K38">
        <v>0.4</v>
      </c>
      <c r="L38" t="s">
        <v>7</v>
      </c>
      <c r="M38">
        <v>0.8</v>
      </c>
      <c r="N38">
        <v>0.4</v>
      </c>
      <c r="O38">
        <v>0.4</v>
      </c>
      <c r="P38" t="s">
        <v>7</v>
      </c>
      <c r="Q38">
        <v>95.7</v>
      </c>
      <c r="R38">
        <v>69.3</v>
      </c>
      <c r="S38">
        <v>16.8</v>
      </c>
      <c r="T38">
        <v>14.9</v>
      </c>
      <c r="U38">
        <v>14.9</v>
      </c>
      <c r="V38" t="s">
        <v>7</v>
      </c>
      <c r="W38">
        <v>1.9</v>
      </c>
      <c r="X38">
        <v>9.4</v>
      </c>
      <c r="Y38" t="s">
        <v>7</v>
      </c>
      <c r="Z38">
        <v>0.1</v>
      </c>
      <c r="AA38">
        <v>0.2</v>
      </c>
      <c r="AB38">
        <v>4.5</v>
      </c>
      <c r="AC38" t="s">
        <v>7</v>
      </c>
      <c r="AD38" t="s">
        <v>7</v>
      </c>
      <c r="AE38" t="s">
        <v>162</v>
      </c>
      <c r="AF38">
        <v>101.6</v>
      </c>
      <c r="AG38">
        <v>100.2</v>
      </c>
      <c r="AH38">
        <v>1.4</v>
      </c>
      <c r="AI38" t="s">
        <v>7</v>
      </c>
      <c r="AJ38">
        <v>95.7</v>
      </c>
      <c r="AK38">
        <v>24.3</v>
      </c>
      <c r="AL38">
        <v>0</v>
      </c>
      <c r="AM38" t="s">
        <v>7</v>
      </c>
      <c r="AN38">
        <v>14.4</v>
      </c>
      <c r="AO38" t="s">
        <v>7</v>
      </c>
    </row>
    <row r="39" spans="1:41" x14ac:dyDescent="0.2">
      <c r="A39" s="4">
        <f t="shared" si="0"/>
        <v>1956</v>
      </c>
      <c r="B39" s="4">
        <f t="shared" si="1"/>
        <v>1</v>
      </c>
      <c r="C39">
        <v>101.6</v>
      </c>
      <c r="D39">
        <v>90.4</v>
      </c>
      <c r="E39">
        <v>35.4</v>
      </c>
      <c r="F39">
        <v>33</v>
      </c>
      <c r="G39">
        <v>22</v>
      </c>
      <c r="H39" t="s">
        <v>7</v>
      </c>
      <c r="I39">
        <v>9.9</v>
      </c>
      <c r="J39">
        <v>0.4</v>
      </c>
      <c r="K39">
        <v>0.4</v>
      </c>
      <c r="L39" t="s">
        <v>7</v>
      </c>
      <c r="M39">
        <v>0.9</v>
      </c>
      <c r="N39">
        <v>0.4</v>
      </c>
      <c r="O39">
        <v>0.5</v>
      </c>
      <c r="P39" t="s">
        <v>7</v>
      </c>
      <c r="Q39">
        <v>96.4</v>
      </c>
      <c r="R39">
        <v>69.599999999999994</v>
      </c>
      <c r="S39">
        <v>17.100000000000001</v>
      </c>
      <c r="T39">
        <v>15.2</v>
      </c>
      <c r="U39">
        <v>15.2</v>
      </c>
      <c r="V39" t="s">
        <v>7</v>
      </c>
      <c r="W39">
        <v>1.9</v>
      </c>
      <c r="X39">
        <v>9.5</v>
      </c>
      <c r="Y39" t="s">
        <v>7</v>
      </c>
      <c r="Z39">
        <v>0.1</v>
      </c>
      <c r="AA39">
        <v>0.3</v>
      </c>
      <c r="AB39">
        <v>5.2</v>
      </c>
      <c r="AC39" t="s">
        <v>7</v>
      </c>
      <c r="AD39" t="s">
        <v>7</v>
      </c>
      <c r="AE39" t="s">
        <v>162</v>
      </c>
      <c r="AF39">
        <v>103.1</v>
      </c>
      <c r="AG39">
        <v>101.6</v>
      </c>
      <c r="AH39">
        <v>1.5</v>
      </c>
      <c r="AI39" t="s">
        <v>7</v>
      </c>
      <c r="AJ39">
        <v>96.4</v>
      </c>
      <c r="AK39">
        <v>25.6</v>
      </c>
      <c r="AL39">
        <v>0</v>
      </c>
      <c r="AM39" t="s">
        <v>7</v>
      </c>
      <c r="AN39">
        <v>14.8</v>
      </c>
      <c r="AO39" t="s">
        <v>7</v>
      </c>
    </row>
    <row r="40" spans="1:41" x14ac:dyDescent="0.2">
      <c r="A40" s="4">
        <f t="shared" si="0"/>
        <v>1956</v>
      </c>
      <c r="B40" s="4">
        <f t="shared" si="1"/>
        <v>2</v>
      </c>
      <c r="C40">
        <v>103.6</v>
      </c>
      <c r="D40">
        <v>92.3</v>
      </c>
      <c r="E40">
        <v>36.200000000000003</v>
      </c>
      <c r="F40">
        <v>33.6</v>
      </c>
      <c r="G40">
        <v>22.5</v>
      </c>
      <c r="H40" t="s">
        <v>7</v>
      </c>
      <c r="I40">
        <v>10</v>
      </c>
      <c r="J40">
        <v>0.4</v>
      </c>
      <c r="K40">
        <v>0.4</v>
      </c>
      <c r="L40" t="s">
        <v>7</v>
      </c>
      <c r="M40">
        <v>0.9</v>
      </c>
      <c r="N40">
        <v>0.4</v>
      </c>
      <c r="O40">
        <v>0.5</v>
      </c>
      <c r="P40" t="s">
        <v>7</v>
      </c>
      <c r="Q40">
        <v>99.8</v>
      </c>
      <c r="R40">
        <v>72</v>
      </c>
      <c r="S40">
        <v>17.399999999999999</v>
      </c>
      <c r="T40">
        <v>15.4</v>
      </c>
      <c r="U40">
        <v>15.4</v>
      </c>
      <c r="V40" t="s">
        <v>7</v>
      </c>
      <c r="W40">
        <v>2.1</v>
      </c>
      <c r="X40">
        <v>9.8000000000000007</v>
      </c>
      <c r="Y40" t="s">
        <v>7</v>
      </c>
      <c r="Z40">
        <v>0.1</v>
      </c>
      <c r="AA40">
        <v>0.5</v>
      </c>
      <c r="AB40">
        <v>3.8</v>
      </c>
      <c r="AC40" t="s">
        <v>7</v>
      </c>
      <c r="AD40" t="s">
        <v>7</v>
      </c>
      <c r="AE40" t="s">
        <v>162</v>
      </c>
      <c r="AF40">
        <v>105.3</v>
      </c>
      <c r="AG40">
        <v>103.6</v>
      </c>
      <c r="AH40">
        <v>1.7</v>
      </c>
      <c r="AI40" t="s">
        <v>7</v>
      </c>
      <c r="AJ40">
        <v>99.8</v>
      </c>
      <c r="AK40">
        <v>26.6</v>
      </c>
      <c r="AL40">
        <v>0</v>
      </c>
      <c r="AM40" t="s">
        <v>7</v>
      </c>
      <c r="AN40">
        <v>15.1</v>
      </c>
      <c r="AO40" t="s">
        <v>7</v>
      </c>
    </row>
    <row r="41" spans="1:41" x14ac:dyDescent="0.2">
      <c r="A41" s="4">
        <f t="shared" si="0"/>
        <v>1956</v>
      </c>
      <c r="B41" s="4">
        <f t="shared" si="1"/>
        <v>3</v>
      </c>
      <c r="C41">
        <v>104</v>
      </c>
      <c r="D41">
        <v>92.6</v>
      </c>
      <c r="E41">
        <v>36.9</v>
      </c>
      <c r="F41">
        <v>34.6</v>
      </c>
      <c r="G41">
        <v>21.1</v>
      </c>
      <c r="H41" t="s">
        <v>7</v>
      </c>
      <c r="I41">
        <v>10</v>
      </c>
      <c r="J41">
        <v>0.4</v>
      </c>
      <c r="K41">
        <v>0.4</v>
      </c>
      <c r="L41" t="s">
        <v>7</v>
      </c>
      <c r="M41">
        <v>0.9</v>
      </c>
      <c r="N41">
        <v>0.4</v>
      </c>
      <c r="O41">
        <v>0.5</v>
      </c>
      <c r="P41" t="s">
        <v>7</v>
      </c>
      <c r="Q41">
        <v>99.7</v>
      </c>
      <c r="R41">
        <v>70.900000000000006</v>
      </c>
      <c r="S41">
        <v>17.8</v>
      </c>
      <c r="T41">
        <v>15.8</v>
      </c>
      <c r="U41">
        <v>15.8</v>
      </c>
      <c r="V41" t="s">
        <v>7</v>
      </c>
      <c r="W41">
        <v>2</v>
      </c>
      <c r="X41">
        <v>10.199999999999999</v>
      </c>
      <c r="Y41" t="s">
        <v>7</v>
      </c>
      <c r="Z41">
        <v>0.2</v>
      </c>
      <c r="AA41">
        <v>0.9</v>
      </c>
      <c r="AB41">
        <v>4.2</v>
      </c>
      <c r="AC41" t="s">
        <v>7</v>
      </c>
      <c r="AD41" t="s">
        <v>7</v>
      </c>
      <c r="AE41" t="s">
        <v>162</v>
      </c>
      <c r="AF41">
        <v>105.6</v>
      </c>
      <c r="AG41">
        <v>104</v>
      </c>
      <c r="AH41">
        <v>1.6</v>
      </c>
      <c r="AI41" t="s">
        <v>7</v>
      </c>
      <c r="AJ41">
        <v>99.7</v>
      </c>
      <c r="AK41">
        <v>27.7</v>
      </c>
      <c r="AL41">
        <v>0</v>
      </c>
      <c r="AM41" t="s">
        <v>7</v>
      </c>
      <c r="AN41">
        <v>15.5</v>
      </c>
      <c r="AO41" t="s">
        <v>7</v>
      </c>
    </row>
    <row r="42" spans="1:41" x14ac:dyDescent="0.2">
      <c r="A42" s="4">
        <f t="shared" si="0"/>
        <v>1956</v>
      </c>
      <c r="B42" s="4">
        <f t="shared" si="1"/>
        <v>4</v>
      </c>
      <c r="C42">
        <v>107.4</v>
      </c>
      <c r="D42">
        <v>95.9</v>
      </c>
      <c r="E42">
        <v>37.9</v>
      </c>
      <c r="F42">
        <v>35.700000000000003</v>
      </c>
      <c r="G42">
        <v>22.3</v>
      </c>
      <c r="H42" t="s">
        <v>7</v>
      </c>
      <c r="I42">
        <v>10.199999999999999</v>
      </c>
      <c r="J42">
        <v>0.4</v>
      </c>
      <c r="K42">
        <v>0.4</v>
      </c>
      <c r="L42" t="s">
        <v>7</v>
      </c>
      <c r="M42">
        <v>0.9</v>
      </c>
      <c r="N42">
        <v>0.4</v>
      </c>
      <c r="O42">
        <v>0.5</v>
      </c>
      <c r="P42" t="s">
        <v>7</v>
      </c>
      <c r="Q42">
        <v>103.1</v>
      </c>
      <c r="R42">
        <v>73.099999999999994</v>
      </c>
      <c r="S42">
        <v>18.100000000000001</v>
      </c>
      <c r="T42">
        <v>16</v>
      </c>
      <c r="U42">
        <v>16</v>
      </c>
      <c r="V42" t="s">
        <v>7</v>
      </c>
      <c r="W42">
        <v>2.1</v>
      </c>
      <c r="X42">
        <v>10.8</v>
      </c>
      <c r="Y42" t="s">
        <v>7</v>
      </c>
      <c r="Z42">
        <v>0.2</v>
      </c>
      <c r="AA42">
        <v>1.2</v>
      </c>
      <c r="AB42">
        <v>4.2</v>
      </c>
      <c r="AC42" t="s">
        <v>7</v>
      </c>
      <c r="AD42" t="s">
        <v>7</v>
      </c>
      <c r="AE42" t="s">
        <v>162</v>
      </c>
      <c r="AF42">
        <v>109</v>
      </c>
      <c r="AG42">
        <v>107.4</v>
      </c>
      <c r="AH42">
        <v>1.6</v>
      </c>
      <c r="AI42" t="s">
        <v>7</v>
      </c>
      <c r="AJ42">
        <v>103.1</v>
      </c>
      <c r="AK42">
        <v>28.6</v>
      </c>
      <c r="AL42">
        <v>0</v>
      </c>
      <c r="AM42" t="s">
        <v>7</v>
      </c>
      <c r="AN42">
        <v>15.8</v>
      </c>
      <c r="AO42" t="s">
        <v>7</v>
      </c>
    </row>
    <row r="43" spans="1:41" x14ac:dyDescent="0.2">
      <c r="A43" s="4">
        <f t="shared" si="0"/>
        <v>1957</v>
      </c>
      <c r="B43" s="4">
        <f t="shared" si="1"/>
        <v>1</v>
      </c>
      <c r="C43">
        <v>110.4</v>
      </c>
      <c r="D43">
        <v>97.5</v>
      </c>
      <c r="E43">
        <v>38.6</v>
      </c>
      <c r="F43">
        <v>36.1</v>
      </c>
      <c r="G43">
        <v>22.8</v>
      </c>
      <c r="H43" t="s">
        <v>7</v>
      </c>
      <c r="I43">
        <v>11.4</v>
      </c>
      <c r="J43">
        <v>0.4</v>
      </c>
      <c r="K43">
        <v>0.4</v>
      </c>
      <c r="L43" t="s">
        <v>7</v>
      </c>
      <c r="M43">
        <v>1</v>
      </c>
      <c r="N43">
        <v>0.4</v>
      </c>
      <c r="O43">
        <v>0.5</v>
      </c>
      <c r="P43" t="s">
        <v>7</v>
      </c>
      <c r="Q43">
        <v>106.6</v>
      </c>
      <c r="R43">
        <v>75.900000000000006</v>
      </c>
      <c r="S43">
        <v>18.7</v>
      </c>
      <c r="T43">
        <v>16.8</v>
      </c>
      <c r="U43">
        <v>16.8</v>
      </c>
      <c r="V43" t="s">
        <v>7</v>
      </c>
      <c r="W43">
        <v>1.8</v>
      </c>
      <c r="X43">
        <v>10.8</v>
      </c>
      <c r="Y43" t="s">
        <v>7</v>
      </c>
      <c r="Z43">
        <v>0.2</v>
      </c>
      <c r="AA43">
        <v>1.3</v>
      </c>
      <c r="AB43">
        <v>3.7</v>
      </c>
      <c r="AC43" t="s">
        <v>7</v>
      </c>
      <c r="AD43" t="s">
        <v>7</v>
      </c>
      <c r="AE43" t="s">
        <v>162</v>
      </c>
      <c r="AF43">
        <v>112</v>
      </c>
      <c r="AG43">
        <v>110.4</v>
      </c>
      <c r="AH43">
        <v>1.7</v>
      </c>
      <c r="AI43" t="s">
        <v>7</v>
      </c>
      <c r="AJ43">
        <v>106.6</v>
      </c>
      <c r="AK43">
        <v>29.8</v>
      </c>
      <c r="AL43">
        <v>0</v>
      </c>
      <c r="AM43" t="s">
        <v>7</v>
      </c>
      <c r="AN43">
        <v>16.2</v>
      </c>
      <c r="AO43" t="s">
        <v>7</v>
      </c>
    </row>
    <row r="44" spans="1:41" x14ac:dyDescent="0.2">
      <c r="A44" s="4">
        <f t="shared" si="0"/>
        <v>1957</v>
      </c>
      <c r="B44" s="4">
        <f t="shared" si="1"/>
        <v>2</v>
      </c>
      <c r="C44">
        <v>110.3</v>
      </c>
      <c r="D44">
        <v>97.4</v>
      </c>
      <c r="E44">
        <v>39</v>
      </c>
      <c r="F44">
        <v>36.6</v>
      </c>
      <c r="G44">
        <v>21.9</v>
      </c>
      <c r="H44" t="s">
        <v>7</v>
      </c>
      <c r="I44">
        <v>11.5</v>
      </c>
      <c r="J44">
        <v>0.4</v>
      </c>
      <c r="K44">
        <v>0.4</v>
      </c>
      <c r="L44" t="s">
        <v>7</v>
      </c>
      <c r="M44">
        <v>1</v>
      </c>
      <c r="N44">
        <v>0.4</v>
      </c>
      <c r="O44">
        <v>0.6</v>
      </c>
      <c r="P44" t="s">
        <v>7</v>
      </c>
      <c r="Q44">
        <v>109</v>
      </c>
      <c r="R44">
        <v>76.5</v>
      </c>
      <c r="S44">
        <v>20.2</v>
      </c>
      <c r="T44">
        <v>18</v>
      </c>
      <c r="U44">
        <v>18</v>
      </c>
      <c r="V44" t="s">
        <v>7</v>
      </c>
      <c r="W44">
        <v>2.2000000000000002</v>
      </c>
      <c r="X44">
        <v>11.1</v>
      </c>
      <c r="Y44" t="s">
        <v>7</v>
      </c>
      <c r="Z44">
        <v>0.2</v>
      </c>
      <c r="AA44">
        <v>1.2</v>
      </c>
      <c r="AB44">
        <v>1.3</v>
      </c>
      <c r="AC44" t="s">
        <v>7</v>
      </c>
      <c r="AD44" t="s">
        <v>7</v>
      </c>
      <c r="AE44" t="s">
        <v>162</v>
      </c>
      <c r="AF44">
        <v>112.2</v>
      </c>
      <c r="AG44">
        <v>110.3</v>
      </c>
      <c r="AH44">
        <v>1.9</v>
      </c>
      <c r="AI44" t="s">
        <v>7</v>
      </c>
      <c r="AJ44">
        <v>109</v>
      </c>
      <c r="AK44">
        <v>29.7</v>
      </c>
      <c r="AL44">
        <v>0</v>
      </c>
      <c r="AM44" t="s">
        <v>7</v>
      </c>
      <c r="AN44">
        <v>16.5</v>
      </c>
      <c r="AO44" t="s">
        <v>7</v>
      </c>
    </row>
    <row r="45" spans="1:41" x14ac:dyDescent="0.2">
      <c r="A45" s="4">
        <f t="shared" si="0"/>
        <v>1957</v>
      </c>
      <c r="B45" s="4">
        <f t="shared" si="1"/>
        <v>3</v>
      </c>
      <c r="C45">
        <v>110.6</v>
      </c>
      <c r="D45">
        <v>97.6</v>
      </c>
      <c r="E45">
        <v>39.200000000000003</v>
      </c>
      <c r="F45">
        <v>37</v>
      </c>
      <c r="G45">
        <v>21.4</v>
      </c>
      <c r="H45" t="s">
        <v>7</v>
      </c>
      <c r="I45">
        <v>11.5</v>
      </c>
      <c r="J45">
        <v>0.4</v>
      </c>
      <c r="K45">
        <v>0.4</v>
      </c>
      <c r="L45" t="s">
        <v>7</v>
      </c>
      <c r="M45">
        <v>1</v>
      </c>
      <c r="N45">
        <v>0.4</v>
      </c>
      <c r="O45">
        <v>0.6</v>
      </c>
      <c r="P45" t="s">
        <v>7</v>
      </c>
      <c r="Q45">
        <v>109.7</v>
      </c>
      <c r="R45">
        <v>77.2</v>
      </c>
      <c r="S45">
        <v>20.100000000000001</v>
      </c>
      <c r="T45">
        <v>18.2</v>
      </c>
      <c r="U45">
        <v>18.2</v>
      </c>
      <c r="V45" t="s">
        <v>7</v>
      </c>
      <c r="W45">
        <v>1.9</v>
      </c>
      <c r="X45">
        <v>11.4</v>
      </c>
      <c r="Y45" t="s">
        <v>7</v>
      </c>
      <c r="Z45">
        <v>0.2</v>
      </c>
      <c r="AA45">
        <v>1.1000000000000001</v>
      </c>
      <c r="AB45">
        <v>0.9</v>
      </c>
      <c r="AC45" t="s">
        <v>7</v>
      </c>
      <c r="AD45" t="s">
        <v>7</v>
      </c>
      <c r="AE45" t="s">
        <v>162</v>
      </c>
      <c r="AF45">
        <v>112.5</v>
      </c>
      <c r="AG45">
        <v>110.6</v>
      </c>
      <c r="AH45">
        <v>1.9</v>
      </c>
      <c r="AI45" t="s">
        <v>7</v>
      </c>
      <c r="AJ45">
        <v>109.7</v>
      </c>
      <c r="AK45">
        <v>30.6</v>
      </c>
      <c r="AL45">
        <v>0</v>
      </c>
      <c r="AM45" t="s">
        <v>7</v>
      </c>
      <c r="AN45">
        <v>16.8</v>
      </c>
      <c r="AO45" t="s">
        <v>7</v>
      </c>
    </row>
    <row r="46" spans="1:41" x14ac:dyDescent="0.2">
      <c r="A46" s="4">
        <f t="shared" si="0"/>
        <v>1957</v>
      </c>
      <c r="B46" s="4">
        <f t="shared" si="1"/>
        <v>4</v>
      </c>
      <c r="C46">
        <v>107.9</v>
      </c>
      <c r="D46">
        <v>95.1</v>
      </c>
      <c r="E46">
        <v>38.799999999999997</v>
      </c>
      <c r="F46">
        <v>36.700000000000003</v>
      </c>
      <c r="G46">
        <v>19.600000000000001</v>
      </c>
      <c r="H46" t="s">
        <v>7</v>
      </c>
      <c r="I46">
        <v>11.4</v>
      </c>
      <c r="J46">
        <v>0.4</v>
      </c>
      <c r="K46">
        <v>0.4</v>
      </c>
      <c r="L46" t="s">
        <v>7</v>
      </c>
      <c r="M46">
        <v>1</v>
      </c>
      <c r="N46">
        <v>0.4</v>
      </c>
      <c r="O46">
        <v>0.6</v>
      </c>
      <c r="P46" t="s">
        <v>7</v>
      </c>
      <c r="Q46">
        <v>113.7</v>
      </c>
      <c r="R46">
        <v>79.599999999999994</v>
      </c>
      <c r="S46">
        <v>21.3</v>
      </c>
      <c r="T46">
        <v>19.399999999999999</v>
      </c>
      <c r="U46">
        <v>19.399999999999999</v>
      </c>
      <c r="V46" t="s">
        <v>7</v>
      </c>
      <c r="W46">
        <v>1.9</v>
      </c>
      <c r="X46">
        <v>11.8</v>
      </c>
      <c r="Y46" t="s">
        <v>7</v>
      </c>
      <c r="Z46">
        <v>0.2</v>
      </c>
      <c r="AA46">
        <v>1</v>
      </c>
      <c r="AB46">
        <v>-5.8</v>
      </c>
      <c r="AC46" t="s">
        <v>7</v>
      </c>
      <c r="AD46" t="s">
        <v>7</v>
      </c>
      <c r="AE46" t="s">
        <v>162</v>
      </c>
      <c r="AF46">
        <v>109.6</v>
      </c>
      <c r="AG46">
        <v>107.9</v>
      </c>
      <c r="AH46">
        <v>1.7</v>
      </c>
      <c r="AI46" t="s">
        <v>7</v>
      </c>
      <c r="AJ46">
        <v>113.7</v>
      </c>
      <c r="AK46">
        <v>30.8</v>
      </c>
      <c r="AL46">
        <v>0</v>
      </c>
      <c r="AM46" t="s">
        <v>7</v>
      </c>
      <c r="AN46">
        <v>17.100000000000001</v>
      </c>
      <c r="AO46" t="s">
        <v>7</v>
      </c>
    </row>
    <row r="47" spans="1:41" x14ac:dyDescent="0.2">
      <c r="A47" s="4">
        <f t="shared" si="0"/>
        <v>1958</v>
      </c>
      <c r="B47" s="4">
        <f t="shared" si="1"/>
        <v>1</v>
      </c>
      <c r="C47">
        <v>104.8</v>
      </c>
      <c r="D47">
        <v>91.9</v>
      </c>
      <c r="E47">
        <v>38.200000000000003</v>
      </c>
      <c r="F47">
        <v>36.799999999999997</v>
      </c>
      <c r="G47">
        <v>16.899999999999999</v>
      </c>
      <c r="H47" t="s">
        <v>7</v>
      </c>
      <c r="I47">
        <v>11.4</v>
      </c>
      <c r="J47">
        <v>0.5</v>
      </c>
      <c r="K47">
        <v>0.5</v>
      </c>
      <c r="L47" t="s">
        <v>7</v>
      </c>
      <c r="M47">
        <v>1.1000000000000001</v>
      </c>
      <c r="N47">
        <v>0.5</v>
      </c>
      <c r="O47">
        <v>0.6</v>
      </c>
      <c r="P47" t="s">
        <v>7</v>
      </c>
      <c r="Q47">
        <v>114</v>
      </c>
      <c r="R47">
        <v>78.900000000000006</v>
      </c>
      <c r="S47">
        <v>22.6</v>
      </c>
      <c r="T47">
        <v>20.8</v>
      </c>
      <c r="U47">
        <v>20.8</v>
      </c>
      <c r="V47" t="s">
        <v>7</v>
      </c>
      <c r="W47">
        <v>1.8</v>
      </c>
      <c r="X47">
        <v>11.4</v>
      </c>
      <c r="Y47" t="s">
        <v>7</v>
      </c>
      <c r="Z47">
        <v>0.2</v>
      </c>
      <c r="AA47">
        <v>1.1000000000000001</v>
      </c>
      <c r="AB47">
        <v>-9.1999999999999993</v>
      </c>
      <c r="AC47">
        <v>-1.3</v>
      </c>
      <c r="AD47">
        <v>-7.9</v>
      </c>
      <c r="AE47" t="s">
        <v>162</v>
      </c>
      <c r="AF47">
        <v>106.6</v>
      </c>
      <c r="AG47">
        <v>104.8</v>
      </c>
      <c r="AH47">
        <v>1.8</v>
      </c>
      <c r="AI47" t="s">
        <v>7</v>
      </c>
      <c r="AJ47">
        <v>114</v>
      </c>
      <c r="AK47">
        <v>31.3</v>
      </c>
      <c r="AL47">
        <v>0</v>
      </c>
      <c r="AM47" t="s">
        <v>7</v>
      </c>
      <c r="AN47">
        <v>17</v>
      </c>
      <c r="AO47" t="s">
        <v>7</v>
      </c>
    </row>
    <row r="48" spans="1:41" x14ac:dyDescent="0.2">
      <c r="A48" s="4">
        <f t="shared" si="0"/>
        <v>1958</v>
      </c>
      <c r="B48" s="4">
        <f t="shared" si="1"/>
        <v>2</v>
      </c>
      <c r="C48">
        <v>105.1</v>
      </c>
      <c r="D48">
        <v>92.3</v>
      </c>
      <c r="E48">
        <v>37.700000000000003</v>
      </c>
      <c r="F48">
        <v>37.299999999999997</v>
      </c>
      <c r="G48">
        <v>17.2</v>
      </c>
      <c r="H48" t="s">
        <v>7</v>
      </c>
      <c r="I48">
        <v>11.3</v>
      </c>
      <c r="J48">
        <v>0.5</v>
      </c>
      <c r="K48">
        <v>0.5</v>
      </c>
      <c r="L48" t="s">
        <v>7</v>
      </c>
      <c r="M48">
        <v>1.1000000000000001</v>
      </c>
      <c r="N48">
        <v>0.5</v>
      </c>
      <c r="O48">
        <v>0.6</v>
      </c>
      <c r="P48" t="s">
        <v>7</v>
      </c>
      <c r="Q48">
        <v>119.3</v>
      </c>
      <c r="R48">
        <v>82</v>
      </c>
      <c r="S48">
        <v>24.6</v>
      </c>
      <c r="T48">
        <v>22.6</v>
      </c>
      <c r="U48">
        <v>22.6</v>
      </c>
      <c r="V48" t="s">
        <v>7</v>
      </c>
      <c r="W48">
        <v>1.9</v>
      </c>
      <c r="X48">
        <v>11.4</v>
      </c>
      <c r="Y48" t="s">
        <v>7</v>
      </c>
      <c r="Z48">
        <v>0.1</v>
      </c>
      <c r="AA48">
        <v>1.3</v>
      </c>
      <c r="AB48">
        <v>-14.2</v>
      </c>
      <c r="AC48">
        <v>-3.5</v>
      </c>
      <c r="AD48">
        <v>-10.6</v>
      </c>
      <c r="AE48" t="s">
        <v>162</v>
      </c>
      <c r="AF48">
        <v>106.8</v>
      </c>
      <c r="AG48">
        <v>105.1</v>
      </c>
      <c r="AH48">
        <v>1.7</v>
      </c>
      <c r="AI48" t="s">
        <v>7</v>
      </c>
      <c r="AJ48">
        <v>119.3</v>
      </c>
      <c r="AK48">
        <v>32</v>
      </c>
      <c r="AL48">
        <v>0</v>
      </c>
      <c r="AM48" t="s">
        <v>7</v>
      </c>
      <c r="AN48">
        <v>17.3</v>
      </c>
      <c r="AO48" t="s">
        <v>7</v>
      </c>
    </row>
    <row r="49" spans="1:41" x14ac:dyDescent="0.2">
      <c r="A49" s="4">
        <f t="shared" si="0"/>
        <v>1958</v>
      </c>
      <c r="B49" s="4">
        <f t="shared" si="1"/>
        <v>3</v>
      </c>
      <c r="C49">
        <v>109.1</v>
      </c>
      <c r="D49">
        <v>96.1</v>
      </c>
      <c r="E49">
        <v>38.9</v>
      </c>
      <c r="F49">
        <v>37.799999999999997</v>
      </c>
      <c r="G49">
        <v>19.399999999999999</v>
      </c>
      <c r="H49" t="s">
        <v>7</v>
      </c>
      <c r="I49">
        <v>11.5</v>
      </c>
      <c r="J49">
        <v>0.5</v>
      </c>
      <c r="K49">
        <v>0.5</v>
      </c>
      <c r="L49" t="s">
        <v>7</v>
      </c>
      <c r="M49">
        <v>1</v>
      </c>
      <c r="N49">
        <v>0.5</v>
      </c>
      <c r="O49">
        <v>0.6</v>
      </c>
      <c r="P49" t="s">
        <v>7</v>
      </c>
      <c r="Q49">
        <v>120.7</v>
      </c>
      <c r="R49">
        <v>82.6</v>
      </c>
      <c r="S49">
        <v>25</v>
      </c>
      <c r="T49">
        <v>23</v>
      </c>
      <c r="U49">
        <v>23</v>
      </c>
      <c r="V49" t="s">
        <v>7</v>
      </c>
      <c r="W49">
        <v>2</v>
      </c>
      <c r="X49">
        <v>11.6</v>
      </c>
      <c r="Y49" t="s">
        <v>7</v>
      </c>
      <c r="Z49">
        <v>0.1</v>
      </c>
      <c r="AA49">
        <v>1.5</v>
      </c>
      <c r="AB49">
        <v>-11.6</v>
      </c>
      <c r="AC49">
        <v>-3.4</v>
      </c>
      <c r="AD49">
        <v>-8.1999999999999993</v>
      </c>
      <c r="AE49" t="s">
        <v>162</v>
      </c>
      <c r="AF49">
        <v>110.7</v>
      </c>
      <c r="AG49">
        <v>109.1</v>
      </c>
      <c r="AH49">
        <v>1.7</v>
      </c>
      <c r="AI49" t="s">
        <v>7</v>
      </c>
      <c r="AJ49">
        <v>120.7</v>
      </c>
      <c r="AK49">
        <v>32.9</v>
      </c>
      <c r="AL49">
        <v>0</v>
      </c>
      <c r="AM49" t="s">
        <v>7</v>
      </c>
      <c r="AN49">
        <v>17.7</v>
      </c>
      <c r="AO49" t="s">
        <v>7</v>
      </c>
    </row>
    <row r="50" spans="1:41" x14ac:dyDescent="0.2">
      <c r="A50" s="4">
        <f t="shared" si="0"/>
        <v>1958</v>
      </c>
      <c r="B50" s="4">
        <f t="shared" si="1"/>
        <v>4</v>
      </c>
      <c r="C50">
        <v>113.6</v>
      </c>
      <c r="D50">
        <v>100.6</v>
      </c>
      <c r="E50">
        <v>39.4</v>
      </c>
      <c r="F50">
        <v>38.9</v>
      </c>
      <c r="G50">
        <v>22.3</v>
      </c>
      <c r="H50" t="s">
        <v>7</v>
      </c>
      <c r="I50">
        <v>11.6</v>
      </c>
      <c r="J50">
        <v>0.5</v>
      </c>
      <c r="K50">
        <v>0.5</v>
      </c>
      <c r="L50" t="s">
        <v>7</v>
      </c>
      <c r="M50">
        <v>1</v>
      </c>
      <c r="N50">
        <v>0.4</v>
      </c>
      <c r="O50">
        <v>0.6</v>
      </c>
      <c r="P50" t="s">
        <v>7</v>
      </c>
      <c r="Q50">
        <v>122.3</v>
      </c>
      <c r="R50">
        <v>84.1</v>
      </c>
      <c r="S50">
        <v>24.5</v>
      </c>
      <c r="T50">
        <v>22.5</v>
      </c>
      <c r="U50">
        <v>22.5</v>
      </c>
      <c r="V50" t="s">
        <v>7</v>
      </c>
      <c r="W50">
        <v>2</v>
      </c>
      <c r="X50">
        <v>12</v>
      </c>
      <c r="Y50" t="s">
        <v>7</v>
      </c>
      <c r="Z50">
        <v>0.2</v>
      </c>
      <c r="AA50">
        <v>1.6</v>
      </c>
      <c r="AB50">
        <v>-8.6</v>
      </c>
      <c r="AC50">
        <v>-2.4</v>
      </c>
      <c r="AD50">
        <v>-6.3</v>
      </c>
      <c r="AE50" t="s">
        <v>162</v>
      </c>
      <c r="AF50">
        <v>115.3</v>
      </c>
      <c r="AG50">
        <v>113.6</v>
      </c>
      <c r="AH50">
        <v>1.7</v>
      </c>
      <c r="AI50" t="s">
        <v>7</v>
      </c>
      <c r="AJ50">
        <v>122.3</v>
      </c>
      <c r="AK50">
        <v>34.299999999999997</v>
      </c>
      <c r="AL50">
        <v>0</v>
      </c>
      <c r="AM50" t="s">
        <v>7</v>
      </c>
      <c r="AN50">
        <v>18</v>
      </c>
      <c r="AO50" t="s">
        <v>7</v>
      </c>
    </row>
    <row r="51" spans="1:41" x14ac:dyDescent="0.2">
      <c r="A51" s="4">
        <f t="shared" si="0"/>
        <v>1959</v>
      </c>
      <c r="B51" s="4">
        <f t="shared" si="1"/>
        <v>1</v>
      </c>
      <c r="C51">
        <v>119.3</v>
      </c>
      <c r="D51">
        <v>104</v>
      </c>
      <c r="E51">
        <v>40.799999999999997</v>
      </c>
      <c r="F51">
        <v>39.799999999999997</v>
      </c>
      <c r="G51">
        <v>23.4</v>
      </c>
      <c r="H51">
        <v>0.1</v>
      </c>
      <c r="I51">
        <v>13.7</v>
      </c>
      <c r="J51">
        <v>0.4</v>
      </c>
      <c r="K51">
        <v>0.4</v>
      </c>
      <c r="L51" t="s">
        <v>7</v>
      </c>
      <c r="M51">
        <v>0.7</v>
      </c>
      <c r="N51">
        <v>0.3</v>
      </c>
      <c r="O51">
        <v>0.3</v>
      </c>
      <c r="P51">
        <v>0.5</v>
      </c>
      <c r="Q51">
        <v>122.5</v>
      </c>
      <c r="R51">
        <v>81.400000000000006</v>
      </c>
      <c r="S51">
        <v>26.8</v>
      </c>
      <c r="T51">
        <v>22.7</v>
      </c>
      <c r="U51">
        <v>22.7</v>
      </c>
      <c r="V51" t="s">
        <v>7</v>
      </c>
      <c r="W51">
        <v>4.0999999999999996</v>
      </c>
      <c r="X51">
        <v>13.1</v>
      </c>
      <c r="Y51" t="s">
        <v>7</v>
      </c>
      <c r="Z51">
        <v>0.2</v>
      </c>
      <c r="AA51">
        <v>1.1000000000000001</v>
      </c>
      <c r="AB51">
        <v>-3.2</v>
      </c>
      <c r="AC51">
        <v>-0.6</v>
      </c>
      <c r="AD51">
        <v>-2.6</v>
      </c>
      <c r="AE51" t="s">
        <v>162</v>
      </c>
      <c r="AF51">
        <v>121</v>
      </c>
      <c r="AG51">
        <v>119.3</v>
      </c>
      <c r="AH51">
        <v>1.7</v>
      </c>
      <c r="AI51" t="s">
        <v>7</v>
      </c>
      <c r="AJ51">
        <v>122.5</v>
      </c>
      <c r="AK51">
        <v>36.200000000000003</v>
      </c>
      <c r="AL51">
        <v>0</v>
      </c>
      <c r="AM51" t="s">
        <v>7</v>
      </c>
      <c r="AN51">
        <v>18.3</v>
      </c>
      <c r="AO51" t="s">
        <v>7</v>
      </c>
    </row>
    <row r="52" spans="1:41" x14ac:dyDescent="0.2">
      <c r="A52" s="4">
        <f t="shared" si="0"/>
        <v>1959</v>
      </c>
      <c r="B52" s="4">
        <f t="shared" si="1"/>
        <v>2</v>
      </c>
      <c r="C52">
        <v>123.5</v>
      </c>
      <c r="D52">
        <v>108</v>
      </c>
      <c r="E52">
        <v>42</v>
      </c>
      <c r="F52">
        <v>40.299999999999997</v>
      </c>
      <c r="G52">
        <v>25.6</v>
      </c>
      <c r="H52">
        <v>0.1</v>
      </c>
      <c r="I52">
        <v>13.9</v>
      </c>
      <c r="J52">
        <v>0.4</v>
      </c>
      <c r="K52">
        <v>0.4</v>
      </c>
      <c r="L52" t="s">
        <v>7</v>
      </c>
      <c r="M52">
        <v>0.7</v>
      </c>
      <c r="N52">
        <v>0.3</v>
      </c>
      <c r="O52">
        <v>0.3</v>
      </c>
      <c r="P52">
        <v>0.5</v>
      </c>
      <c r="Q52">
        <v>123.4</v>
      </c>
      <c r="R52">
        <v>82.8</v>
      </c>
      <c r="S52">
        <v>26.9</v>
      </c>
      <c r="T52">
        <v>22.6</v>
      </c>
      <c r="U52">
        <v>22.6</v>
      </c>
      <c r="V52" t="s">
        <v>7</v>
      </c>
      <c r="W52">
        <v>4.3</v>
      </c>
      <c r="X52">
        <v>12.7</v>
      </c>
      <c r="Y52" t="s">
        <v>7</v>
      </c>
      <c r="Z52">
        <v>0.2</v>
      </c>
      <c r="AA52">
        <v>0.9</v>
      </c>
      <c r="AB52">
        <v>0.2</v>
      </c>
      <c r="AC52">
        <v>-0.3</v>
      </c>
      <c r="AD52">
        <v>0.4</v>
      </c>
      <c r="AE52" t="s">
        <v>162</v>
      </c>
      <c r="AF52">
        <v>125.3</v>
      </c>
      <c r="AG52">
        <v>123.5</v>
      </c>
      <c r="AH52">
        <v>1.7</v>
      </c>
      <c r="AI52" t="s">
        <v>7</v>
      </c>
      <c r="AJ52">
        <v>123.4</v>
      </c>
      <c r="AK52">
        <v>36.1</v>
      </c>
      <c r="AL52">
        <v>0</v>
      </c>
      <c r="AM52" t="s">
        <v>7</v>
      </c>
      <c r="AN52">
        <v>18.5</v>
      </c>
      <c r="AO52" t="s">
        <v>7</v>
      </c>
    </row>
    <row r="53" spans="1:41" x14ac:dyDescent="0.2">
      <c r="A53" s="4">
        <f t="shared" si="0"/>
        <v>1959</v>
      </c>
      <c r="B53" s="4">
        <f t="shared" si="1"/>
        <v>3</v>
      </c>
      <c r="C53">
        <v>123</v>
      </c>
      <c r="D53">
        <v>107.5</v>
      </c>
      <c r="E53">
        <v>42.7</v>
      </c>
      <c r="F53">
        <v>41.7</v>
      </c>
      <c r="G53">
        <v>23</v>
      </c>
      <c r="H53">
        <v>0.1</v>
      </c>
      <c r="I53">
        <v>13.9</v>
      </c>
      <c r="J53">
        <v>0.4</v>
      </c>
      <c r="K53">
        <v>0.4</v>
      </c>
      <c r="L53" t="s">
        <v>7</v>
      </c>
      <c r="M53">
        <v>0.6</v>
      </c>
      <c r="N53">
        <v>0.3</v>
      </c>
      <c r="O53">
        <v>0.3</v>
      </c>
      <c r="P53">
        <v>0.5</v>
      </c>
      <c r="Q53">
        <v>124.6</v>
      </c>
      <c r="R53">
        <v>83.8</v>
      </c>
      <c r="S53">
        <v>26.4</v>
      </c>
      <c r="T53">
        <v>22.8</v>
      </c>
      <c r="U53">
        <v>22.8</v>
      </c>
      <c r="V53" t="s">
        <v>7</v>
      </c>
      <c r="W53">
        <v>3.6</v>
      </c>
      <c r="X53">
        <v>13.3</v>
      </c>
      <c r="Y53" t="s">
        <v>7</v>
      </c>
      <c r="Z53">
        <v>0.3</v>
      </c>
      <c r="AA53">
        <v>1.1000000000000001</v>
      </c>
      <c r="AB53">
        <v>-1.6</v>
      </c>
      <c r="AC53">
        <v>-0.6</v>
      </c>
      <c r="AD53">
        <v>-1</v>
      </c>
      <c r="AE53" t="s">
        <v>162</v>
      </c>
      <c r="AF53">
        <v>124.9</v>
      </c>
      <c r="AG53">
        <v>123</v>
      </c>
      <c r="AH53">
        <v>1.9</v>
      </c>
      <c r="AI53" t="s">
        <v>7</v>
      </c>
      <c r="AJ53">
        <v>124.6</v>
      </c>
      <c r="AK53">
        <v>36.1</v>
      </c>
      <c r="AL53">
        <v>0.1</v>
      </c>
      <c r="AM53" t="s">
        <v>7</v>
      </c>
      <c r="AN53">
        <v>18.7</v>
      </c>
      <c r="AO53" t="s">
        <v>7</v>
      </c>
    </row>
    <row r="54" spans="1:41" x14ac:dyDescent="0.2">
      <c r="A54" s="4">
        <f t="shared" si="0"/>
        <v>1959</v>
      </c>
      <c r="B54" s="4">
        <f t="shared" si="1"/>
        <v>4</v>
      </c>
      <c r="C54">
        <v>124.4</v>
      </c>
      <c r="D54">
        <v>108.7</v>
      </c>
      <c r="E54">
        <v>43.7</v>
      </c>
      <c r="F54">
        <v>42.4</v>
      </c>
      <c r="G54">
        <v>22.5</v>
      </c>
      <c r="H54">
        <v>0.1</v>
      </c>
      <c r="I54">
        <v>14</v>
      </c>
      <c r="J54">
        <v>0.4</v>
      </c>
      <c r="K54">
        <v>0.4</v>
      </c>
      <c r="L54" t="s">
        <v>7</v>
      </c>
      <c r="M54">
        <v>0.7</v>
      </c>
      <c r="N54">
        <v>0.3</v>
      </c>
      <c r="O54">
        <v>0.3</v>
      </c>
      <c r="P54">
        <v>0.6</v>
      </c>
      <c r="Q54">
        <v>126.5</v>
      </c>
      <c r="R54">
        <v>84.1</v>
      </c>
      <c r="S54">
        <v>27.5</v>
      </c>
      <c r="T54">
        <v>23.5</v>
      </c>
      <c r="U54">
        <v>23.5</v>
      </c>
      <c r="V54" t="s">
        <v>7</v>
      </c>
      <c r="W54">
        <v>4</v>
      </c>
      <c r="X54">
        <v>13.9</v>
      </c>
      <c r="Y54" t="s">
        <v>7</v>
      </c>
      <c r="Z54">
        <v>0.4</v>
      </c>
      <c r="AA54">
        <v>1.1000000000000001</v>
      </c>
      <c r="AB54">
        <v>-2.2000000000000002</v>
      </c>
      <c r="AC54">
        <v>-1.1000000000000001</v>
      </c>
      <c r="AD54">
        <v>-1</v>
      </c>
      <c r="AE54" t="s">
        <v>162</v>
      </c>
      <c r="AF54">
        <v>126.3</v>
      </c>
      <c r="AG54">
        <v>124.4</v>
      </c>
      <c r="AH54">
        <v>1.9</v>
      </c>
      <c r="AI54" t="s">
        <v>7</v>
      </c>
      <c r="AJ54">
        <v>126.5</v>
      </c>
      <c r="AK54">
        <v>34.9</v>
      </c>
      <c r="AL54">
        <v>0.1</v>
      </c>
      <c r="AM54" t="s">
        <v>7</v>
      </c>
      <c r="AN54">
        <v>19</v>
      </c>
      <c r="AO54" t="s">
        <v>7</v>
      </c>
    </row>
    <row r="55" spans="1:41" x14ac:dyDescent="0.2">
      <c r="A55" s="4">
        <f t="shared" si="0"/>
        <v>1960</v>
      </c>
      <c r="B55" s="4">
        <f t="shared" si="1"/>
        <v>1</v>
      </c>
      <c r="C55">
        <v>134.5</v>
      </c>
      <c r="D55">
        <v>114.1</v>
      </c>
      <c r="E55">
        <v>45.3</v>
      </c>
      <c r="F55">
        <v>43.7</v>
      </c>
      <c r="G55">
        <v>25</v>
      </c>
      <c r="H55">
        <v>0.1</v>
      </c>
      <c r="I55">
        <v>16.5</v>
      </c>
      <c r="J55">
        <v>2.7</v>
      </c>
      <c r="K55">
        <v>2.7</v>
      </c>
      <c r="L55" t="s">
        <v>7</v>
      </c>
      <c r="M55">
        <v>0.7</v>
      </c>
      <c r="N55">
        <v>0.4</v>
      </c>
      <c r="O55">
        <v>0.3</v>
      </c>
      <c r="P55">
        <v>0.5</v>
      </c>
      <c r="Q55">
        <v>127.1</v>
      </c>
      <c r="R55">
        <v>82.3</v>
      </c>
      <c r="S55">
        <v>26.8</v>
      </c>
      <c r="T55">
        <v>23.6</v>
      </c>
      <c r="U55">
        <v>23.3</v>
      </c>
      <c r="V55">
        <v>0.3</v>
      </c>
      <c r="W55">
        <v>3.3</v>
      </c>
      <c r="X55">
        <v>16.899999999999999</v>
      </c>
      <c r="Y55">
        <v>16.5</v>
      </c>
      <c r="Z55">
        <v>0.4</v>
      </c>
      <c r="AA55">
        <v>1</v>
      </c>
      <c r="AB55">
        <v>7.4</v>
      </c>
      <c r="AC55">
        <v>1.4</v>
      </c>
      <c r="AD55">
        <v>6.1</v>
      </c>
      <c r="AE55" t="s">
        <v>162</v>
      </c>
      <c r="AF55">
        <v>136.5</v>
      </c>
      <c r="AG55">
        <v>134.5</v>
      </c>
      <c r="AH55">
        <v>2</v>
      </c>
      <c r="AI55">
        <v>144.1</v>
      </c>
      <c r="AJ55">
        <v>127.1</v>
      </c>
      <c r="AK55">
        <v>35.1</v>
      </c>
      <c r="AL55">
        <v>0.1</v>
      </c>
      <c r="AM55">
        <v>1.1000000000000001</v>
      </c>
      <c r="AN55">
        <v>19.3</v>
      </c>
      <c r="AO55">
        <v>-7.6</v>
      </c>
    </row>
    <row r="56" spans="1:41" x14ac:dyDescent="0.2">
      <c r="A56" s="4">
        <f t="shared" si="0"/>
        <v>1960</v>
      </c>
      <c r="B56" s="4">
        <f t="shared" si="1"/>
        <v>2</v>
      </c>
      <c r="C56">
        <v>134</v>
      </c>
      <c r="D56">
        <v>113.5</v>
      </c>
      <c r="E56">
        <v>46</v>
      </c>
      <c r="F56">
        <v>44.3</v>
      </c>
      <c r="G56">
        <v>23</v>
      </c>
      <c r="H56">
        <v>0.1</v>
      </c>
      <c r="I56">
        <v>16.5</v>
      </c>
      <c r="J56">
        <v>2.8</v>
      </c>
      <c r="K56">
        <v>2.8</v>
      </c>
      <c r="L56" t="s">
        <v>7</v>
      </c>
      <c r="M56">
        <v>0.7</v>
      </c>
      <c r="N56">
        <v>0.4</v>
      </c>
      <c r="O56">
        <v>0.3</v>
      </c>
      <c r="P56">
        <v>0.6</v>
      </c>
      <c r="Q56">
        <v>130.19999999999999</v>
      </c>
      <c r="R56">
        <v>83.7</v>
      </c>
      <c r="S56">
        <v>28.2</v>
      </c>
      <c r="T56">
        <v>24.2</v>
      </c>
      <c r="U56">
        <v>24</v>
      </c>
      <c r="V56">
        <v>0.2</v>
      </c>
      <c r="W56">
        <v>4</v>
      </c>
      <c r="X56">
        <v>17</v>
      </c>
      <c r="Y56">
        <v>16.7</v>
      </c>
      <c r="Z56">
        <v>0.3</v>
      </c>
      <c r="AA56">
        <v>1.3</v>
      </c>
      <c r="AB56">
        <v>3.8</v>
      </c>
      <c r="AC56">
        <v>0.8</v>
      </c>
      <c r="AD56">
        <v>3</v>
      </c>
      <c r="AE56" t="s">
        <v>162</v>
      </c>
      <c r="AF56">
        <v>136.30000000000001</v>
      </c>
      <c r="AG56">
        <v>134</v>
      </c>
      <c r="AH56">
        <v>2.2000000000000002</v>
      </c>
      <c r="AI56">
        <v>147.30000000000001</v>
      </c>
      <c r="AJ56">
        <v>130.19999999999999</v>
      </c>
      <c r="AK56">
        <v>35.200000000000003</v>
      </c>
      <c r="AL56">
        <v>0.1</v>
      </c>
      <c r="AM56">
        <v>1.4</v>
      </c>
      <c r="AN56">
        <v>19.5</v>
      </c>
      <c r="AO56">
        <v>-11</v>
      </c>
    </row>
    <row r="57" spans="1:41" x14ac:dyDescent="0.2">
      <c r="A57" s="4">
        <f t="shared" si="0"/>
        <v>1960</v>
      </c>
      <c r="B57" s="4">
        <f t="shared" si="1"/>
        <v>3</v>
      </c>
      <c r="C57">
        <v>134</v>
      </c>
      <c r="D57">
        <v>113.4</v>
      </c>
      <c r="E57">
        <v>46.5</v>
      </c>
      <c r="F57">
        <v>44.9</v>
      </c>
      <c r="G57">
        <v>21.9</v>
      </c>
      <c r="H57">
        <v>0.1</v>
      </c>
      <c r="I57">
        <v>16.5</v>
      </c>
      <c r="J57">
        <v>2.9</v>
      </c>
      <c r="K57">
        <v>2.9</v>
      </c>
      <c r="L57" t="s">
        <v>7</v>
      </c>
      <c r="M57">
        <v>0.8</v>
      </c>
      <c r="N57">
        <v>0.4</v>
      </c>
      <c r="O57">
        <v>0.4</v>
      </c>
      <c r="P57">
        <v>0.4</v>
      </c>
      <c r="Q57">
        <v>131.9</v>
      </c>
      <c r="R57">
        <v>86.1</v>
      </c>
      <c r="S57">
        <v>27.9</v>
      </c>
      <c r="T57">
        <v>25</v>
      </c>
      <c r="U57">
        <v>24.7</v>
      </c>
      <c r="V57">
        <v>0.2</v>
      </c>
      <c r="W57">
        <v>2.9</v>
      </c>
      <c r="X57">
        <v>16.8</v>
      </c>
      <c r="Y57">
        <v>16.5</v>
      </c>
      <c r="Z57">
        <v>0.3</v>
      </c>
      <c r="AA57">
        <v>1</v>
      </c>
      <c r="AB57">
        <v>2.2000000000000002</v>
      </c>
      <c r="AC57">
        <v>0.2</v>
      </c>
      <c r="AD57">
        <v>1.9</v>
      </c>
      <c r="AE57" t="s">
        <v>162</v>
      </c>
      <c r="AF57">
        <v>136.19999999999999</v>
      </c>
      <c r="AG57">
        <v>134</v>
      </c>
      <c r="AH57">
        <v>2.1</v>
      </c>
      <c r="AI57">
        <v>150.4</v>
      </c>
      <c r="AJ57">
        <v>131.9</v>
      </c>
      <c r="AK57">
        <v>36.799999999999997</v>
      </c>
      <c r="AL57">
        <v>0.1</v>
      </c>
      <c r="AM57">
        <v>1.4</v>
      </c>
      <c r="AN57">
        <v>19.8</v>
      </c>
      <c r="AO57">
        <v>-14.2</v>
      </c>
    </row>
    <row r="58" spans="1:41" x14ac:dyDescent="0.2">
      <c r="A58" s="4">
        <f t="shared" si="0"/>
        <v>1960</v>
      </c>
      <c r="B58" s="4">
        <f t="shared" si="1"/>
        <v>4</v>
      </c>
      <c r="C58">
        <v>133.1</v>
      </c>
      <c r="D58">
        <v>112.6</v>
      </c>
      <c r="E58">
        <v>46.4</v>
      </c>
      <c r="F58">
        <v>45.3</v>
      </c>
      <c r="G58">
        <v>20.8</v>
      </c>
      <c r="H58">
        <v>0.1</v>
      </c>
      <c r="I58">
        <v>16.399999999999999</v>
      </c>
      <c r="J58">
        <v>2.8</v>
      </c>
      <c r="K58">
        <v>2.8</v>
      </c>
      <c r="L58" t="s">
        <v>7</v>
      </c>
      <c r="M58">
        <v>0.8</v>
      </c>
      <c r="N58">
        <v>0.5</v>
      </c>
      <c r="O58">
        <v>0.4</v>
      </c>
      <c r="P58">
        <v>0.4</v>
      </c>
      <c r="Q58">
        <v>135.5</v>
      </c>
      <c r="R58">
        <v>88</v>
      </c>
      <c r="S58">
        <v>29.6</v>
      </c>
      <c r="T58">
        <v>26</v>
      </c>
      <c r="U58">
        <v>25.7</v>
      </c>
      <c r="V58">
        <v>0.3</v>
      </c>
      <c r="W58">
        <v>3.6</v>
      </c>
      <c r="X58">
        <v>16.7</v>
      </c>
      <c r="Y58">
        <v>16.399999999999999</v>
      </c>
      <c r="Z58">
        <v>0.3</v>
      </c>
      <c r="AA58">
        <v>1.2</v>
      </c>
      <c r="AB58">
        <v>-2.4</v>
      </c>
      <c r="AC58">
        <v>-0.8</v>
      </c>
      <c r="AD58">
        <v>-1.6</v>
      </c>
      <c r="AE58" t="s">
        <v>162</v>
      </c>
      <c r="AF58">
        <v>135.6</v>
      </c>
      <c r="AG58">
        <v>133.1</v>
      </c>
      <c r="AH58">
        <v>2.6</v>
      </c>
      <c r="AI58">
        <v>153.69999999999999</v>
      </c>
      <c r="AJ58">
        <v>135.5</v>
      </c>
      <c r="AK58">
        <v>36.9</v>
      </c>
      <c r="AL58">
        <v>0.1</v>
      </c>
      <c r="AM58">
        <v>1.4</v>
      </c>
      <c r="AN58">
        <v>20.100000000000001</v>
      </c>
      <c r="AO58">
        <v>-18.100000000000001</v>
      </c>
    </row>
    <row r="59" spans="1:41" x14ac:dyDescent="0.2">
      <c r="A59" s="4">
        <f t="shared" si="0"/>
        <v>1961</v>
      </c>
      <c r="B59" s="4">
        <f t="shared" si="1"/>
        <v>1</v>
      </c>
      <c r="C59">
        <v>133.9</v>
      </c>
      <c r="D59">
        <v>112.9</v>
      </c>
      <c r="E59">
        <v>46.5</v>
      </c>
      <c r="F59">
        <v>45.8</v>
      </c>
      <c r="G59">
        <v>20.6</v>
      </c>
      <c r="H59">
        <v>0.1</v>
      </c>
      <c r="I59">
        <v>16.8</v>
      </c>
      <c r="J59">
        <v>2.9</v>
      </c>
      <c r="K59">
        <v>2.9</v>
      </c>
      <c r="L59" t="s">
        <v>7</v>
      </c>
      <c r="M59">
        <v>1</v>
      </c>
      <c r="N59">
        <v>0.5</v>
      </c>
      <c r="O59">
        <v>0.4</v>
      </c>
      <c r="P59">
        <v>0.3</v>
      </c>
      <c r="Q59">
        <v>136.5</v>
      </c>
      <c r="R59">
        <v>87.2</v>
      </c>
      <c r="S59">
        <v>31.1</v>
      </c>
      <c r="T59">
        <v>27.8</v>
      </c>
      <c r="U59">
        <v>27.5</v>
      </c>
      <c r="V59">
        <v>0.3</v>
      </c>
      <c r="W59">
        <v>3.3</v>
      </c>
      <c r="X59">
        <v>16.7</v>
      </c>
      <c r="Y59">
        <v>16.399999999999999</v>
      </c>
      <c r="Z59">
        <v>0.3</v>
      </c>
      <c r="AA59">
        <v>1.6</v>
      </c>
      <c r="AB59">
        <v>-2.6</v>
      </c>
      <c r="AC59">
        <v>-2.1</v>
      </c>
      <c r="AD59">
        <v>-0.5</v>
      </c>
      <c r="AE59" t="s">
        <v>162</v>
      </c>
      <c r="AF59">
        <v>136.5</v>
      </c>
      <c r="AG59">
        <v>133.9</v>
      </c>
      <c r="AH59">
        <v>2.6</v>
      </c>
      <c r="AI59">
        <v>157.19999999999999</v>
      </c>
      <c r="AJ59">
        <v>136.5</v>
      </c>
      <c r="AK59">
        <v>39.6</v>
      </c>
      <c r="AL59">
        <v>0.1</v>
      </c>
      <c r="AM59">
        <v>1.3</v>
      </c>
      <c r="AN59">
        <v>20.399999999999999</v>
      </c>
      <c r="AO59">
        <v>-20.7</v>
      </c>
    </row>
    <row r="60" spans="1:41" x14ac:dyDescent="0.2">
      <c r="A60" s="4">
        <f t="shared" si="0"/>
        <v>1961</v>
      </c>
      <c r="B60" s="4">
        <f t="shared" si="1"/>
        <v>2</v>
      </c>
      <c r="C60">
        <v>136.69999999999999</v>
      </c>
      <c r="D60">
        <v>115.5</v>
      </c>
      <c r="E60">
        <v>46.9</v>
      </c>
      <c r="F60">
        <v>46.5</v>
      </c>
      <c r="G60">
        <v>22</v>
      </c>
      <c r="H60">
        <v>0.1</v>
      </c>
      <c r="I60">
        <v>17</v>
      </c>
      <c r="J60">
        <v>3</v>
      </c>
      <c r="K60">
        <v>3</v>
      </c>
      <c r="L60" t="s">
        <v>7</v>
      </c>
      <c r="M60">
        <v>1</v>
      </c>
      <c r="N60">
        <v>0.5</v>
      </c>
      <c r="O60">
        <v>0.5</v>
      </c>
      <c r="P60">
        <v>0.3</v>
      </c>
      <c r="Q60">
        <v>141.19999999999999</v>
      </c>
      <c r="R60">
        <v>89.3</v>
      </c>
      <c r="S60">
        <v>32.799999999999997</v>
      </c>
      <c r="T60">
        <v>28.6</v>
      </c>
      <c r="U60">
        <v>28.3</v>
      </c>
      <c r="V60">
        <v>0.3</v>
      </c>
      <c r="W60">
        <v>4.2</v>
      </c>
      <c r="X60">
        <v>17</v>
      </c>
      <c r="Y60">
        <v>16.7</v>
      </c>
      <c r="Z60">
        <v>0.3</v>
      </c>
      <c r="AA60">
        <v>2</v>
      </c>
      <c r="AB60">
        <v>-4.5</v>
      </c>
      <c r="AC60">
        <v>-2.7</v>
      </c>
      <c r="AD60">
        <v>-1.7</v>
      </c>
      <c r="AE60" t="s">
        <v>162</v>
      </c>
      <c r="AF60">
        <v>139.1</v>
      </c>
      <c r="AG60">
        <v>136.69999999999999</v>
      </c>
      <c r="AH60">
        <v>2.4</v>
      </c>
      <c r="AI60">
        <v>160.69999999999999</v>
      </c>
      <c r="AJ60">
        <v>141.19999999999999</v>
      </c>
      <c r="AK60">
        <v>38.5</v>
      </c>
      <c r="AL60">
        <v>0.1</v>
      </c>
      <c r="AM60">
        <v>1.5</v>
      </c>
      <c r="AN60">
        <v>20.7</v>
      </c>
      <c r="AO60">
        <v>-21.6</v>
      </c>
    </row>
    <row r="61" spans="1:41" x14ac:dyDescent="0.2">
      <c r="A61" s="4">
        <f t="shared" si="0"/>
        <v>1961</v>
      </c>
      <c r="B61" s="4">
        <f t="shared" si="1"/>
        <v>3</v>
      </c>
      <c r="C61">
        <v>139.5</v>
      </c>
      <c r="D61">
        <v>118.1</v>
      </c>
      <c r="E61">
        <v>47.4</v>
      </c>
      <c r="F61">
        <v>47.3</v>
      </c>
      <c r="G61">
        <v>23.3</v>
      </c>
      <c r="H61">
        <v>0.1</v>
      </c>
      <c r="I61">
        <v>17.100000000000001</v>
      </c>
      <c r="J61">
        <v>3</v>
      </c>
      <c r="K61">
        <v>3</v>
      </c>
      <c r="L61" t="s">
        <v>7</v>
      </c>
      <c r="M61">
        <v>1</v>
      </c>
      <c r="N61">
        <v>0.5</v>
      </c>
      <c r="O61">
        <v>0.5</v>
      </c>
      <c r="P61">
        <v>0.3</v>
      </c>
      <c r="Q61">
        <v>141.9</v>
      </c>
      <c r="R61">
        <v>90.7</v>
      </c>
      <c r="S61">
        <v>31.7</v>
      </c>
      <c r="T61">
        <v>28.8</v>
      </c>
      <c r="U61">
        <v>28.5</v>
      </c>
      <c r="V61">
        <v>0.3</v>
      </c>
      <c r="W61">
        <v>2.9</v>
      </c>
      <c r="X61">
        <v>17.399999999999999</v>
      </c>
      <c r="Y61">
        <v>17.100000000000001</v>
      </c>
      <c r="Z61">
        <v>0.3</v>
      </c>
      <c r="AA61">
        <v>2.2000000000000002</v>
      </c>
      <c r="AB61">
        <v>-2.5</v>
      </c>
      <c r="AC61">
        <v>-2.7</v>
      </c>
      <c r="AD61">
        <v>0.2</v>
      </c>
      <c r="AE61" t="s">
        <v>162</v>
      </c>
      <c r="AF61">
        <v>142</v>
      </c>
      <c r="AG61">
        <v>139.5</v>
      </c>
      <c r="AH61">
        <v>2.6</v>
      </c>
      <c r="AI61">
        <v>162.6</v>
      </c>
      <c r="AJ61">
        <v>141.9</v>
      </c>
      <c r="AK61">
        <v>39.9</v>
      </c>
      <c r="AL61">
        <v>0.1</v>
      </c>
      <c r="AM61">
        <v>1.6</v>
      </c>
      <c r="AN61">
        <v>21</v>
      </c>
      <c r="AO61">
        <v>-20.6</v>
      </c>
    </row>
    <row r="62" spans="1:41" x14ac:dyDescent="0.2">
      <c r="A62" s="4">
        <f t="shared" si="0"/>
        <v>1961</v>
      </c>
      <c r="B62" s="4">
        <f t="shared" si="1"/>
        <v>4</v>
      </c>
      <c r="C62">
        <v>144</v>
      </c>
      <c r="D62">
        <v>121.9</v>
      </c>
      <c r="E62">
        <v>48.1</v>
      </c>
      <c r="F62">
        <v>48.4</v>
      </c>
      <c r="G62">
        <v>25.3</v>
      </c>
      <c r="H62">
        <v>0.1</v>
      </c>
      <c r="I62">
        <v>17.399999999999999</v>
      </c>
      <c r="J62">
        <v>3.1</v>
      </c>
      <c r="K62">
        <v>3.1</v>
      </c>
      <c r="L62" t="s">
        <v>7</v>
      </c>
      <c r="M62">
        <v>1.1000000000000001</v>
      </c>
      <c r="N62">
        <v>0.6</v>
      </c>
      <c r="O62">
        <v>0.5</v>
      </c>
      <c r="P62">
        <v>0.5</v>
      </c>
      <c r="Q62">
        <v>144.30000000000001</v>
      </c>
      <c r="R62">
        <v>92.6</v>
      </c>
      <c r="S62">
        <v>31.8</v>
      </c>
      <c r="T62">
        <v>28.3</v>
      </c>
      <c r="U62">
        <v>28</v>
      </c>
      <c r="V62">
        <v>0.3</v>
      </c>
      <c r="W62">
        <v>3.5</v>
      </c>
      <c r="X62">
        <v>17.600000000000001</v>
      </c>
      <c r="Y62">
        <v>17.3</v>
      </c>
      <c r="Z62">
        <v>0.3</v>
      </c>
      <c r="AA62">
        <v>2.2999999999999998</v>
      </c>
      <c r="AB62">
        <v>-0.3</v>
      </c>
      <c r="AC62">
        <v>-1.8</v>
      </c>
      <c r="AD62">
        <v>1.5</v>
      </c>
      <c r="AE62" t="s">
        <v>162</v>
      </c>
      <c r="AF62">
        <v>146.5</v>
      </c>
      <c r="AG62">
        <v>144</v>
      </c>
      <c r="AH62">
        <v>2.5</v>
      </c>
      <c r="AI62">
        <v>166.2</v>
      </c>
      <c r="AJ62">
        <v>144.30000000000001</v>
      </c>
      <c r="AK62">
        <v>41.6</v>
      </c>
      <c r="AL62">
        <v>0.1</v>
      </c>
      <c r="AM62">
        <v>1.4</v>
      </c>
      <c r="AN62">
        <v>21.3</v>
      </c>
      <c r="AO62">
        <v>-19.7</v>
      </c>
    </row>
    <row r="63" spans="1:41" x14ac:dyDescent="0.2">
      <c r="A63" s="4">
        <f t="shared" si="0"/>
        <v>1962</v>
      </c>
      <c r="B63" s="4">
        <f t="shared" si="1"/>
        <v>1</v>
      </c>
      <c r="C63">
        <v>146.30000000000001</v>
      </c>
      <c r="D63">
        <v>122.7</v>
      </c>
      <c r="E63">
        <v>49.4</v>
      </c>
      <c r="F63">
        <v>49.4</v>
      </c>
      <c r="G63">
        <v>23.8</v>
      </c>
      <c r="H63">
        <v>0.1</v>
      </c>
      <c r="I63">
        <v>18.899999999999999</v>
      </c>
      <c r="J63">
        <v>3.2</v>
      </c>
      <c r="K63">
        <v>3.2</v>
      </c>
      <c r="L63" t="s">
        <v>7</v>
      </c>
      <c r="M63">
        <v>1.1000000000000001</v>
      </c>
      <c r="N63">
        <v>0.6</v>
      </c>
      <c r="O63">
        <v>0.5</v>
      </c>
      <c r="P63">
        <v>0.4</v>
      </c>
      <c r="Q63">
        <v>148.69999999999999</v>
      </c>
      <c r="R63">
        <v>95.8</v>
      </c>
      <c r="S63">
        <v>32.5</v>
      </c>
      <c r="T63">
        <v>28.8</v>
      </c>
      <c r="U63">
        <v>28.5</v>
      </c>
      <c r="V63">
        <v>0.3</v>
      </c>
      <c r="W63">
        <v>3.7</v>
      </c>
      <c r="X63">
        <v>18</v>
      </c>
      <c r="Y63">
        <v>17.7</v>
      </c>
      <c r="Z63">
        <v>0.3</v>
      </c>
      <c r="AA63">
        <v>2.2999999999999998</v>
      </c>
      <c r="AB63">
        <v>-2.4</v>
      </c>
      <c r="AC63">
        <v>-0.7</v>
      </c>
      <c r="AD63">
        <v>-1.7</v>
      </c>
      <c r="AE63" t="s">
        <v>162</v>
      </c>
      <c r="AF63">
        <v>148.69999999999999</v>
      </c>
      <c r="AG63">
        <v>146.30000000000001</v>
      </c>
      <c r="AH63">
        <v>2.4</v>
      </c>
      <c r="AI63">
        <v>170.6</v>
      </c>
      <c r="AJ63">
        <v>148.69999999999999</v>
      </c>
      <c r="AK63">
        <v>42</v>
      </c>
      <c r="AL63">
        <v>0.1</v>
      </c>
      <c r="AM63">
        <v>1.6</v>
      </c>
      <c r="AN63">
        <v>21.7</v>
      </c>
      <c r="AO63">
        <v>-21.9</v>
      </c>
    </row>
    <row r="64" spans="1:41" x14ac:dyDescent="0.2">
      <c r="A64" s="4">
        <f t="shared" si="0"/>
        <v>1962</v>
      </c>
      <c r="B64" s="4">
        <f t="shared" si="1"/>
        <v>2</v>
      </c>
      <c r="C64">
        <v>148.5</v>
      </c>
      <c r="D64">
        <v>124.5</v>
      </c>
      <c r="E64">
        <v>50.9</v>
      </c>
      <c r="F64">
        <v>49.9</v>
      </c>
      <c r="G64">
        <v>23.5</v>
      </c>
      <c r="H64">
        <v>0.1</v>
      </c>
      <c r="I64">
        <v>19.2</v>
      </c>
      <c r="J64">
        <v>3.4</v>
      </c>
      <c r="K64">
        <v>3.4</v>
      </c>
      <c r="L64" t="s">
        <v>7</v>
      </c>
      <c r="M64">
        <v>1.1000000000000001</v>
      </c>
      <c r="N64">
        <v>0.6</v>
      </c>
      <c r="O64">
        <v>0.5</v>
      </c>
      <c r="P64">
        <v>0.3</v>
      </c>
      <c r="Q64">
        <v>151</v>
      </c>
      <c r="R64">
        <v>97.2</v>
      </c>
      <c r="S64">
        <v>33</v>
      </c>
      <c r="T64">
        <v>28.7</v>
      </c>
      <c r="U64">
        <v>28.5</v>
      </c>
      <c r="V64">
        <v>0.3</v>
      </c>
      <c r="W64">
        <v>4.3</v>
      </c>
      <c r="X64">
        <v>18.399999999999999</v>
      </c>
      <c r="Y64">
        <v>18.100000000000001</v>
      </c>
      <c r="Z64">
        <v>0.3</v>
      </c>
      <c r="AA64">
        <v>2.4</v>
      </c>
      <c r="AB64">
        <v>-2.5</v>
      </c>
      <c r="AC64">
        <v>-0.3</v>
      </c>
      <c r="AD64">
        <v>-2.2000000000000002</v>
      </c>
      <c r="AE64" t="s">
        <v>162</v>
      </c>
      <c r="AF64">
        <v>151.30000000000001</v>
      </c>
      <c r="AG64">
        <v>148.5</v>
      </c>
      <c r="AH64">
        <v>2.7</v>
      </c>
      <c r="AI64">
        <v>172.7</v>
      </c>
      <c r="AJ64">
        <v>151</v>
      </c>
      <c r="AK64">
        <v>41.9</v>
      </c>
      <c r="AL64">
        <v>0.1</v>
      </c>
      <c r="AM64">
        <v>1.8</v>
      </c>
      <c r="AN64">
        <v>22</v>
      </c>
      <c r="AO64">
        <v>-21.5</v>
      </c>
    </row>
    <row r="65" spans="1:41" x14ac:dyDescent="0.2">
      <c r="A65" s="4">
        <f t="shared" si="0"/>
        <v>1962</v>
      </c>
      <c r="B65" s="4">
        <f t="shared" si="1"/>
        <v>3</v>
      </c>
      <c r="C65">
        <v>151.80000000000001</v>
      </c>
      <c r="D65">
        <v>127.6</v>
      </c>
      <c r="E65">
        <v>52.3</v>
      </c>
      <c r="F65">
        <v>50.9</v>
      </c>
      <c r="G65">
        <v>24.2</v>
      </c>
      <c r="H65">
        <v>0.1</v>
      </c>
      <c r="I65">
        <v>19.3</v>
      </c>
      <c r="J65">
        <v>3.4</v>
      </c>
      <c r="K65">
        <v>3.4</v>
      </c>
      <c r="L65" t="s">
        <v>7</v>
      </c>
      <c r="M65">
        <v>1.1000000000000001</v>
      </c>
      <c r="N65">
        <v>0.6</v>
      </c>
      <c r="O65">
        <v>0.5</v>
      </c>
      <c r="P65">
        <v>0.4</v>
      </c>
      <c r="Q65">
        <v>152.80000000000001</v>
      </c>
      <c r="R65">
        <v>99.6</v>
      </c>
      <c r="S65">
        <v>32.1</v>
      </c>
      <c r="T65">
        <v>29.1</v>
      </c>
      <c r="U65">
        <v>28.9</v>
      </c>
      <c r="V65">
        <v>0.3</v>
      </c>
      <c r="W65">
        <v>3</v>
      </c>
      <c r="X65">
        <v>18.899999999999999</v>
      </c>
      <c r="Y65">
        <v>18.5</v>
      </c>
      <c r="Z65">
        <v>0.3</v>
      </c>
      <c r="AA65">
        <v>2.2000000000000002</v>
      </c>
      <c r="AB65">
        <v>-1</v>
      </c>
      <c r="AC65">
        <v>-0.5</v>
      </c>
      <c r="AD65">
        <v>-0.5</v>
      </c>
      <c r="AE65" t="s">
        <v>162</v>
      </c>
      <c r="AF65">
        <v>154.4</v>
      </c>
      <c r="AG65">
        <v>151.80000000000001</v>
      </c>
      <c r="AH65">
        <v>2.6</v>
      </c>
      <c r="AI65">
        <v>175.1</v>
      </c>
      <c r="AJ65">
        <v>152.80000000000001</v>
      </c>
      <c r="AK65">
        <v>43.1</v>
      </c>
      <c r="AL65">
        <v>0.1</v>
      </c>
      <c r="AM65">
        <v>1.6</v>
      </c>
      <c r="AN65">
        <v>22.5</v>
      </c>
      <c r="AO65">
        <v>-20.7</v>
      </c>
    </row>
    <row r="66" spans="1:41" x14ac:dyDescent="0.2">
      <c r="A66" s="4">
        <f t="shared" si="0"/>
        <v>1962</v>
      </c>
      <c r="B66" s="4">
        <f t="shared" si="1"/>
        <v>4</v>
      </c>
      <c r="C66">
        <v>153.6</v>
      </c>
      <c r="D66">
        <v>129.4</v>
      </c>
      <c r="E66">
        <v>53.6</v>
      </c>
      <c r="F66">
        <v>51.3</v>
      </c>
      <c r="G66">
        <v>24.3</v>
      </c>
      <c r="H66">
        <v>0.2</v>
      </c>
      <c r="I66">
        <v>19.3</v>
      </c>
      <c r="J66">
        <v>3.4</v>
      </c>
      <c r="K66">
        <v>3.4</v>
      </c>
      <c r="L66" t="s">
        <v>7</v>
      </c>
      <c r="M66">
        <v>1.1000000000000001</v>
      </c>
      <c r="N66">
        <v>0.6</v>
      </c>
      <c r="O66">
        <v>0.5</v>
      </c>
      <c r="P66">
        <v>0.4</v>
      </c>
      <c r="Q66">
        <v>155.4</v>
      </c>
      <c r="R66">
        <v>100.7</v>
      </c>
      <c r="S66">
        <v>33.4</v>
      </c>
      <c r="T66">
        <v>29.8</v>
      </c>
      <c r="U66">
        <v>29.5</v>
      </c>
      <c r="V66">
        <v>0.3</v>
      </c>
      <c r="W66">
        <v>3.5</v>
      </c>
      <c r="X66">
        <v>19.100000000000001</v>
      </c>
      <c r="Y66">
        <v>18.8</v>
      </c>
      <c r="Z66">
        <v>0.4</v>
      </c>
      <c r="AA66">
        <v>2.2000000000000002</v>
      </c>
      <c r="AB66">
        <v>-1.8</v>
      </c>
      <c r="AC66">
        <v>-0.8</v>
      </c>
      <c r="AD66">
        <v>-1</v>
      </c>
      <c r="AE66" t="s">
        <v>162</v>
      </c>
      <c r="AF66">
        <v>156.4</v>
      </c>
      <c r="AG66">
        <v>153.6</v>
      </c>
      <c r="AH66">
        <v>2.8</v>
      </c>
      <c r="AI66">
        <v>177.7</v>
      </c>
      <c r="AJ66">
        <v>155.4</v>
      </c>
      <c r="AK66">
        <v>43.5</v>
      </c>
      <c r="AL66">
        <v>0.2</v>
      </c>
      <c r="AM66">
        <v>1.6</v>
      </c>
      <c r="AN66">
        <v>23</v>
      </c>
      <c r="AO66">
        <v>-21.3</v>
      </c>
    </row>
    <row r="67" spans="1:41" x14ac:dyDescent="0.2">
      <c r="A67" s="4">
        <f t="shared" si="0"/>
        <v>1963</v>
      </c>
      <c r="B67" s="4">
        <f t="shared" si="1"/>
        <v>1</v>
      </c>
      <c r="C67">
        <v>157.4</v>
      </c>
      <c r="D67">
        <v>130.69999999999999</v>
      </c>
      <c r="E67">
        <v>54.1</v>
      </c>
      <c r="F67">
        <v>52</v>
      </c>
      <c r="G67">
        <v>24.4</v>
      </c>
      <c r="H67">
        <v>0.2</v>
      </c>
      <c r="I67">
        <v>21.4</v>
      </c>
      <c r="J67">
        <v>3.4</v>
      </c>
      <c r="K67">
        <v>3.4</v>
      </c>
      <c r="L67" t="s">
        <v>7</v>
      </c>
      <c r="M67">
        <v>1.2</v>
      </c>
      <c r="N67">
        <v>0.6</v>
      </c>
      <c r="O67">
        <v>0.5</v>
      </c>
      <c r="P67">
        <v>0.7</v>
      </c>
      <c r="Q67">
        <v>157.4</v>
      </c>
      <c r="R67">
        <v>101.1</v>
      </c>
      <c r="S67">
        <v>34.799999999999997</v>
      </c>
      <c r="T67">
        <v>31.2</v>
      </c>
      <c r="U67">
        <v>30.9</v>
      </c>
      <c r="V67">
        <v>0.3</v>
      </c>
      <c r="W67">
        <v>3.6</v>
      </c>
      <c r="X67">
        <v>19.399999999999999</v>
      </c>
      <c r="Y67">
        <v>19.100000000000001</v>
      </c>
      <c r="Z67">
        <v>0.4</v>
      </c>
      <c r="AA67">
        <v>2</v>
      </c>
      <c r="AB67">
        <v>0</v>
      </c>
      <c r="AC67">
        <v>-0.2</v>
      </c>
      <c r="AD67">
        <v>0.2</v>
      </c>
      <c r="AE67" t="s">
        <v>162</v>
      </c>
      <c r="AF67">
        <v>160.19999999999999</v>
      </c>
      <c r="AG67">
        <v>157.4</v>
      </c>
      <c r="AH67">
        <v>2.8</v>
      </c>
      <c r="AI67">
        <v>178.9</v>
      </c>
      <c r="AJ67">
        <v>157.4</v>
      </c>
      <c r="AK67">
        <v>43.3</v>
      </c>
      <c r="AL67">
        <v>0.1</v>
      </c>
      <c r="AM67">
        <v>1.5</v>
      </c>
      <c r="AN67">
        <v>23.3</v>
      </c>
      <c r="AO67">
        <v>-18.7</v>
      </c>
    </row>
    <row r="68" spans="1:41" x14ac:dyDescent="0.2">
      <c r="A68" s="4">
        <f t="shared" si="0"/>
        <v>1963</v>
      </c>
      <c r="B68" s="4">
        <f t="shared" si="1"/>
        <v>2</v>
      </c>
      <c r="C68">
        <v>160.6</v>
      </c>
      <c r="D68">
        <v>133.6</v>
      </c>
      <c r="E68">
        <v>54.3</v>
      </c>
      <c r="F68">
        <v>52.9</v>
      </c>
      <c r="G68">
        <v>26.1</v>
      </c>
      <c r="H68">
        <v>0.2</v>
      </c>
      <c r="I68">
        <v>21.6</v>
      </c>
      <c r="J68">
        <v>3.5</v>
      </c>
      <c r="K68">
        <v>3.5</v>
      </c>
      <c r="L68" t="s">
        <v>7</v>
      </c>
      <c r="M68">
        <v>1.2</v>
      </c>
      <c r="N68">
        <v>0.7</v>
      </c>
      <c r="O68">
        <v>0.5</v>
      </c>
      <c r="P68">
        <v>0.8</v>
      </c>
      <c r="Q68">
        <v>158.1</v>
      </c>
      <c r="R68">
        <v>101.2</v>
      </c>
      <c r="S68">
        <v>34.9</v>
      </c>
      <c r="T68">
        <v>30.2</v>
      </c>
      <c r="U68">
        <v>29.9</v>
      </c>
      <c r="V68">
        <v>0.3</v>
      </c>
      <c r="W68">
        <v>4.7</v>
      </c>
      <c r="X68">
        <v>19.8</v>
      </c>
      <c r="Y68">
        <v>19.399999999999999</v>
      </c>
      <c r="Z68">
        <v>0.4</v>
      </c>
      <c r="AA68">
        <v>2.2000000000000002</v>
      </c>
      <c r="AB68">
        <v>2.5</v>
      </c>
      <c r="AC68">
        <v>1.2</v>
      </c>
      <c r="AD68">
        <v>1.3</v>
      </c>
      <c r="AE68" t="s">
        <v>162</v>
      </c>
      <c r="AF68">
        <v>163.5</v>
      </c>
      <c r="AG68">
        <v>160.6</v>
      </c>
      <c r="AH68">
        <v>2.9</v>
      </c>
      <c r="AI68">
        <v>179.9</v>
      </c>
      <c r="AJ68">
        <v>158.1</v>
      </c>
      <c r="AK68">
        <v>43.6</v>
      </c>
      <c r="AL68">
        <v>0.1</v>
      </c>
      <c r="AM68">
        <v>1.8</v>
      </c>
      <c r="AN68">
        <v>23.7</v>
      </c>
      <c r="AO68">
        <v>-16.399999999999999</v>
      </c>
    </row>
    <row r="69" spans="1:41" x14ac:dyDescent="0.2">
      <c r="A69" s="4">
        <f t="shared" ref="A69:A132" si="2">IF(B68=4,A68+1,A68)</f>
        <v>1963</v>
      </c>
      <c r="B69" s="4">
        <f t="shared" ref="B69:B132" si="3">IF(B68=4,1,B68+1)</f>
        <v>3</v>
      </c>
      <c r="C69">
        <v>163</v>
      </c>
      <c r="D69">
        <v>135.6</v>
      </c>
      <c r="E69">
        <v>54.6</v>
      </c>
      <c r="F69">
        <v>53.9</v>
      </c>
      <c r="G69">
        <v>26.9</v>
      </c>
      <c r="H69">
        <v>0.2</v>
      </c>
      <c r="I69">
        <v>21.8</v>
      </c>
      <c r="J69">
        <v>3.6</v>
      </c>
      <c r="K69">
        <v>3.6</v>
      </c>
      <c r="L69" t="s">
        <v>7</v>
      </c>
      <c r="M69">
        <v>1.2</v>
      </c>
      <c r="N69">
        <v>0.7</v>
      </c>
      <c r="O69">
        <v>0.5</v>
      </c>
      <c r="P69">
        <v>0.8</v>
      </c>
      <c r="Q69">
        <v>160.6</v>
      </c>
      <c r="R69">
        <v>104.8</v>
      </c>
      <c r="S69">
        <v>33.299999999999997</v>
      </c>
      <c r="T69">
        <v>30.4</v>
      </c>
      <c r="U69">
        <v>30.1</v>
      </c>
      <c r="V69">
        <v>0.3</v>
      </c>
      <c r="W69">
        <v>2.9</v>
      </c>
      <c r="X69">
        <v>20.3</v>
      </c>
      <c r="Y69">
        <v>19.899999999999999</v>
      </c>
      <c r="Z69">
        <v>0.4</v>
      </c>
      <c r="AA69">
        <v>2.2999999999999998</v>
      </c>
      <c r="AB69">
        <v>2.4</v>
      </c>
      <c r="AC69">
        <v>1.2</v>
      </c>
      <c r="AD69">
        <v>1.2</v>
      </c>
      <c r="AE69" t="s">
        <v>162</v>
      </c>
      <c r="AF69">
        <v>166</v>
      </c>
      <c r="AG69">
        <v>163</v>
      </c>
      <c r="AH69">
        <v>3</v>
      </c>
      <c r="AI69">
        <v>184.4</v>
      </c>
      <c r="AJ69">
        <v>160.6</v>
      </c>
      <c r="AK69">
        <v>45.8</v>
      </c>
      <c r="AL69">
        <v>0.1</v>
      </c>
      <c r="AM69">
        <v>1.9</v>
      </c>
      <c r="AN69">
        <v>24</v>
      </c>
      <c r="AO69">
        <v>-18.3</v>
      </c>
    </row>
    <row r="70" spans="1:41" x14ac:dyDescent="0.2">
      <c r="A70" s="4">
        <f t="shared" si="2"/>
        <v>1963</v>
      </c>
      <c r="B70" s="4">
        <f t="shared" si="3"/>
        <v>4</v>
      </c>
      <c r="C70">
        <v>165.4</v>
      </c>
      <c r="D70">
        <v>137.6</v>
      </c>
      <c r="E70">
        <v>55.2</v>
      </c>
      <c r="F70">
        <v>54.7</v>
      </c>
      <c r="G70">
        <v>27.5</v>
      </c>
      <c r="H70">
        <v>0.2</v>
      </c>
      <c r="I70">
        <v>22.1</v>
      </c>
      <c r="J70">
        <v>3.6</v>
      </c>
      <c r="K70">
        <v>3.6</v>
      </c>
      <c r="L70" t="s">
        <v>7</v>
      </c>
      <c r="M70">
        <v>1.2</v>
      </c>
      <c r="N70">
        <v>0.7</v>
      </c>
      <c r="O70">
        <v>0.5</v>
      </c>
      <c r="P70">
        <v>0.9</v>
      </c>
      <c r="Q70">
        <v>163.9</v>
      </c>
      <c r="R70">
        <v>106.6</v>
      </c>
      <c r="S70">
        <v>34.1</v>
      </c>
      <c r="T70">
        <v>30.9</v>
      </c>
      <c r="U70">
        <v>30.6</v>
      </c>
      <c r="V70">
        <v>0.3</v>
      </c>
      <c r="W70">
        <v>3.2</v>
      </c>
      <c r="X70">
        <v>20.8</v>
      </c>
      <c r="Y70">
        <v>20.399999999999999</v>
      </c>
      <c r="Z70">
        <v>0.4</v>
      </c>
      <c r="AA70">
        <v>2.4</v>
      </c>
      <c r="AB70">
        <v>1.5</v>
      </c>
      <c r="AC70">
        <v>1.2</v>
      </c>
      <c r="AD70">
        <v>0.3</v>
      </c>
      <c r="AE70" t="s">
        <v>162</v>
      </c>
      <c r="AF70">
        <v>168.2</v>
      </c>
      <c r="AG70">
        <v>165.4</v>
      </c>
      <c r="AH70">
        <v>2.8</v>
      </c>
      <c r="AI70">
        <v>186.3</v>
      </c>
      <c r="AJ70">
        <v>163.9</v>
      </c>
      <c r="AK70">
        <v>45.1</v>
      </c>
      <c r="AL70">
        <v>0.1</v>
      </c>
      <c r="AM70">
        <v>1.5</v>
      </c>
      <c r="AN70">
        <v>24.3</v>
      </c>
      <c r="AO70">
        <v>-18.100000000000001</v>
      </c>
    </row>
    <row r="71" spans="1:41" x14ac:dyDescent="0.2">
      <c r="A71" s="4">
        <f t="shared" si="2"/>
        <v>1964</v>
      </c>
      <c r="B71" s="4">
        <f t="shared" si="3"/>
        <v>1</v>
      </c>
      <c r="C71">
        <v>165.4</v>
      </c>
      <c r="D71">
        <v>137.4</v>
      </c>
      <c r="E71">
        <v>53.8</v>
      </c>
      <c r="F71">
        <v>55.7</v>
      </c>
      <c r="G71">
        <v>27.7</v>
      </c>
      <c r="H71">
        <v>0.2</v>
      </c>
      <c r="I71">
        <v>22.1</v>
      </c>
      <c r="J71">
        <v>3.8</v>
      </c>
      <c r="K71">
        <v>3.8</v>
      </c>
      <c r="L71" t="s">
        <v>7</v>
      </c>
      <c r="M71">
        <v>1.2</v>
      </c>
      <c r="N71">
        <v>0.6</v>
      </c>
      <c r="O71">
        <v>0.6</v>
      </c>
      <c r="P71">
        <v>0.9</v>
      </c>
      <c r="Q71">
        <v>166.4</v>
      </c>
      <c r="R71">
        <v>107.5</v>
      </c>
      <c r="S71">
        <v>35</v>
      </c>
      <c r="T71">
        <v>31.8</v>
      </c>
      <c r="U71">
        <v>31.5</v>
      </c>
      <c r="V71">
        <v>0.3</v>
      </c>
      <c r="W71">
        <v>3.2</v>
      </c>
      <c r="X71">
        <v>21.2</v>
      </c>
      <c r="Y71">
        <v>20.7</v>
      </c>
      <c r="Z71">
        <v>0.4</v>
      </c>
      <c r="AA71">
        <v>2.7</v>
      </c>
      <c r="AB71">
        <v>-1.1000000000000001</v>
      </c>
      <c r="AC71">
        <v>0.5</v>
      </c>
      <c r="AD71">
        <v>-1.6</v>
      </c>
      <c r="AE71" t="s">
        <v>162</v>
      </c>
      <c r="AF71">
        <v>168.3</v>
      </c>
      <c r="AG71">
        <v>165.4</v>
      </c>
      <c r="AH71">
        <v>3</v>
      </c>
      <c r="AI71">
        <v>189.6</v>
      </c>
      <c r="AJ71">
        <v>166.4</v>
      </c>
      <c r="AK71">
        <v>45.8</v>
      </c>
      <c r="AL71">
        <v>0.1</v>
      </c>
      <c r="AM71">
        <v>2</v>
      </c>
      <c r="AN71">
        <v>24.7</v>
      </c>
      <c r="AO71">
        <v>-21.3</v>
      </c>
    </row>
    <row r="72" spans="1:41" x14ac:dyDescent="0.2">
      <c r="A72" s="4">
        <f t="shared" si="2"/>
        <v>1964</v>
      </c>
      <c r="B72" s="4">
        <f t="shared" si="3"/>
        <v>2</v>
      </c>
      <c r="C72">
        <v>162.80000000000001</v>
      </c>
      <c r="D72">
        <v>134.4</v>
      </c>
      <c r="E72">
        <v>49.7</v>
      </c>
      <c r="F72">
        <v>56.7</v>
      </c>
      <c r="G72">
        <v>27.8</v>
      </c>
      <c r="H72">
        <v>0.2</v>
      </c>
      <c r="I72">
        <v>22.3</v>
      </c>
      <c r="J72">
        <v>3.9</v>
      </c>
      <c r="K72">
        <v>3.9</v>
      </c>
      <c r="L72" t="s">
        <v>7</v>
      </c>
      <c r="M72">
        <v>1.2</v>
      </c>
      <c r="N72">
        <v>0.6</v>
      </c>
      <c r="O72">
        <v>0.6</v>
      </c>
      <c r="P72">
        <v>0.8</v>
      </c>
      <c r="Q72">
        <v>168.7</v>
      </c>
      <c r="R72">
        <v>108.6</v>
      </c>
      <c r="S72">
        <v>35.6</v>
      </c>
      <c r="T72">
        <v>31.4</v>
      </c>
      <c r="U72">
        <v>31</v>
      </c>
      <c r="V72">
        <v>0.3</v>
      </c>
      <c r="W72">
        <v>4.3</v>
      </c>
      <c r="X72">
        <v>21.6</v>
      </c>
      <c r="Y72">
        <v>21.2</v>
      </c>
      <c r="Z72">
        <v>0.4</v>
      </c>
      <c r="AA72">
        <v>2.9</v>
      </c>
      <c r="AB72">
        <v>-5.9</v>
      </c>
      <c r="AC72">
        <v>1.4</v>
      </c>
      <c r="AD72">
        <v>-7.3</v>
      </c>
      <c r="AE72" t="s">
        <v>162</v>
      </c>
      <c r="AF72">
        <v>166.1</v>
      </c>
      <c r="AG72">
        <v>162.80000000000001</v>
      </c>
      <c r="AH72">
        <v>3.3</v>
      </c>
      <c r="AI72">
        <v>192.5</v>
      </c>
      <c r="AJ72">
        <v>168.7</v>
      </c>
      <c r="AK72">
        <v>46.5</v>
      </c>
      <c r="AL72">
        <v>0.1</v>
      </c>
      <c r="AM72">
        <v>2.2000000000000002</v>
      </c>
      <c r="AN72">
        <v>25</v>
      </c>
      <c r="AO72">
        <v>-26.3</v>
      </c>
    </row>
    <row r="73" spans="1:41" x14ac:dyDescent="0.2">
      <c r="A73" s="4">
        <f t="shared" si="2"/>
        <v>1964</v>
      </c>
      <c r="B73" s="4">
        <f t="shared" si="3"/>
        <v>3</v>
      </c>
      <c r="C73">
        <v>166.8</v>
      </c>
      <c r="D73">
        <v>138.1</v>
      </c>
      <c r="E73">
        <v>51.6</v>
      </c>
      <c r="F73">
        <v>57.9</v>
      </c>
      <c r="G73">
        <v>28.4</v>
      </c>
      <c r="H73">
        <v>0.2</v>
      </c>
      <c r="I73">
        <v>22.6</v>
      </c>
      <c r="J73">
        <v>4</v>
      </c>
      <c r="K73">
        <v>4</v>
      </c>
      <c r="L73" t="s">
        <v>7</v>
      </c>
      <c r="M73">
        <v>1.6</v>
      </c>
      <c r="N73">
        <v>1</v>
      </c>
      <c r="O73">
        <v>0.6</v>
      </c>
      <c r="P73">
        <v>0.6</v>
      </c>
      <c r="Q73">
        <v>169.1</v>
      </c>
      <c r="R73">
        <v>110.3</v>
      </c>
      <c r="S73">
        <v>34.5</v>
      </c>
      <c r="T73">
        <v>31.6</v>
      </c>
      <c r="U73">
        <v>31.3</v>
      </c>
      <c r="V73">
        <v>0.4</v>
      </c>
      <c r="W73">
        <v>2.9</v>
      </c>
      <c r="X73">
        <v>21.8</v>
      </c>
      <c r="Y73">
        <v>21.3</v>
      </c>
      <c r="Z73">
        <v>0.4</v>
      </c>
      <c r="AA73">
        <v>2.6</v>
      </c>
      <c r="AB73">
        <v>-2.2999999999999998</v>
      </c>
      <c r="AC73">
        <v>1.5</v>
      </c>
      <c r="AD73">
        <v>-3.9</v>
      </c>
      <c r="AE73" t="s">
        <v>162</v>
      </c>
      <c r="AF73">
        <v>170.2</v>
      </c>
      <c r="AG73">
        <v>166.8</v>
      </c>
      <c r="AH73">
        <v>3.4</v>
      </c>
      <c r="AI73">
        <v>192.8</v>
      </c>
      <c r="AJ73">
        <v>169.1</v>
      </c>
      <c r="AK73">
        <v>46.6</v>
      </c>
      <c r="AL73">
        <v>0.1</v>
      </c>
      <c r="AM73">
        <v>2.2000000000000002</v>
      </c>
      <c r="AN73">
        <v>25.3</v>
      </c>
      <c r="AO73">
        <v>-22.5</v>
      </c>
    </row>
    <row r="74" spans="1:41" x14ac:dyDescent="0.2">
      <c r="A74" s="4">
        <f t="shared" si="2"/>
        <v>1964</v>
      </c>
      <c r="B74" s="4">
        <f t="shared" si="3"/>
        <v>4</v>
      </c>
      <c r="C74">
        <v>169.1</v>
      </c>
      <c r="D74">
        <v>140.19999999999999</v>
      </c>
      <c r="E74">
        <v>53.2</v>
      </c>
      <c r="F74">
        <v>58.8</v>
      </c>
      <c r="G74">
        <v>28</v>
      </c>
      <c r="H74">
        <v>0.2</v>
      </c>
      <c r="I74">
        <v>22.8</v>
      </c>
      <c r="J74">
        <v>3.7</v>
      </c>
      <c r="K74">
        <v>3.7</v>
      </c>
      <c r="L74" t="s">
        <v>7</v>
      </c>
      <c r="M74">
        <v>1.6</v>
      </c>
      <c r="N74">
        <v>1</v>
      </c>
      <c r="O74">
        <v>0.6</v>
      </c>
      <c r="P74">
        <v>0.8</v>
      </c>
      <c r="Q74">
        <v>170</v>
      </c>
      <c r="R74">
        <v>110.2</v>
      </c>
      <c r="S74">
        <v>35.1</v>
      </c>
      <c r="T74">
        <v>31.8</v>
      </c>
      <c r="U74">
        <v>31.5</v>
      </c>
      <c r="V74">
        <v>0.4</v>
      </c>
      <c r="W74">
        <v>3.3</v>
      </c>
      <c r="X74">
        <v>22</v>
      </c>
      <c r="Y74">
        <v>21.5</v>
      </c>
      <c r="Z74">
        <v>0.5</v>
      </c>
      <c r="AA74">
        <v>2.7</v>
      </c>
      <c r="AB74">
        <v>-0.9</v>
      </c>
      <c r="AC74">
        <v>1.7</v>
      </c>
      <c r="AD74">
        <v>-2.7</v>
      </c>
      <c r="AE74" t="s">
        <v>162</v>
      </c>
      <c r="AF74">
        <v>172.6</v>
      </c>
      <c r="AG74">
        <v>169.1</v>
      </c>
      <c r="AH74">
        <v>3.5</v>
      </c>
      <c r="AI74">
        <v>192.4</v>
      </c>
      <c r="AJ74">
        <v>170</v>
      </c>
      <c r="AK74">
        <v>46.7</v>
      </c>
      <c r="AL74">
        <v>0.1</v>
      </c>
      <c r="AM74">
        <v>1.1000000000000001</v>
      </c>
      <c r="AN74">
        <v>25.5</v>
      </c>
      <c r="AO74">
        <v>-19.899999999999999</v>
      </c>
    </row>
    <row r="75" spans="1:41" x14ac:dyDescent="0.2">
      <c r="A75" s="4">
        <f t="shared" si="2"/>
        <v>1965</v>
      </c>
      <c r="B75" s="4">
        <f t="shared" si="3"/>
        <v>1</v>
      </c>
      <c r="C75">
        <v>176.3</v>
      </c>
      <c r="D75">
        <v>146.69999999999999</v>
      </c>
      <c r="E75">
        <v>57</v>
      </c>
      <c r="F75">
        <v>60.2</v>
      </c>
      <c r="G75">
        <v>29.4</v>
      </c>
      <c r="H75">
        <v>0.2</v>
      </c>
      <c r="I75">
        <v>23</v>
      </c>
      <c r="J75">
        <v>4.2</v>
      </c>
      <c r="K75">
        <v>4.2</v>
      </c>
      <c r="L75" t="s">
        <v>7</v>
      </c>
      <c r="M75">
        <v>1.7</v>
      </c>
      <c r="N75">
        <v>1.2</v>
      </c>
      <c r="O75">
        <v>0.6</v>
      </c>
      <c r="P75">
        <v>0.7</v>
      </c>
      <c r="Q75">
        <v>173.4</v>
      </c>
      <c r="R75">
        <v>111.6</v>
      </c>
      <c r="S75">
        <v>36.4</v>
      </c>
      <c r="T75">
        <v>33.1</v>
      </c>
      <c r="U75">
        <v>32.700000000000003</v>
      </c>
      <c r="V75">
        <v>0.4</v>
      </c>
      <c r="W75">
        <v>3.3</v>
      </c>
      <c r="X75">
        <v>22.5</v>
      </c>
      <c r="Y75">
        <v>22</v>
      </c>
      <c r="Z75">
        <v>0.5</v>
      </c>
      <c r="AA75">
        <v>2.9</v>
      </c>
      <c r="AB75">
        <v>3</v>
      </c>
      <c r="AC75">
        <v>0.9</v>
      </c>
      <c r="AD75">
        <v>2.1</v>
      </c>
      <c r="AE75" t="s">
        <v>162</v>
      </c>
      <c r="AF75">
        <v>179.9</v>
      </c>
      <c r="AG75">
        <v>176.3</v>
      </c>
      <c r="AH75">
        <v>3.6</v>
      </c>
      <c r="AI75">
        <v>195.7</v>
      </c>
      <c r="AJ75">
        <v>173.4</v>
      </c>
      <c r="AK75">
        <v>46.2</v>
      </c>
      <c r="AL75">
        <v>0.1</v>
      </c>
      <c r="AM75">
        <v>1.9</v>
      </c>
      <c r="AN75">
        <v>25.9</v>
      </c>
      <c r="AO75">
        <v>-15.7</v>
      </c>
    </row>
    <row r="76" spans="1:41" x14ac:dyDescent="0.2">
      <c r="A76" s="4">
        <f t="shared" si="2"/>
        <v>1965</v>
      </c>
      <c r="B76" s="4">
        <f t="shared" si="3"/>
        <v>2</v>
      </c>
      <c r="C76">
        <v>179.4</v>
      </c>
      <c r="D76">
        <v>149.30000000000001</v>
      </c>
      <c r="E76">
        <v>58.4</v>
      </c>
      <c r="F76">
        <v>60.3</v>
      </c>
      <c r="G76">
        <v>30.3</v>
      </c>
      <c r="H76">
        <v>0.2</v>
      </c>
      <c r="I76">
        <v>23.3</v>
      </c>
      <c r="J76">
        <v>4.3</v>
      </c>
      <c r="K76">
        <v>4.3</v>
      </c>
      <c r="L76" t="s">
        <v>7</v>
      </c>
      <c r="M76">
        <v>1.8</v>
      </c>
      <c r="N76">
        <v>1.2</v>
      </c>
      <c r="O76">
        <v>0.6</v>
      </c>
      <c r="P76">
        <v>0.8</v>
      </c>
      <c r="Q76">
        <v>177.3</v>
      </c>
      <c r="R76">
        <v>113.7</v>
      </c>
      <c r="S76">
        <v>37.700000000000003</v>
      </c>
      <c r="T76">
        <v>33</v>
      </c>
      <c r="U76">
        <v>32.299999999999997</v>
      </c>
      <c r="V76">
        <v>0.6</v>
      </c>
      <c r="W76">
        <v>4.7</v>
      </c>
      <c r="X76">
        <v>23</v>
      </c>
      <c r="Y76">
        <v>22.5</v>
      </c>
      <c r="Z76">
        <v>0.5</v>
      </c>
      <c r="AA76">
        <v>3</v>
      </c>
      <c r="AB76">
        <v>2.1</v>
      </c>
      <c r="AC76">
        <v>1.7</v>
      </c>
      <c r="AD76">
        <v>0.4</v>
      </c>
      <c r="AE76" t="s">
        <v>162</v>
      </c>
      <c r="AF76">
        <v>182.9</v>
      </c>
      <c r="AG76">
        <v>179.4</v>
      </c>
      <c r="AH76">
        <v>3.4</v>
      </c>
      <c r="AI76">
        <v>199.5</v>
      </c>
      <c r="AJ76">
        <v>177.3</v>
      </c>
      <c r="AK76">
        <v>46.9</v>
      </c>
      <c r="AL76">
        <v>0.1</v>
      </c>
      <c r="AM76">
        <v>1.4</v>
      </c>
      <c r="AN76">
        <v>26.2</v>
      </c>
      <c r="AO76">
        <v>-16.7</v>
      </c>
    </row>
    <row r="77" spans="1:41" x14ac:dyDescent="0.2">
      <c r="A77" s="4">
        <f t="shared" si="2"/>
        <v>1965</v>
      </c>
      <c r="B77" s="4">
        <f t="shared" si="3"/>
        <v>3</v>
      </c>
      <c r="C77">
        <v>179</v>
      </c>
      <c r="D77">
        <v>148.6</v>
      </c>
      <c r="E77">
        <v>57</v>
      </c>
      <c r="F77">
        <v>60.5</v>
      </c>
      <c r="G77">
        <v>30.9</v>
      </c>
      <c r="H77">
        <v>0.2</v>
      </c>
      <c r="I77">
        <v>23.6</v>
      </c>
      <c r="J77">
        <v>4.3</v>
      </c>
      <c r="K77">
        <v>4.3</v>
      </c>
      <c r="L77" t="s">
        <v>7</v>
      </c>
      <c r="M77">
        <v>1.8</v>
      </c>
      <c r="N77">
        <v>1.2</v>
      </c>
      <c r="O77">
        <v>0.6</v>
      </c>
      <c r="P77">
        <v>0.7</v>
      </c>
      <c r="Q77">
        <v>184.3</v>
      </c>
      <c r="R77">
        <v>118.8</v>
      </c>
      <c r="S77">
        <v>39.4</v>
      </c>
      <c r="T77">
        <v>36.299999999999997</v>
      </c>
      <c r="U77">
        <v>35.9</v>
      </c>
      <c r="V77">
        <v>0.4</v>
      </c>
      <c r="W77">
        <v>3.1</v>
      </c>
      <c r="X77">
        <v>23.2</v>
      </c>
      <c r="Y77">
        <v>22.7</v>
      </c>
      <c r="Z77">
        <v>0.5</v>
      </c>
      <c r="AA77">
        <v>3</v>
      </c>
      <c r="AB77">
        <v>-5.3</v>
      </c>
      <c r="AC77">
        <v>-1.2</v>
      </c>
      <c r="AD77">
        <v>-4.0999999999999996</v>
      </c>
      <c r="AE77" t="s">
        <v>162</v>
      </c>
      <c r="AF77">
        <v>182.6</v>
      </c>
      <c r="AG77">
        <v>179</v>
      </c>
      <c r="AH77">
        <v>3.6</v>
      </c>
      <c r="AI77">
        <v>208.4</v>
      </c>
      <c r="AJ77">
        <v>184.3</v>
      </c>
      <c r="AK77">
        <v>48.9</v>
      </c>
      <c r="AL77">
        <v>0.1</v>
      </c>
      <c r="AM77">
        <v>1.8</v>
      </c>
      <c r="AN77">
        <v>26.6</v>
      </c>
      <c r="AO77">
        <v>-25.8</v>
      </c>
    </row>
    <row r="78" spans="1:41" x14ac:dyDescent="0.2">
      <c r="A78" s="4">
        <f t="shared" si="2"/>
        <v>1965</v>
      </c>
      <c r="B78" s="4">
        <f t="shared" si="3"/>
        <v>4</v>
      </c>
      <c r="C78">
        <v>183.8</v>
      </c>
      <c r="D78">
        <v>153.19999999999999</v>
      </c>
      <c r="E78">
        <v>58.3</v>
      </c>
      <c r="F78">
        <v>61.8</v>
      </c>
      <c r="G78">
        <v>32.9</v>
      </c>
      <c r="H78">
        <v>0.2</v>
      </c>
      <c r="I78">
        <v>24.1</v>
      </c>
      <c r="J78">
        <v>4.0999999999999996</v>
      </c>
      <c r="K78">
        <v>4.0999999999999996</v>
      </c>
      <c r="L78" t="s">
        <v>7</v>
      </c>
      <c r="M78">
        <v>1.9</v>
      </c>
      <c r="N78">
        <v>1.3</v>
      </c>
      <c r="O78">
        <v>0.6</v>
      </c>
      <c r="P78">
        <v>0.5</v>
      </c>
      <c r="Q78">
        <v>189.2</v>
      </c>
      <c r="R78">
        <v>124</v>
      </c>
      <c r="S78">
        <v>38.4</v>
      </c>
      <c r="T78">
        <v>35.1</v>
      </c>
      <c r="U78">
        <v>34.700000000000003</v>
      </c>
      <c r="V78">
        <v>0.4</v>
      </c>
      <c r="W78">
        <v>3.3</v>
      </c>
      <c r="X78">
        <v>23.6</v>
      </c>
      <c r="Y78">
        <v>23.1</v>
      </c>
      <c r="Z78">
        <v>0.5</v>
      </c>
      <c r="AA78">
        <v>3.1</v>
      </c>
      <c r="AB78">
        <v>-5.4</v>
      </c>
      <c r="AC78">
        <v>0.6</v>
      </c>
      <c r="AD78">
        <v>-6</v>
      </c>
      <c r="AE78" t="s">
        <v>162</v>
      </c>
      <c r="AF78">
        <v>187.6</v>
      </c>
      <c r="AG78">
        <v>183.8</v>
      </c>
      <c r="AH78">
        <v>3.8</v>
      </c>
      <c r="AI78">
        <v>213.7</v>
      </c>
      <c r="AJ78">
        <v>189.2</v>
      </c>
      <c r="AK78">
        <v>49.5</v>
      </c>
      <c r="AL78">
        <v>0.1</v>
      </c>
      <c r="AM78">
        <v>1.9</v>
      </c>
      <c r="AN78">
        <v>27</v>
      </c>
      <c r="AO78">
        <v>-26.1</v>
      </c>
    </row>
    <row r="79" spans="1:41" x14ac:dyDescent="0.2">
      <c r="A79" s="4">
        <f t="shared" si="2"/>
        <v>1966</v>
      </c>
      <c r="B79" s="4">
        <f t="shared" si="3"/>
        <v>1</v>
      </c>
      <c r="C79">
        <v>194.6</v>
      </c>
      <c r="D79">
        <v>157.1</v>
      </c>
      <c r="E79">
        <v>61.5</v>
      </c>
      <c r="F79">
        <v>61.4</v>
      </c>
      <c r="G79">
        <v>34</v>
      </c>
      <c r="H79">
        <v>0.2</v>
      </c>
      <c r="I79">
        <v>30.5</v>
      </c>
      <c r="J79">
        <v>4.7</v>
      </c>
      <c r="K79">
        <v>4.7</v>
      </c>
      <c r="L79" t="s">
        <v>7</v>
      </c>
      <c r="M79">
        <v>2</v>
      </c>
      <c r="N79">
        <v>1.3</v>
      </c>
      <c r="O79">
        <v>0.7</v>
      </c>
      <c r="P79">
        <v>0.5</v>
      </c>
      <c r="Q79">
        <v>193.5</v>
      </c>
      <c r="R79">
        <v>126</v>
      </c>
      <c r="S79">
        <v>39.799999999999997</v>
      </c>
      <c r="T79">
        <v>36.1</v>
      </c>
      <c r="U79">
        <v>35.700000000000003</v>
      </c>
      <c r="V79">
        <v>0.4</v>
      </c>
      <c r="W79">
        <v>3.7</v>
      </c>
      <c r="X79">
        <v>24.2</v>
      </c>
      <c r="Y79">
        <v>23.7</v>
      </c>
      <c r="Z79">
        <v>0.5</v>
      </c>
      <c r="AA79">
        <v>3.6</v>
      </c>
      <c r="AB79">
        <v>1.1000000000000001</v>
      </c>
      <c r="AC79">
        <v>6.5</v>
      </c>
      <c r="AD79">
        <v>-5.4</v>
      </c>
      <c r="AE79" t="s">
        <v>162</v>
      </c>
      <c r="AF79">
        <v>198.6</v>
      </c>
      <c r="AG79">
        <v>194.6</v>
      </c>
      <c r="AH79">
        <v>3.9</v>
      </c>
      <c r="AI79">
        <v>220.6</v>
      </c>
      <c r="AJ79">
        <v>193.5</v>
      </c>
      <c r="AK79">
        <v>51.9</v>
      </c>
      <c r="AL79">
        <v>0.1</v>
      </c>
      <c r="AM79">
        <v>2.4</v>
      </c>
      <c r="AN79">
        <v>27.3</v>
      </c>
      <c r="AO79">
        <v>-22</v>
      </c>
    </row>
    <row r="80" spans="1:41" x14ac:dyDescent="0.2">
      <c r="A80" s="4">
        <f t="shared" si="2"/>
        <v>1966</v>
      </c>
      <c r="B80" s="4">
        <f t="shared" si="3"/>
        <v>2</v>
      </c>
      <c r="C80">
        <v>200.6</v>
      </c>
      <c r="D80">
        <v>162.6</v>
      </c>
      <c r="E80">
        <v>65.599999999999994</v>
      </c>
      <c r="F80">
        <v>62.8</v>
      </c>
      <c r="G80">
        <v>34</v>
      </c>
      <c r="H80">
        <v>0.2</v>
      </c>
      <c r="I80">
        <v>30.9</v>
      </c>
      <c r="J80">
        <v>4.7</v>
      </c>
      <c r="K80">
        <v>4.7</v>
      </c>
      <c r="L80" t="s">
        <v>7</v>
      </c>
      <c r="M80">
        <v>2</v>
      </c>
      <c r="N80">
        <v>1.3</v>
      </c>
      <c r="O80">
        <v>0.7</v>
      </c>
      <c r="P80">
        <v>0.3</v>
      </c>
      <c r="Q80">
        <v>200.9</v>
      </c>
      <c r="R80">
        <v>130.6</v>
      </c>
      <c r="S80">
        <v>41.5</v>
      </c>
      <c r="T80">
        <v>36.200000000000003</v>
      </c>
      <c r="U80">
        <v>35.799999999999997</v>
      </c>
      <c r="V80">
        <v>0.4</v>
      </c>
      <c r="W80">
        <v>5.3</v>
      </c>
      <c r="X80">
        <v>24.8</v>
      </c>
      <c r="Y80">
        <v>24.3</v>
      </c>
      <c r="Z80">
        <v>0.5</v>
      </c>
      <c r="AA80">
        <v>3.9</v>
      </c>
      <c r="AB80">
        <v>-0.2</v>
      </c>
      <c r="AC80">
        <v>6.8</v>
      </c>
      <c r="AD80">
        <v>-7.1</v>
      </c>
      <c r="AE80" t="s">
        <v>162</v>
      </c>
      <c r="AF80">
        <v>204.6</v>
      </c>
      <c r="AG80">
        <v>200.6</v>
      </c>
      <c r="AH80">
        <v>4</v>
      </c>
      <c r="AI80">
        <v>226.9</v>
      </c>
      <c r="AJ80">
        <v>200.9</v>
      </c>
      <c r="AK80">
        <v>51.9</v>
      </c>
      <c r="AL80">
        <v>0.1</v>
      </c>
      <c r="AM80">
        <v>1.9</v>
      </c>
      <c r="AN80">
        <v>27.9</v>
      </c>
      <c r="AO80">
        <v>-22.3</v>
      </c>
    </row>
    <row r="81" spans="1:41" x14ac:dyDescent="0.2">
      <c r="A81" s="4">
        <f t="shared" si="2"/>
        <v>1966</v>
      </c>
      <c r="B81" s="4">
        <f t="shared" si="3"/>
        <v>3</v>
      </c>
      <c r="C81">
        <v>204.6</v>
      </c>
      <c r="D81">
        <v>165.5</v>
      </c>
      <c r="E81">
        <v>67.900000000000006</v>
      </c>
      <c r="F81">
        <v>63.7</v>
      </c>
      <c r="G81">
        <v>33.6</v>
      </c>
      <c r="H81">
        <v>0.2</v>
      </c>
      <c r="I81">
        <v>32</v>
      </c>
      <c r="J81">
        <v>4.9000000000000004</v>
      </c>
      <c r="K81">
        <v>4.9000000000000004</v>
      </c>
      <c r="L81" t="s">
        <v>7</v>
      </c>
      <c r="M81">
        <v>2.1</v>
      </c>
      <c r="N81">
        <v>1.3</v>
      </c>
      <c r="O81">
        <v>0.8</v>
      </c>
      <c r="P81">
        <v>0.1</v>
      </c>
      <c r="Q81">
        <v>207.1</v>
      </c>
      <c r="R81">
        <v>136.19999999999999</v>
      </c>
      <c r="S81">
        <v>41.3</v>
      </c>
      <c r="T81">
        <v>38.1</v>
      </c>
      <c r="U81">
        <v>37.5</v>
      </c>
      <c r="V81">
        <v>0.6</v>
      </c>
      <c r="W81">
        <v>3.2</v>
      </c>
      <c r="X81">
        <v>25.5</v>
      </c>
      <c r="Y81">
        <v>24.9</v>
      </c>
      <c r="Z81">
        <v>0.6</v>
      </c>
      <c r="AA81">
        <v>4.0999999999999996</v>
      </c>
      <c r="AB81">
        <v>-2.5</v>
      </c>
      <c r="AC81">
        <v>6.3</v>
      </c>
      <c r="AD81">
        <v>-8.8000000000000007</v>
      </c>
      <c r="AE81" t="s">
        <v>162</v>
      </c>
      <c r="AF81">
        <v>208.5</v>
      </c>
      <c r="AG81">
        <v>204.6</v>
      </c>
      <c r="AH81">
        <v>3.8</v>
      </c>
      <c r="AI81">
        <v>235.1</v>
      </c>
      <c r="AJ81">
        <v>207.1</v>
      </c>
      <c r="AK81">
        <v>54.2</v>
      </c>
      <c r="AL81">
        <v>0.1</v>
      </c>
      <c r="AM81">
        <v>2.1</v>
      </c>
      <c r="AN81">
        <v>28.4</v>
      </c>
      <c r="AO81">
        <v>-26.6</v>
      </c>
    </row>
    <row r="82" spans="1:41" x14ac:dyDescent="0.2">
      <c r="A82" s="4">
        <f t="shared" si="2"/>
        <v>1966</v>
      </c>
      <c r="B82" s="4">
        <f t="shared" si="3"/>
        <v>4</v>
      </c>
      <c r="C82">
        <v>208.5</v>
      </c>
      <c r="D82">
        <v>168.7</v>
      </c>
      <c r="E82">
        <v>70.599999999999994</v>
      </c>
      <c r="F82">
        <v>64.900000000000006</v>
      </c>
      <c r="G82">
        <v>33</v>
      </c>
      <c r="H82">
        <v>0.2</v>
      </c>
      <c r="I82">
        <v>32.299999999999997</v>
      </c>
      <c r="J82">
        <v>5.0999999999999996</v>
      </c>
      <c r="K82">
        <v>5.0999999999999996</v>
      </c>
      <c r="L82" t="s">
        <v>7</v>
      </c>
      <c r="M82">
        <v>2.2000000000000002</v>
      </c>
      <c r="N82">
        <v>1.3</v>
      </c>
      <c r="O82">
        <v>0.9</v>
      </c>
      <c r="P82">
        <v>0.2</v>
      </c>
      <c r="Q82">
        <v>214.1</v>
      </c>
      <c r="R82">
        <v>138.4</v>
      </c>
      <c r="S82">
        <v>45.3</v>
      </c>
      <c r="T82">
        <v>41.5</v>
      </c>
      <c r="U82">
        <v>41</v>
      </c>
      <c r="V82">
        <v>0.4</v>
      </c>
      <c r="W82">
        <v>3.8</v>
      </c>
      <c r="X82">
        <v>26.1</v>
      </c>
      <c r="Y82">
        <v>25.6</v>
      </c>
      <c r="Z82">
        <v>0.6</v>
      </c>
      <c r="AA82">
        <v>4.2</v>
      </c>
      <c r="AB82">
        <v>-5.5</v>
      </c>
      <c r="AC82">
        <v>4.8</v>
      </c>
      <c r="AD82">
        <v>-10.4</v>
      </c>
      <c r="AE82" t="s">
        <v>162</v>
      </c>
      <c r="AF82">
        <v>212.3</v>
      </c>
      <c r="AG82">
        <v>208.5</v>
      </c>
      <c r="AH82">
        <v>3.8</v>
      </c>
      <c r="AI82">
        <v>243.2</v>
      </c>
      <c r="AJ82">
        <v>214.1</v>
      </c>
      <c r="AK82">
        <v>56.2</v>
      </c>
      <c r="AL82">
        <v>0.1</v>
      </c>
      <c r="AM82">
        <v>1.7</v>
      </c>
      <c r="AN82">
        <v>28.9</v>
      </c>
      <c r="AO82">
        <v>-30.8</v>
      </c>
    </row>
    <row r="83" spans="1:41" x14ac:dyDescent="0.2">
      <c r="A83" s="4">
        <f t="shared" si="2"/>
        <v>1967</v>
      </c>
      <c r="B83" s="4">
        <f t="shared" si="3"/>
        <v>1</v>
      </c>
      <c r="C83">
        <v>210.6</v>
      </c>
      <c r="D83">
        <v>169.2</v>
      </c>
      <c r="E83">
        <v>71.2</v>
      </c>
      <c r="F83">
        <v>65.599999999999994</v>
      </c>
      <c r="G83">
        <v>32.299999999999997</v>
      </c>
      <c r="H83">
        <v>0.2</v>
      </c>
      <c r="I83">
        <v>33.700000000000003</v>
      </c>
      <c r="J83">
        <v>5.3</v>
      </c>
      <c r="K83">
        <v>5.3</v>
      </c>
      <c r="L83" t="s">
        <v>7</v>
      </c>
      <c r="M83">
        <v>2.2000000000000002</v>
      </c>
      <c r="N83">
        <v>1.3</v>
      </c>
      <c r="O83">
        <v>0.9</v>
      </c>
      <c r="P83">
        <v>0.1</v>
      </c>
      <c r="Q83">
        <v>224.6</v>
      </c>
      <c r="R83">
        <v>145.69999999999999</v>
      </c>
      <c r="S83">
        <v>48.6</v>
      </c>
      <c r="T83">
        <v>44.4</v>
      </c>
      <c r="U83">
        <v>43.9</v>
      </c>
      <c r="V83">
        <v>0.5</v>
      </c>
      <c r="W83">
        <v>4.2</v>
      </c>
      <c r="X83">
        <v>26.3</v>
      </c>
      <c r="Y83">
        <v>25.8</v>
      </c>
      <c r="Z83">
        <v>0.5</v>
      </c>
      <c r="AA83">
        <v>4</v>
      </c>
      <c r="AB83">
        <v>-14</v>
      </c>
      <c r="AC83">
        <v>3.8</v>
      </c>
      <c r="AD83">
        <v>-17.899999999999999</v>
      </c>
      <c r="AE83" t="s">
        <v>162</v>
      </c>
      <c r="AF83">
        <v>214.6</v>
      </c>
      <c r="AG83">
        <v>210.6</v>
      </c>
      <c r="AH83">
        <v>4</v>
      </c>
      <c r="AI83">
        <v>254.7</v>
      </c>
      <c r="AJ83">
        <v>224.6</v>
      </c>
      <c r="AK83">
        <v>57.9</v>
      </c>
      <c r="AL83">
        <v>0.1</v>
      </c>
      <c r="AM83">
        <v>1.4</v>
      </c>
      <c r="AN83">
        <v>29.3</v>
      </c>
      <c r="AO83">
        <v>-40.1</v>
      </c>
    </row>
    <row r="84" spans="1:41" x14ac:dyDescent="0.2">
      <c r="A84" s="4">
        <f t="shared" si="2"/>
        <v>1967</v>
      </c>
      <c r="B84" s="4">
        <f t="shared" si="3"/>
        <v>2</v>
      </c>
      <c r="C84">
        <v>212.7</v>
      </c>
      <c r="D84">
        <v>170</v>
      </c>
      <c r="E84">
        <v>70.900000000000006</v>
      </c>
      <c r="F84">
        <v>66.8</v>
      </c>
      <c r="G84">
        <v>32</v>
      </c>
      <c r="H84">
        <v>0.2</v>
      </c>
      <c r="I84">
        <v>34.700000000000003</v>
      </c>
      <c r="J84">
        <v>5.5</v>
      </c>
      <c r="K84">
        <v>5.5</v>
      </c>
      <c r="L84" t="s">
        <v>7</v>
      </c>
      <c r="M84">
        <v>2.2999999999999998</v>
      </c>
      <c r="N84">
        <v>1.4</v>
      </c>
      <c r="O84">
        <v>1</v>
      </c>
      <c r="P84">
        <v>0.2</v>
      </c>
      <c r="Q84">
        <v>228.5</v>
      </c>
      <c r="R84">
        <v>148.30000000000001</v>
      </c>
      <c r="S84">
        <v>49.8</v>
      </c>
      <c r="T84">
        <v>45.5</v>
      </c>
      <c r="U84">
        <v>45</v>
      </c>
      <c r="V84">
        <v>0.5</v>
      </c>
      <c r="W84">
        <v>4.3</v>
      </c>
      <c r="X84">
        <v>26.5</v>
      </c>
      <c r="Y84">
        <v>25.9</v>
      </c>
      <c r="Z84">
        <v>0.6</v>
      </c>
      <c r="AA84">
        <v>3.9</v>
      </c>
      <c r="AB84">
        <v>-15.8</v>
      </c>
      <c r="AC84">
        <v>4.3</v>
      </c>
      <c r="AD84">
        <v>-20.100000000000001</v>
      </c>
      <c r="AE84" t="s">
        <v>162</v>
      </c>
      <c r="AF84">
        <v>216.6</v>
      </c>
      <c r="AG84">
        <v>212.7</v>
      </c>
      <c r="AH84">
        <v>3.9</v>
      </c>
      <c r="AI84">
        <v>256.10000000000002</v>
      </c>
      <c r="AJ84">
        <v>228.5</v>
      </c>
      <c r="AK84">
        <v>56.6</v>
      </c>
      <c r="AL84">
        <v>0.1</v>
      </c>
      <c r="AM84">
        <v>0.8</v>
      </c>
      <c r="AN84">
        <v>29.8</v>
      </c>
      <c r="AO84">
        <v>-39.5</v>
      </c>
    </row>
    <row r="85" spans="1:41" x14ac:dyDescent="0.2">
      <c r="A85" s="4">
        <f t="shared" si="2"/>
        <v>1967</v>
      </c>
      <c r="B85" s="4">
        <f t="shared" si="3"/>
        <v>3</v>
      </c>
      <c r="C85">
        <v>218.9</v>
      </c>
      <c r="D85">
        <v>175.1</v>
      </c>
      <c r="E85">
        <v>73.8</v>
      </c>
      <c r="F85">
        <v>68.7</v>
      </c>
      <c r="G85">
        <v>32.200000000000003</v>
      </c>
      <c r="H85">
        <v>0.2</v>
      </c>
      <c r="I85">
        <v>35.299999999999997</v>
      </c>
      <c r="J85">
        <v>5.8</v>
      </c>
      <c r="K85">
        <v>5.8</v>
      </c>
      <c r="L85" t="s">
        <v>7</v>
      </c>
      <c r="M85">
        <v>2.4</v>
      </c>
      <c r="N85">
        <v>1.4</v>
      </c>
      <c r="O85">
        <v>1</v>
      </c>
      <c r="P85">
        <v>0.3</v>
      </c>
      <c r="Q85">
        <v>233.5</v>
      </c>
      <c r="R85">
        <v>151.5</v>
      </c>
      <c r="S85">
        <v>50.9</v>
      </c>
      <c r="T85">
        <v>47.2</v>
      </c>
      <c r="U85">
        <v>46.4</v>
      </c>
      <c r="V85">
        <v>0.7</v>
      </c>
      <c r="W85">
        <v>3.8</v>
      </c>
      <c r="X85">
        <v>27.3</v>
      </c>
      <c r="Y85">
        <v>26.7</v>
      </c>
      <c r="Z85">
        <v>0.6</v>
      </c>
      <c r="AA85">
        <v>3.7</v>
      </c>
      <c r="AB85">
        <v>-14.6</v>
      </c>
      <c r="AC85">
        <v>4.0999999999999996</v>
      </c>
      <c r="AD85">
        <v>-18.7</v>
      </c>
      <c r="AE85" t="s">
        <v>162</v>
      </c>
      <c r="AF85">
        <v>223</v>
      </c>
      <c r="AG85">
        <v>218.9</v>
      </c>
      <c r="AH85">
        <v>4.2</v>
      </c>
      <c r="AI85">
        <v>263.3</v>
      </c>
      <c r="AJ85">
        <v>233.5</v>
      </c>
      <c r="AK85">
        <v>57.9</v>
      </c>
      <c r="AL85">
        <v>0.1</v>
      </c>
      <c r="AM85">
        <v>2.2999999999999998</v>
      </c>
      <c r="AN85">
        <v>30.5</v>
      </c>
      <c r="AO85">
        <v>-40.299999999999997</v>
      </c>
    </row>
    <row r="86" spans="1:41" x14ac:dyDescent="0.2">
      <c r="A86" s="4">
        <f t="shared" si="2"/>
        <v>1967</v>
      </c>
      <c r="B86" s="4">
        <f t="shared" si="3"/>
        <v>4</v>
      </c>
      <c r="C86">
        <v>225.5</v>
      </c>
      <c r="D86">
        <v>180.9</v>
      </c>
      <c r="E86">
        <v>75.900000000000006</v>
      </c>
      <c r="F86">
        <v>70.599999999999994</v>
      </c>
      <c r="G86">
        <v>34.200000000000003</v>
      </c>
      <c r="H86">
        <v>0.3</v>
      </c>
      <c r="I86">
        <v>36.1</v>
      </c>
      <c r="J86">
        <v>6.1</v>
      </c>
      <c r="K86">
        <v>6.1</v>
      </c>
      <c r="L86" t="s">
        <v>7</v>
      </c>
      <c r="M86">
        <v>2.4</v>
      </c>
      <c r="N86">
        <v>1.4</v>
      </c>
      <c r="O86">
        <v>1</v>
      </c>
      <c r="P86">
        <v>0</v>
      </c>
      <c r="Q86">
        <v>240.2</v>
      </c>
      <c r="R86">
        <v>156.1</v>
      </c>
      <c r="S86">
        <v>51.9</v>
      </c>
      <c r="T86">
        <v>48.2</v>
      </c>
      <c r="U86">
        <v>47.7</v>
      </c>
      <c r="V86">
        <v>0.5</v>
      </c>
      <c r="W86">
        <v>3.7</v>
      </c>
      <c r="X86">
        <v>28.5</v>
      </c>
      <c r="Y86">
        <v>27.9</v>
      </c>
      <c r="Z86">
        <v>0.7</v>
      </c>
      <c r="AA86">
        <v>3.7</v>
      </c>
      <c r="AB86">
        <v>-14.7</v>
      </c>
      <c r="AC86">
        <v>4.7</v>
      </c>
      <c r="AD86">
        <v>-19.3</v>
      </c>
      <c r="AE86" t="s">
        <v>162</v>
      </c>
      <c r="AF86">
        <v>229.4</v>
      </c>
      <c r="AG86">
        <v>225.5</v>
      </c>
      <c r="AH86">
        <v>3.9</v>
      </c>
      <c r="AI86">
        <v>267.5</v>
      </c>
      <c r="AJ86">
        <v>240.2</v>
      </c>
      <c r="AK86">
        <v>58.3</v>
      </c>
      <c r="AL86">
        <v>0.1</v>
      </c>
      <c r="AM86">
        <v>0</v>
      </c>
      <c r="AN86">
        <v>31.1</v>
      </c>
      <c r="AO86">
        <v>-38</v>
      </c>
    </row>
    <row r="87" spans="1:41" x14ac:dyDescent="0.2">
      <c r="A87" s="4">
        <f t="shared" si="2"/>
        <v>1968</v>
      </c>
      <c r="B87" s="4">
        <f t="shared" si="3"/>
        <v>1</v>
      </c>
      <c r="C87">
        <v>237.6</v>
      </c>
      <c r="D87">
        <v>190.7</v>
      </c>
      <c r="E87">
        <v>78.599999999999994</v>
      </c>
      <c r="F87">
        <v>73.400000000000006</v>
      </c>
      <c r="G87">
        <v>38.5</v>
      </c>
      <c r="H87">
        <v>0.3</v>
      </c>
      <c r="I87">
        <v>37.700000000000003</v>
      </c>
      <c r="J87">
        <v>6.4</v>
      </c>
      <c r="K87">
        <v>6.4</v>
      </c>
      <c r="L87" t="s">
        <v>7</v>
      </c>
      <c r="M87">
        <v>2.4</v>
      </c>
      <c r="N87">
        <v>1.4</v>
      </c>
      <c r="O87">
        <v>1</v>
      </c>
      <c r="P87">
        <v>0.3</v>
      </c>
      <c r="Q87">
        <v>250.2</v>
      </c>
      <c r="R87">
        <v>162.5</v>
      </c>
      <c r="S87">
        <v>54.4</v>
      </c>
      <c r="T87">
        <v>50.4</v>
      </c>
      <c r="U87">
        <v>49.9</v>
      </c>
      <c r="V87">
        <v>0.5</v>
      </c>
      <c r="W87">
        <v>4</v>
      </c>
      <c r="X87">
        <v>29.3</v>
      </c>
      <c r="Y87">
        <v>28.6</v>
      </c>
      <c r="Z87">
        <v>0.7</v>
      </c>
      <c r="AA87">
        <v>4</v>
      </c>
      <c r="AB87">
        <v>-12.7</v>
      </c>
      <c r="AC87">
        <v>4.7</v>
      </c>
      <c r="AD87">
        <v>-17.399999999999999</v>
      </c>
      <c r="AE87" t="s">
        <v>162</v>
      </c>
      <c r="AF87">
        <v>241.3</v>
      </c>
      <c r="AG87">
        <v>237.6</v>
      </c>
      <c r="AH87">
        <v>3.7</v>
      </c>
      <c r="AI87">
        <v>276.2</v>
      </c>
      <c r="AJ87">
        <v>250.2</v>
      </c>
      <c r="AK87">
        <v>58.4</v>
      </c>
      <c r="AL87">
        <v>0.1</v>
      </c>
      <c r="AM87">
        <v>-0.6</v>
      </c>
      <c r="AN87">
        <v>31.8</v>
      </c>
      <c r="AO87">
        <v>-35</v>
      </c>
    </row>
    <row r="88" spans="1:41" x14ac:dyDescent="0.2">
      <c r="A88" s="4">
        <f t="shared" si="2"/>
        <v>1968</v>
      </c>
      <c r="B88" s="4">
        <f t="shared" si="3"/>
        <v>2</v>
      </c>
      <c r="C88">
        <v>244.4</v>
      </c>
      <c r="D88">
        <v>196.6</v>
      </c>
      <c r="E88">
        <v>81.7</v>
      </c>
      <c r="F88">
        <v>75.400000000000006</v>
      </c>
      <c r="G88">
        <v>39.200000000000003</v>
      </c>
      <c r="H88">
        <v>0.3</v>
      </c>
      <c r="I88">
        <v>38.6</v>
      </c>
      <c r="J88">
        <v>6.5</v>
      </c>
      <c r="K88">
        <v>6.5</v>
      </c>
      <c r="L88" t="s">
        <v>7</v>
      </c>
      <c r="M88">
        <v>2.4</v>
      </c>
      <c r="N88">
        <v>1.4</v>
      </c>
      <c r="O88">
        <v>1</v>
      </c>
      <c r="P88">
        <v>0.3</v>
      </c>
      <c r="Q88">
        <v>258</v>
      </c>
      <c r="R88">
        <v>165.3</v>
      </c>
      <c r="S88">
        <v>58.2</v>
      </c>
      <c r="T88">
        <v>53.7</v>
      </c>
      <c r="U88">
        <v>53.2</v>
      </c>
      <c r="V88">
        <v>0.5</v>
      </c>
      <c r="W88">
        <v>4.5</v>
      </c>
      <c r="X88">
        <v>30.3</v>
      </c>
      <c r="Y88">
        <v>29.6</v>
      </c>
      <c r="Z88">
        <v>0.7</v>
      </c>
      <c r="AA88">
        <v>4.2</v>
      </c>
      <c r="AB88">
        <v>-13.5</v>
      </c>
      <c r="AC88">
        <v>3</v>
      </c>
      <c r="AD88">
        <v>-16.5</v>
      </c>
      <c r="AE88" t="s">
        <v>162</v>
      </c>
      <c r="AF88">
        <v>248.5</v>
      </c>
      <c r="AG88">
        <v>244.4</v>
      </c>
      <c r="AH88">
        <v>4</v>
      </c>
      <c r="AI88">
        <v>285.8</v>
      </c>
      <c r="AJ88">
        <v>258</v>
      </c>
      <c r="AK88">
        <v>59.5</v>
      </c>
      <c r="AL88">
        <v>0.1</v>
      </c>
      <c r="AM88">
        <v>0.6</v>
      </c>
      <c r="AN88">
        <v>32.4</v>
      </c>
      <c r="AO88">
        <v>-37.299999999999997</v>
      </c>
    </row>
    <row r="89" spans="1:41" x14ac:dyDescent="0.2">
      <c r="A89" s="4">
        <f t="shared" si="2"/>
        <v>1968</v>
      </c>
      <c r="B89" s="4">
        <f t="shared" si="3"/>
        <v>3</v>
      </c>
      <c r="C89">
        <v>258</v>
      </c>
      <c r="D89">
        <v>209.3</v>
      </c>
      <c r="E89">
        <v>91.9</v>
      </c>
      <c r="F89">
        <v>77.7</v>
      </c>
      <c r="G89">
        <v>39.4</v>
      </c>
      <c r="H89">
        <v>0.3</v>
      </c>
      <c r="I89">
        <v>39.200000000000003</v>
      </c>
      <c r="J89">
        <v>6.7</v>
      </c>
      <c r="K89">
        <v>6.7</v>
      </c>
      <c r="L89" t="s">
        <v>7</v>
      </c>
      <c r="M89">
        <v>2.4</v>
      </c>
      <c r="N89">
        <v>1.4</v>
      </c>
      <c r="O89">
        <v>1</v>
      </c>
      <c r="P89">
        <v>0.3</v>
      </c>
      <c r="Q89">
        <v>264</v>
      </c>
      <c r="R89">
        <v>169.1</v>
      </c>
      <c r="S89">
        <v>59.6</v>
      </c>
      <c r="T89">
        <v>55.1</v>
      </c>
      <c r="U89">
        <v>54.5</v>
      </c>
      <c r="V89">
        <v>0.6</v>
      </c>
      <c r="W89">
        <v>4.5</v>
      </c>
      <c r="X89">
        <v>31.1</v>
      </c>
      <c r="Y89">
        <v>30.4</v>
      </c>
      <c r="Z89">
        <v>0.7</v>
      </c>
      <c r="AA89">
        <v>4.2</v>
      </c>
      <c r="AB89">
        <v>-6.1</v>
      </c>
      <c r="AC89">
        <v>2.8</v>
      </c>
      <c r="AD89">
        <v>-8.8000000000000007</v>
      </c>
      <c r="AE89" t="s">
        <v>162</v>
      </c>
      <c r="AF89">
        <v>262.2</v>
      </c>
      <c r="AG89">
        <v>258</v>
      </c>
      <c r="AH89">
        <v>4.2</v>
      </c>
      <c r="AI89">
        <v>291.3</v>
      </c>
      <c r="AJ89">
        <v>264</v>
      </c>
      <c r="AK89">
        <v>59.5</v>
      </c>
      <c r="AL89">
        <v>0.1</v>
      </c>
      <c r="AM89">
        <v>0.5</v>
      </c>
      <c r="AN89">
        <v>33</v>
      </c>
      <c r="AO89">
        <v>-29.1</v>
      </c>
    </row>
    <row r="90" spans="1:41" x14ac:dyDescent="0.2">
      <c r="A90" s="4">
        <f t="shared" si="2"/>
        <v>1968</v>
      </c>
      <c r="B90" s="4">
        <f t="shared" si="3"/>
        <v>4</v>
      </c>
      <c r="C90">
        <v>264.8</v>
      </c>
      <c r="D90">
        <v>215.7</v>
      </c>
      <c r="E90">
        <v>95.9</v>
      </c>
      <c r="F90">
        <v>79.099999999999994</v>
      </c>
      <c r="G90">
        <v>40.4</v>
      </c>
      <c r="H90">
        <v>0.4</v>
      </c>
      <c r="I90">
        <v>39.9</v>
      </c>
      <c r="J90">
        <v>6.6</v>
      </c>
      <c r="K90">
        <v>6.6</v>
      </c>
      <c r="L90" t="s">
        <v>7</v>
      </c>
      <c r="M90">
        <v>2.4</v>
      </c>
      <c r="N90">
        <v>1.4</v>
      </c>
      <c r="O90">
        <v>1</v>
      </c>
      <c r="P90">
        <v>0.2</v>
      </c>
      <c r="Q90">
        <v>270.5</v>
      </c>
      <c r="R90">
        <v>173.1</v>
      </c>
      <c r="S90">
        <v>61.4</v>
      </c>
      <c r="T90">
        <v>56.2</v>
      </c>
      <c r="U90">
        <v>55.7</v>
      </c>
      <c r="V90">
        <v>0.6</v>
      </c>
      <c r="W90">
        <v>5.2</v>
      </c>
      <c r="X90">
        <v>31.7</v>
      </c>
      <c r="Y90">
        <v>31</v>
      </c>
      <c r="Z90">
        <v>0.7</v>
      </c>
      <c r="AA90">
        <v>4.2</v>
      </c>
      <c r="AB90">
        <v>-5.7</v>
      </c>
      <c r="AC90">
        <v>2.8</v>
      </c>
      <c r="AD90">
        <v>-8.4</v>
      </c>
      <c r="AE90" t="s">
        <v>162</v>
      </c>
      <c r="AF90">
        <v>269.3</v>
      </c>
      <c r="AG90">
        <v>264.8</v>
      </c>
      <c r="AH90">
        <v>4.4000000000000004</v>
      </c>
      <c r="AI90">
        <v>298</v>
      </c>
      <c r="AJ90">
        <v>270.5</v>
      </c>
      <c r="AK90">
        <v>59.5</v>
      </c>
      <c r="AL90">
        <v>0.1</v>
      </c>
      <c r="AM90">
        <v>1.5</v>
      </c>
      <c r="AN90">
        <v>33.700000000000003</v>
      </c>
      <c r="AO90">
        <v>-28.7</v>
      </c>
    </row>
    <row r="91" spans="1:41" x14ac:dyDescent="0.2">
      <c r="A91" s="4">
        <f t="shared" si="2"/>
        <v>1969</v>
      </c>
      <c r="B91" s="4">
        <f t="shared" si="3"/>
        <v>1</v>
      </c>
      <c r="C91">
        <v>277.10000000000002</v>
      </c>
      <c r="D91">
        <v>224.8</v>
      </c>
      <c r="E91">
        <v>102.6</v>
      </c>
      <c r="F91">
        <v>80.599999999999994</v>
      </c>
      <c r="G91">
        <v>41.2</v>
      </c>
      <c r="H91">
        <v>0.4</v>
      </c>
      <c r="I91">
        <v>43.1</v>
      </c>
      <c r="J91">
        <v>6.7</v>
      </c>
      <c r="K91">
        <v>6.7</v>
      </c>
      <c r="L91" t="s">
        <v>7</v>
      </c>
      <c r="M91">
        <v>2.5</v>
      </c>
      <c r="N91">
        <v>1.5</v>
      </c>
      <c r="O91">
        <v>1.1000000000000001</v>
      </c>
      <c r="P91">
        <v>0</v>
      </c>
      <c r="Q91">
        <v>271.2</v>
      </c>
      <c r="R91">
        <v>173.5</v>
      </c>
      <c r="S91">
        <v>61.4</v>
      </c>
      <c r="T91">
        <v>57.7</v>
      </c>
      <c r="U91">
        <v>57.2</v>
      </c>
      <c r="V91">
        <v>0.6</v>
      </c>
      <c r="W91">
        <v>3.6</v>
      </c>
      <c r="X91">
        <v>31.9</v>
      </c>
      <c r="Y91">
        <v>31.2</v>
      </c>
      <c r="Z91">
        <v>0.8</v>
      </c>
      <c r="AA91">
        <v>4.3</v>
      </c>
      <c r="AB91">
        <v>5.9</v>
      </c>
      <c r="AC91">
        <v>5.3</v>
      </c>
      <c r="AD91">
        <v>0.7</v>
      </c>
      <c r="AE91" t="s">
        <v>162</v>
      </c>
      <c r="AF91">
        <v>281.60000000000002</v>
      </c>
      <c r="AG91">
        <v>277.10000000000002</v>
      </c>
      <c r="AH91">
        <v>4.5999999999999996</v>
      </c>
      <c r="AI91">
        <v>299.5</v>
      </c>
      <c r="AJ91">
        <v>271.2</v>
      </c>
      <c r="AK91">
        <v>61.5</v>
      </c>
      <c r="AL91">
        <v>0.1</v>
      </c>
      <c r="AM91">
        <v>1.1000000000000001</v>
      </c>
      <c r="AN91">
        <v>34.4</v>
      </c>
      <c r="AO91">
        <v>-17.899999999999999</v>
      </c>
    </row>
    <row r="92" spans="1:41" x14ac:dyDescent="0.2">
      <c r="A92" s="4">
        <f t="shared" si="2"/>
        <v>1969</v>
      </c>
      <c r="B92" s="4">
        <f t="shared" si="3"/>
        <v>2</v>
      </c>
      <c r="C92">
        <v>282.60000000000002</v>
      </c>
      <c r="D92">
        <v>229.1</v>
      </c>
      <c r="E92">
        <v>105.7</v>
      </c>
      <c r="F92">
        <v>82.9</v>
      </c>
      <c r="G92">
        <v>40.1</v>
      </c>
      <c r="H92">
        <v>0.4</v>
      </c>
      <c r="I92">
        <v>43.9</v>
      </c>
      <c r="J92">
        <v>7</v>
      </c>
      <c r="K92">
        <v>7</v>
      </c>
      <c r="L92" t="s">
        <v>7</v>
      </c>
      <c r="M92">
        <v>2.6</v>
      </c>
      <c r="N92">
        <v>1.5</v>
      </c>
      <c r="O92">
        <v>1.1000000000000001</v>
      </c>
      <c r="P92">
        <v>0</v>
      </c>
      <c r="Q92">
        <v>280.2</v>
      </c>
      <c r="R92">
        <v>178.5</v>
      </c>
      <c r="S92">
        <v>64.099999999999994</v>
      </c>
      <c r="T92">
        <v>58.8</v>
      </c>
      <c r="U92">
        <v>58.2</v>
      </c>
      <c r="V92">
        <v>0.6</v>
      </c>
      <c r="W92">
        <v>5.3</v>
      </c>
      <c r="X92">
        <v>33.1</v>
      </c>
      <c r="Y92">
        <v>32.299999999999997</v>
      </c>
      <c r="Z92">
        <v>0.8</v>
      </c>
      <c r="AA92">
        <v>4.5</v>
      </c>
      <c r="AB92">
        <v>2.4</v>
      </c>
      <c r="AC92">
        <v>5.6</v>
      </c>
      <c r="AD92">
        <v>-3.2</v>
      </c>
      <c r="AE92" t="s">
        <v>162</v>
      </c>
      <c r="AF92">
        <v>287.39999999999998</v>
      </c>
      <c r="AG92">
        <v>282.60000000000002</v>
      </c>
      <c r="AH92">
        <v>4.8</v>
      </c>
      <c r="AI92">
        <v>306</v>
      </c>
      <c r="AJ92">
        <v>280.2</v>
      </c>
      <c r="AK92">
        <v>59.7</v>
      </c>
      <c r="AL92">
        <v>0.1</v>
      </c>
      <c r="AM92">
        <v>1.2</v>
      </c>
      <c r="AN92">
        <v>35.1</v>
      </c>
      <c r="AO92">
        <v>-18.600000000000001</v>
      </c>
    </row>
    <row r="93" spans="1:41" x14ac:dyDescent="0.2">
      <c r="A93" s="4">
        <f t="shared" si="2"/>
        <v>1969</v>
      </c>
      <c r="B93" s="4">
        <f t="shared" si="3"/>
        <v>3</v>
      </c>
      <c r="C93">
        <v>283.39999999999998</v>
      </c>
      <c r="D93">
        <v>228.6</v>
      </c>
      <c r="E93">
        <v>104.1</v>
      </c>
      <c r="F93">
        <v>85.2</v>
      </c>
      <c r="G93">
        <v>38.799999999999997</v>
      </c>
      <c r="H93">
        <v>0.4</v>
      </c>
      <c r="I93">
        <v>44.8</v>
      </c>
      <c r="J93">
        <v>7.3</v>
      </c>
      <c r="K93">
        <v>7.3</v>
      </c>
      <c r="L93" t="s">
        <v>7</v>
      </c>
      <c r="M93">
        <v>2.6</v>
      </c>
      <c r="N93">
        <v>1.5</v>
      </c>
      <c r="O93">
        <v>1.1000000000000001</v>
      </c>
      <c r="P93">
        <v>0</v>
      </c>
      <c r="Q93">
        <v>287.39999999999998</v>
      </c>
      <c r="R93">
        <v>184.1</v>
      </c>
      <c r="S93">
        <v>64.2</v>
      </c>
      <c r="T93">
        <v>60.1</v>
      </c>
      <c r="U93">
        <v>59.5</v>
      </c>
      <c r="V93">
        <v>0.6</v>
      </c>
      <c r="W93">
        <v>4.0999999999999996</v>
      </c>
      <c r="X93">
        <v>34.5</v>
      </c>
      <c r="Y93">
        <v>33.700000000000003</v>
      </c>
      <c r="Z93">
        <v>0.8</v>
      </c>
      <c r="AA93">
        <v>4.7</v>
      </c>
      <c r="AB93">
        <v>-4.0999999999999996</v>
      </c>
      <c r="AC93">
        <v>6.1</v>
      </c>
      <c r="AD93">
        <v>-10.199999999999999</v>
      </c>
      <c r="AE93" t="s">
        <v>162</v>
      </c>
      <c r="AF93">
        <v>287.89999999999998</v>
      </c>
      <c r="AG93">
        <v>283.39999999999998</v>
      </c>
      <c r="AH93">
        <v>4.5</v>
      </c>
      <c r="AI93">
        <v>312.7</v>
      </c>
      <c r="AJ93">
        <v>287.39999999999998</v>
      </c>
      <c r="AK93">
        <v>59.9</v>
      </c>
      <c r="AL93">
        <v>0.1</v>
      </c>
      <c r="AM93">
        <v>1.1000000000000001</v>
      </c>
      <c r="AN93">
        <v>35.700000000000003</v>
      </c>
      <c r="AO93">
        <v>-24.8</v>
      </c>
    </row>
    <row r="94" spans="1:41" x14ac:dyDescent="0.2">
      <c r="A94" s="4">
        <f t="shared" si="2"/>
        <v>1969</v>
      </c>
      <c r="B94" s="4">
        <f t="shared" si="3"/>
        <v>4</v>
      </c>
      <c r="C94">
        <v>287.10000000000002</v>
      </c>
      <c r="D94">
        <v>231.3</v>
      </c>
      <c r="E94">
        <v>105.6</v>
      </c>
      <c r="F94">
        <v>86.7</v>
      </c>
      <c r="G94">
        <v>38.5</v>
      </c>
      <c r="H94">
        <v>0.4</v>
      </c>
      <c r="I94">
        <v>45.5</v>
      </c>
      <c r="J94">
        <v>7.6</v>
      </c>
      <c r="K94">
        <v>7.6</v>
      </c>
      <c r="L94" t="s">
        <v>7</v>
      </c>
      <c r="M94">
        <v>2.7</v>
      </c>
      <c r="N94">
        <v>1.5</v>
      </c>
      <c r="O94">
        <v>1.2</v>
      </c>
      <c r="P94">
        <v>0</v>
      </c>
      <c r="Q94">
        <v>295.3</v>
      </c>
      <c r="R94">
        <v>187.3</v>
      </c>
      <c r="S94">
        <v>66.8</v>
      </c>
      <c r="T94">
        <v>61.6</v>
      </c>
      <c r="U94">
        <v>61</v>
      </c>
      <c r="V94">
        <v>0.6</v>
      </c>
      <c r="W94">
        <v>5.0999999999999996</v>
      </c>
      <c r="X94">
        <v>36.6</v>
      </c>
      <c r="Y94">
        <v>35.799999999999997</v>
      </c>
      <c r="Z94">
        <v>0.8</v>
      </c>
      <c r="AA94">
        <v>4.7</v>
      </c>
      <c r="AB94">
        <v>-8.3000000000000007</v>
      </c>
      <c r="AC94">
        <v>6.4</v>
      </c>
      <c r="AD94">
        <v>-14.6</v>
      </c>
      <c r="AE94" t="s">
        <v>162</v>
      </c>
      <c r="AF94">
        <v>291.7</v>
      </c>
      <c r="AG94">
        <v>287.10000000000002</v>
      </c>
      <c r="AH94">
        <v>4.5999999999999996</v>
      </c>
      <c r="AI94">
        <v>316.89999999999998</v>
      </c>
      <c r="AJ94">
        <v>295.3</v>
      </c>
      <c r="AK94">
        <v>57</v>
      </c>
      <c r="AL94">
        <v>0.1</v>
      </c>
      <c r="AM94">
        <v>1</v>
      </c>
      <c r="AN94">
        <v>36.5</v>
      </c>
      <c r="AO94">
        <v>-25.3</v>
      </c>
    </row>
    <row r="95" spans="1:41" x14ac:dyDescent="0.2">
      <c r="A95" s="4">
        <f t="shared" si="2"/>
        <v>1970</v>
      </c>
      <c r="B95" s="4">
        <f t="shared" si="3"/>
        <v>1</v>
      </c>
      <c r="C95">
        <v>283.8</v>
      </c>
      <c r="D95">
        <v>227.5</v>
      </c>
      <c r="E95">
        <v>104.6</v>
      </c>
      <c r="F95">
        <v>88.5</v>
      </c>
      <c r="G95">
        <v>34.1</v>
      </c>
      <c r="H95">
        <v>0.4</v>
      </c>
      <c r="I95">
        <v>46.2</v>
      </c>
      <c r="J95">
        <v>8</v>
      </c>
      <c r="K95">
        <v>8</v>
      </c>
      <c r="L95" t="s">
        <v>7</v>
      </c>
      <c r="M95">
        <v>2.7</v>
      </c>
      <c r="N95">
        <v>1.5</v>
      </c>
      <c r="O95">
        <v>1.2</v>
      </c>
      <c r="P95">
        <v>-0.7</v>
      </c>
      <c r="Q95">
        <v>301.8</v>
      </c>
      <c r="R95">
        <v>190.4</v>
      </c>
      <c r="S95">
        <v>67.900000000000006</v>
      </c>
      <c r="T95">
        <v>63.6</v>
      </c>
      <c r="U95">
        <v>63</v>
      </c>
      <c r="V95">
        <v>0.6</v>
      </c>
      <c r="W95">
        <v>4.2</v>
      </c>
      <c r="X95">
        <v>38.700000000000003</v>
      </c>
      <c r="Y95">
        <v>38</v>
      </c>
      <c r="Z95">
        <v>0.7</v>
      </c>
      <c r="AA95">
        <v>4.7</v>
      </c>
      <c r="AB95">
        <v>-18</v>
      </c>
      <c r="AC95">
        <v>6.7</v>
      </c>
      <c r="AD95">
        <v>-24.7</v>
      </c>
      <c r="AE95" t="s">
        <v>162</v>
      </c>
      <c r="AF95">
        <v>288.60000000000002</v>
      </c>
      <c r="AG95">
        <v>283.8</v>
      </c>
      <c r="AH95">
        <v>4.8</v>
      </c>
      <c r="AI95">
        <v>324.39999999999998</v>
      </c>
      <c r="AJ95">
        <v>301.8</v>
      </c>
      <c r="AK95">
        <v>59</v>
      </c>
      <c r="AL95">
        <v>0.1</v>
      </c>
      <c r="AM95">
        <v>0.9</v>
      </c>
      <c r="AN95">
        <v>37.299999999999997</v>
      </c>
      <c r="AO95">
        <v>-35.9</v>
      </c>
    </row>
    <row r="96" spans="1:41" x14ac:dyDescent="0.2">
      <c r="A96" s="4">
        <f t="shared" si="2"/>
        <v>1970</v>
      </c>
      <c r="B96" s="4">
        <f t="shared" si="3"/>
        <v>2</v>
      </c>
      <c r="C96">
        <v>287</v>
      </c>
      <c r="D96">
        <v>230.7</v>
      </c>
      <c r="E96">
        <v>105.5</v>
      </c>
      <c r="F96">
        <v>90.5</v>
      </c>
      <c r="G96">
        <v>34.299999999999997</v>
      </c>
      <c r="H96">
        <v>0.4</v>
      </c>
      <c r="I96">
        <v>46.5</v>
      </c>
      <c r="J96">
        <v>8.3000000000000007</v>
      </c>
      <c r="K96">
        <v>8.3000000000000007</v>
      </c>
      <c r="L96" t="s">
        <v>7</v>
      </c>
      <c r="M96">
        <v>2.8</v>
      </c>
      <c r="N96">
        <v>1.5</v>
      </c>
      <c r="O96">
        <v>1.3</v>
      </c>
      <c r="P96">
        <v>-1.3</v>
      </c>
      <c r="Q96">
        <v>315.89999999999998</v>
      </c>
      <c r="R96">
        <v>191.9</v>
      </c>
      <c r="S96">
        <v>78.8</v>
      </c>
      <c r="T96">
        <v>73.8</v>
      </c>
      <c r="U96">
        <v>73.099999999999994</v>
      </c>
      <c r="V96">
        <v>0.7</v>
      </c>
      <c r="W96">
        <v>4.9000000000000004</v>
      </c>
      <c r="X96">
        <v>40.4</v>
      </c>
      <c r="Y96">
        <v>39.5</v>
      </c>
      <c r="Z96">
        <v>0.9</v>
      </c>
      <c r="AA96">
        <v>4.8</v>
      </c>
      <c r="AB96">
        <v>-28.9</v>
      </c>
      <c r="AC96">
        <v>-1.2</v>
      </c>
      <c r="AD96">
        <v>-27.7</v>
      </c>
      <c r="AE96" t="s">
        <v>162</v>
      </c>
      <c r="AF96">
        <v>291.7</v>
      </c>
      <c r="AG96">
        <v>287</v>
      </c>
      <c r="AH96">
        <v>4.8</v>
      </c>
      <c r="AI96">
        <v>337.4</v>
      </c>
      <c r="AJ96">
        <v>315.89999999999998</v>
      </c>
      <c r="AK96">
        <v>58.8</v>
      </c>
      <c r="AL96">
        <v>0.1</v>
      </c>
      <c r="AM96">
        <v>0.7</v>
      </c>
      <c r="AN96">
        <v>38.1</v>
      </c>
      <c r="AO96">
        <v>-45.7</v>
      </c>
    </row>
    <row r="97" spans="1:41" x14ac:dyDescent="0.2">
      <c r="A97" s="4">
        <f t="shared" si="2"/>
        <v>1970</v>
      </c>
      <c r="B97" s="4">
        <f t="shared" si="3"/>
        <v>3</v>
      </c>
      <c r="C97">
        <v>285.7</v>
      </c>
      <c r="D97">
        <v>228.9</v>
      </c>
      <c r="E97">
        <v>100.7</v>
      </c>
      <c r="F97">
        <v>92.5</v>
      </c>
      <c r="G97">
        <v>35.299999999999997</v>
      </c>
      <c r="H97">
        <v>0.4</v>
      </c>
      <c r="I97">
        <v>46.9</v>
      </c>
      <c r="J97">
        <v>8.5</v>
      </c>
      <c r="K97">
        <v>8.5</v>
      </c>
      <c r="L97" t="s">
        <v>7</v>
      </c>
      <c r="M97">
        <v>2.7</v>
      </c>
      <c r="N97">
        <v>1.4</v>
      </c>
      <c r="O97">
        <v>1.3</v>
      </c>
      <c r="P97">
        <v>-1.3</v>
      </c>
      <c r="Q97">
        <v>322.2</v>
      </c>
      <c r="R97">
        <v>196</v>
      </c>
      <c r="S97">
        <v>79.3</v>
      </c>
      <c r="T97">
        <v>74.3</v>
      </c>
      <c r="U97">
        <v>73.5</v>
      </c>
      <c r="V97">
        <v>0.8</v>
      </c>
      <c r="W97">
        <v>5.0999999999999996</v>
      </c>
      <c r="X97">
        <v>42.1</v>
      </c>
      <c r="Y97">
        <v>41.1</v>
      </c>
      <c r="Z97">
        <v>1</v>
      </c>
      <c r="AA97">
        <v>4.7</v>
      </c>
      <c r="AB97">
        <v>-36.5</v>
      </c>
      <c r="AC97">
        <v>0.6</v>
      </c>
      <c r="AD97">
        <v>-37.200000000000003</v>
      </c>
      <c r="AE97" t="s">
        <v>162</v>
      </c>
      <c r="AF97">
        <v>290.3</v>
      </c>
      <c r="AG97">
        <v>285.7</v>
      </c>
      <c r="AH97">
        <v>4.7</v>
      </c>
      <c r="AI97">
        <v>344.6</v>
      </c>
      <c r="AJ97">
        <v>322.2</v>
      </c>
      <c r="AK97">
        <v>60.2</v>
      </c>
      <c r="AL97">
        <v>0.1</v>
      </c>
      <c r="AM97">
        <v>1</v>
      </c>
      <c r="AN97">
        <v>38.9</v>
      </c>
      <c r="AO97">
        <v>-54.3</v>
      </c>
    </row>
    <row r="98" spans="1:41" x14ac:dyDescent="0.2">
      <c r="A98" s="4">
        <f t="shared" si="2"/>
        <v>1970</v>
      </c>
      <c r="B98" s="4">
        <f t="shared" si="3"/>
        <v>4</v>
      </c>
      <c r="C98">
        <v>286.3</v>
      </c>
      <c r="D98">
        <v>229.8</v>
      </c>
      <c r="E98">
        <v>101.5</v>
      </c>
      <c r="F98">
        <v>94.1</v>
      </c>
      <c r="G98">
        <v>33.799999999999997</v>
      </c>
      <c r="H98">
        <v>0.4</v>
      </c>
      <c r="I98">
        <v>46.7</v>
      </c>
      <c r="J98">
        <v>8.6</v>
      </c>
      <c r="K98">
        <v>8.6</v>
      </c>
      <c r="L98" t="s">
        <v>7</v>
      </c>
      <c r="M98">
        <v>2.7</v>
      </c>
      <c r="N98">
        <v>1.4</v>
      </c>
      <c r="O98">
        <v>1.3</v>
      </c>
      <c r="P98">
        <v>-1.5</v>
      </c>
      <c r="Q98">
        <v>330.1</v>
      </c>
      <c r="R98">
        <v>199.3</v>
      </c>
      <c r="S98">
        <v>83.1</v>
      </c>
      <c r="T98">
        <v>78.099999999999994</v>
      </c>
      <c r="U98">
        <v>77.400000000000006</v>
      </c>
      <c r="V98">
        <v>0.8</v>
      </c>
      <c r="W98">
        <v>5</v>
      </c>
      <c r="X98">
        <v>42.9</v>
      </c>
      <c r="Y98">
        <v>41.7</v>
      </c>
      <c r="Z98">
        <v>1.1000000000000001</v>
      </c>
      <c r="AA98">
        <v>4.8</v>
      </c>
      <c r="AB98">
        <v>-43.8</v>
      </c>
      <c r="AC98">
        <v>-1.6</v>
      </c>
      <c r="AD98">
        <v>-42.2</v>
      </c>
      <c r="AE98" t="s">
        <v>162</v>
      </c>
      <c r="AF98">
        <v>291.10000000000002</v>
      </c>
      <c r="AG98">
        <v>286.3</v>
      </c>
      <c r="AH98">
        <v>4.8</v>
      </c>
      <c r="AI98">
        <v>352.3</v>
      </c>
      <c r="AJ98">
        <v>330.1</v>
      </c>
      <c r="AK98">
        <v>61.1</v>
      </c>
      <c r="AL98">
        <v>0.2</v>
      </c>
      <c r="AM98">
        <v>0.7</v>
      </c>
      <c r="AN98">
        <v>39.700000000000003</v>
      </c>
      <c r="AO98">
        <v>-61.2</v>
      </c>
    </row>
    <row r="99" spans="1:41" x14ac:dyDescent="0.2">
      <c r="A99" s="4">
        <f t="shared" si="2"/>
        <v>1971</v>
      </c>
      <c r="B99" s="4">
        <f t="shared" si="3"/>
        <v>1</v>
      </c>
      <c r="C99">
        <v>294.2</v>
      </c>
      <c r="D99">
        <v>233.7</v>
      </c>
      <c r="E99">
        <v>98.3</v>
      </c>
      <c r="F99">
        <v>97.7</v>
      </c>
      <c r="G99">
        <v>37.4</v>
      </c>
      <c r="H99">
        <v>0.4</v>
      </c>
      <c r="I99">
        <v>50.8</v>
      </c>
      <c r="J99">
        <v>8.8000000000000007</v>
      </c>
      <c r="K99">
        <v>8.8000000000000007</v>
      </c>
      <c r="L99" t="s">
        <v>7</v>
      </c>
      <c r="M99">
        <v>2.8</v>
      </c>
      <c r="N99">
        <v>1.5</v>
      </c>
      <c r="O99">
        <v>1.4</v>
      </c>
      <c r="P99">
        <v>-1.9</v>
      </c>
      <c r="Q99">
        <v>339.8</v>
      </c>
      <c r="R99">
        <v>205.6</v>
      </c>
      <c r="S99">
        <v>85.8</v>
      </c>
      <c r="T99">
        <v>80.099999999999994</v>
      </c>
      <c r="U99">
        <v>79.3</v>
      </c>
      <c r="V99">
        <v>0.8</v>
      </c>
      <c r="W99">
        <v>5.7</v>
      </c>
      <c r="X99">
        <v>43.5</v>
      </c>
      <c r="Y99">
        <v>42.3</v>
      </c>
      <c r="Z99">
        <v>1.2</v>
      </c>
      <c r="AA99">
        <v>4.8</v>
      </c>
      <c r="AB99">
        <v>-45.5</v>
      </c>
      <c r="AC99">
        <v>1.5</v>
      </c>
      <c r="AD99">
        <v>-47</v>
      </c>
      <c r="AE99" t="s">
        <v>162</v>
      </c>
      <c r="AF99">
        <v>299.2</v>
      </c>
      <c r="AG99">
        <v>294.2</v>
      </c>
      <c r="AH99">
        <v>5</v>
      </c>
      <c r="AI99">
        <v>356.7</v>
      </c>
      <c r="AJ99">
        <v>339.8</v>
      </c>
      <c r="AK99">
        <v>58</v>
      </c>
      <c r="AL99">
        <v>0.2</v>
      </c>
      <c r="AM99">
        <v>-0.8</v>
      </c>
      <c r="AN99">
        <v>40.5</v>
      </c>
      <c r="AO99">
        <v>-57.5</v>
      </c>
    </row>
    <row r="100" spans="1:41" x14ac:dyDescent="0.2">
      <c r="A100" s="4">
        <f t="shared" si="2"/>
        <v>1971</v>
      </c>
      <c r="B100" s="4">
        <f t="shared" si="3"/>
        <v>2</v>
      </c>
      <c r="C100">
        <v>300.10000000000002</v>
      </c>
      <c r="D100">
        <v>238.2</v>
      </c>
      <c r="E100">
        <v>100.7</v>
      </c>
      <c r="F100">
        <v>98.9</v>
      </c>
      <c r="G100">
        <v>38.1</v>
      </c>
      <c r="H100">
        <v>0.4</v>
      </c>
      <c r="I100">
        <v>51.4</v>
      </c>
      <c r="J100">
        <v>9.1</v>
      </c>
      <c r="K100">
        <v>9.1</v>
      </c>
      <c r="L100" t="s">
        <v>7</v>
      </c>
      <c r="M100">
        <v>2.9</v>
      </c>
      <c r="N100">
        <v>1.4</v>
      </c>
      <c r="O100">
        <v>1.4</v>
      </c>
      <c r="P100">
        <v>-1.4</v>
      </c>
      <c r="Q100">
        <v>352</v>
      </c>
      <c r="R100">
        <v>209.6</v>
      </c>
      <c r="S100">
        <v>93.6</v>
      </c>
      <c r="T100">
        <v>87.8</v>
      </c>
      <c r="U100">
        <v>86.9</v>
      </c>
      <c r="V100">
        <v>0.8</v>
      </c>
      <c r="W100">
        <v>5.9</v>
      </c>
      <c r="X100">
        <v>43.9</v>
      </c>
      <c r="Y100">
        <v>42.5</v>
      </c>
      <c r="Z100">
        <v>1.5</v>
      </c>
      <c r="AA100">
        <v>4.8</v>
      </c>
      <c r="AB100">
        <v>-51.9</v>
      </c>
      <c r="AC100">
        <v>-4.8</v>
      </c>
      <c r="AD100">
        <v>-47</v>
      </c>
      <c r="AE100" t="s">
        <v>162</v>
      </c>
      <c r="AF100">
        <v>305.2</v>
      </c>
      <c r="AG100">
        <v>300.10000000000002</v>
      </c>
      <c r="AH100">
        <v>5</v>
      </c>
      <c r="AI100">
        <v>371.2</v>
      </c>
      <c r="AJ100">
        <v>352</v>
      </c>
      <c r="AK100">
        <v>58.3</v>
      </c>
      <c r="AL100">
        <v>0.1</v>
      </c>
      <c r="AM100">
        <v>1.8</v>
      </c>
      <c r="AN100">
        <v>41</v>
      </c>
      <c r="AO100">
        <v>-66.099999999999994</v>
      </c>
    </row>
    <row r="101" spans="1:41" x14ac:dyDescent="0.2">
      <c r="A101" s="4">
        <f t="shared" si="2"/>
        <v>1971</v>
      </c>
      <c r="B101" s="4">
        <f t="shared" si="3"/>
        <v>3</v>
      </c>
      <c r="C101">
        <v>303.8</v>
      </c>
      <c r="D101">
        <v>241.8</v>
      </c>
      <c r="E101">
        <v>102.3</v>
      </c>
      <c r="F101">
        <v>101.7</v>
      </c>
      <c r="G101">
        <v>37.5</v>
      </c>
      <c r="H101">
        <v>0.4</v>
      </c>
      <c r="I101">
        <v>51.6</v>
      </c>
      <c r="J101">
        <v>9.1</v>
      </c>
      <c r="K101">
        <v>9.1</v>
      </c>
      <c r="L101" t="s">
        <v>7</v>
      </c>
      <c r="M101">
        <v>2.9</v>
      </c>
      <c r="N101">
        <v>1.5</v>
      </c>
      <c r="O101">
        <v>1.5</v>
      </c>
      <c r="P101">
        <v>-1.8</v>
      </c>
      <c r="Q101">
        <v>355.3</v>
      </c>
      <c r="R101">
        <v>212.5</v>
      </c>
      <c r="S101">
        <v>93.3</v>
      </c>
      <c r="T101">
        <v>87.7</v>
      </c>
      <c r="U101">
        <v>86.9</v>
      </c>
      <c r="V101">
        <v>0.8</v>
      </c>
      <c r="W101">
        <v>5.6</v>
      </c>
      <c r="X101">
        <v>45</v>
      </c>
      <c r="Y101">
        <v>43.1</v>
      </c>
      <c r="Z101">
        <v>1.9</v>
      </c>
      <c r="AA101">
        <v>4.5</v>
      </c>
      <c r="AB101">
        <v>-51.5</v>
      </c>
      <c r="AC101">
        <v>-3.8</v>
      </c>
      <c r="AD101">
        <v>-47.7</v>
      </c>
      <c r="AE101" t="s">
        <v>162</v>
      </c>
      <c r="AF101">
        <v>309.2</v>
      </c>
      <c r="AG101">
        <v>303.8</v>
      </c>
      <c r="AH101">
        <v>5.5</v>
      </c>
      <c r="AI101">
        <v>375</v>
      </c>
      <c r="AJ101">
        <v>355.3</v>
      </c>
      <c r="AK101">
        <v>59.2</v>
      </c>
      <c r="AL101">
        <v>0.1</v>
      </c>
      <c r="AM101">
        <v>1.9</v>
      </c>
      <c r="AN101">
        <v>41.5</v>
      </c>
      <c r="AO101">
        <v>-65.8</v>
      </c>
    </row>
    <row r="102" spans="1:41" x14ac:dyDescent="0.2">
      <c r="A102" s="4">
        <f t="shared" si="2"/>
        <v>1971</v>
      </c>
      <c r="B102" s="4">
        <f t="shared" si="3"/>
        <v>4</v>
      </c>
      <c r="C102">
        <v>310.39999999999998</v>
      </c>
      <c r="D102">
        <v>247.5</v>
      </c>
      <c r="E102">
        <v>105.5</v>
      </c>
      <c r="F102">
        <v>103.7</v>
      </c>
      <c r="G102">
        <v>37.9</v>
      </c>
      <c r="H102">
        <v>0.4</v>
      </c>
      <c r="I102">
        <v>52.2</v>
      </c>
      <c r="J102">
        <v>9.4</v>
      </c>
      <c r="K102">
        <v>9.4</v>
      </c>
      <c r="L102" t="s">
        <v>7</v>
      </c>
      <c r="M102">
        <v>3</v>
      </c>
      <c r="N102">
        <v>1.5</v>
      </c>
      <c r="O102">
        <v>1.5</v>
      </c>
      <c r="P102">
        <v>-1.7</v>
      </c>
      <c r="Q102">
        <v>362.5</v>
      </c>
      <c r="R102">
        <v>215.5</v>
      </c>
      <c r="S102">
        <v>96.3</v>
      </c>
      <c r="T102">
        <v>89.3</v>
      </c>
      <c r="U102">
        <v>88.5</v>
      </c>
      <c r="V102">
        <v>0.8</v>
      </c>
      <c r="W102">
        <v>6.9</v>
      </c>
      <c r="X102">
        <v>46.1</v>
      </c>
      <c r="Y102">
        <v>43.7</v>
      </c>
      <c r="Z102">
        <v>2.4</v>
      </c>
      <c r="AA102">
        <v>4.5999999999999996</v>
      </c>
      <c r="AB102">
        <v>-52</v>
      </c>
      <c r="AC102">
        <v>-4</v>
      </c>
      <c r="AD102">
        <v>-48.1</v>
      </c>
      <c r="AE102" t="s">
        <v>162</v>
      </c>
      <c r="AF102">
        <v>318.2</v>
      </c>
      <c r="AG102">
        <v>310.39999999999998</v>
      </c>
      <c r="AH102">
        <v>7.7</v>
      </c>
      <c r="AI102">
        <v>381.1</v>
      </c>
      <c r="AJ102">
        <v>362.5</v>
      </c>
      <c r="AK102">
        <v>58.5</v>
      </c>
      <c r="AL102">
        <v>0.2</v>
      </c>
      <c r="AM102">
        <v>1.9</v>
      </c>
      <c r="AN102">
        <v>41.9</v>
      </c>
      <c r="AO102">
        <v>-62.9</v>
      </c>
    </row>
    <row r="103" spans="1:41" x14ac:dyDescent="0.2">
      <c r="A103" s="4">
        <f t="shared" si="2"/>
        <v>1972</v>
      </c>
      <c r="B103" s="4">
        <f t="shared" si="3"/>
        <v>1</v>
      </c>
      <c r="C103">
        <v>334.3</v>
      </c>
      <c r="D103">
        <v>264.7</v>
      </c>
      <c r="E103">
        <v>119.8</v>
      </c>
      <c r="F103">
        <v>104.6</v>
      </c>
      <c r="G103">
        <v>40</v>
      </c>
      <c r="H103">
        <v>0.4</v>
      </c>
      <c r="I103">
        <v>58.5</v>
      </c>
      <c r="J103">
        <v>9.3000000000000007</v>
      </c>
      <c r="K103">
        <v>9.3000000000000007</v>
      </c>
      <c r="L103" t="s">
        <v>7</v>
      </c>
      <c r="M103">
        <v>3.3</v>
      </c>
      <c r="N103">
        <v>1.6</v>
      </c>
      <c r="O103">
        <v>1.7</v>
      </c>
      <c r="P103">
        <v>-1.6</v>
      </c>
      <c r="Q103">
        <v>377.6</v>
      </c>
      <c r="R103">
        <v>224.2</v>
      </c>
      <c r="S103">
        <v>100.1</v>
      </c>
      <c r="T103">
        <v>92.3</v>
      </c>
      <c r="U103">
        <v>91.4</v>
      </c>
      <c r="V103">
        <v>0.9</v>
      </c>
      <c r="W103">
        <v>7.8</v>
      </c>
      <c r="X103">
        <v>47.1</v>
      </c>
      <c r="Y103">
        <v>44.7</v>
      </c>
      <c r="Z103">
        <v>2.2999999999999998</v>
      </c>
      <c r="AA103">
        <v>6.1</v>
      </c>
      <c r="AB103">
        <v>-43.3</v>
      </c>
      <c r="AC103">
        <v>0.4</v>
      </c>
      <c r="AD103">
        <v>-43.7</v>
      </c>
      <c r="AE103" t="s">
        <v>162</v>
      </c>
      <c r="AF103">
        <v>342</v>
      </c>
      <c r="AG103">
        <v>334.3</v>
      </c>
      <c r="AH103">
        <v>7.7</v>
      </c>
      <c r="AI103">
        <v>397</v>
      </c>
      <c r="AJ103">
        <v>377.6</v>
      </c>
      <c r="AK103">
        <v>60</v>
      </c>
      <c r="AL103">
        <v>0.2</v>
      </c>
      <c r="AM103">
        <v>1.9</v>
      </c>
      <c r="AN103">
        <v>42.7</v>
      </c>
      <c r="AO103">
        <v>-55</v>
      </c>
    </row>
    <row r="104" spans="1:41" x14ac:dyDescent="0.2">
      <c r="A104" s="4">
        <f t="shared" si="2"/>
        <v>1972</v>
      </c>
      <c r="B104" s="4">
        <f t="shared" si="3"/>
        <v>2</v>
      </c>
      <c r="C104">
        <v>341.6</v>
      </c>
      <c r="D104">
        <v>270.8</v>
      </c>
      <c r="E104">
        <v>123.4</v>
      </c>
      <c r="F104">
        <v>106.8</v>
      </c>
      <c r="G104">
        <v>40.299999999999997</v>
      </c>
      <c r="H104">
        <v>0.4</v>
      </c>
      <c r="I104">
        <v>59.2</v>
      </c>
      <c r="J104">
        <v>9.5</v>
      </c>
      <c r="K104">
        <v>9.5</v>
      </c>
      <c r="L104" t="s">
        <v>7</v>
      </c>
      <c r="M104">
        <v>3.4</v>
      </c>
      <c r="N104">
        <v>1.7</v>
      </c>
      <c r="O104">
        <v>1.8</v>
      </c>
      <c r="P104">
        <v>-1.3</v>
      </c>
      <c r="Q104">
        <v>381.8</v>
      </c>
      <c r="R104">
        <v>228</v>
      </c>
      <c r="S104">
        <v>99.5</v>
      </c>
      <c r="T104">
        <v>92.8</v>
      </c>
      <c r="U104">
        <v>91.9</v>
      </c>
      <c r="V104">
        <v>0.9</v>
      </c>
      <c r="W104">
        <v>6.6</v>
      </c>
      <c r="X104">
        <v>48.2</v>
      </c>
      <c r="Y104">
        <v>45.8</v>
      </c>
      <c r="Z104">
        <v>2.4</v>
      </c>
      <c r="AA104">
        <v>6.2</v>
      </c>
      <c r="AB104">
        <v>-40.200000000000003</v>
      </c>
      <c r="AC104">
        <v>1.1000000000000001</v>
      </c>
      <c r="AD104">
        <v>-41.3</v>
      </c>
      <c r="AE104" t="s">
        <v>162</v>
      </c>
      <c r="AF104">
        <v>347.6</v>
      </c>
      <c r="AG104">
        <v>341.6</v>
      </c>
      <c r="AH104">
        <v>6</v>
      </c>
      <c r="AI104">
        <v>401.8</v>
      </c>
      <c r="AJ104">
        <v>381.8</v>
      </c>
      <c r="AK104">
        <v>61</v>
      </c>
      <c r="AL104">
        <v>0.2</v>
      </c>
      <c r="AM104">
        <v>1.9</v>
      </c>
      <c r="AN104">
        <v>43.1</v>
      </c>
      <c r="AO104">
        <v>-54.2</v>
      </c>
    </row>
    <row r="105" spans="1:41" x14ac:dyDescent="0.2">
      <c r="A105" s="4">
        <f t="shared" si="2"/>
        <v>1972</v>
      </c>
      <c r="B105" s="4">
        <f t="shared" si="3"/>
        <v>3</v>
      </c>
      <c r="C105">
        <v>347.1</v>
      </c>
      <c r="D105">
        <v>275.10000000000002</v>
      </c>
      <c r="E105">
        <v>124.3</v>
      </c>
      <c r="F105">
        <v>108.9</v>
      </c>
      <c r="G105">
        <v>41.5</v>
      </c>
      <c r="H105">
        <v>0.4</v>
      </c>
      <c r="I105">
        <v>59.9</v>
      </c>
      <c r="J105">
        <v>9.8000000000000007</v>
      </c>
      <c r="K105">
        <v>9.8000000000000007</v>
      </c>
      <c r="L105" t="s">
        <v>7</v>
      </c>
      <c r="M105">
        <v>3.5</v>
      </c>
      <c r="N105">
        <v>1.7</v>
      </c>
      <c r="O105">
        <v>1.8</v>
      </c>
      <c r="P105">
        <v>-1.1000000000000001</v>
      </c>
      <c r="Q105">
        <v>385.2</v>
      </c>
      <c r="R105">
        <v>227.1</v>
      </c>
      <c r="S105">
        <v>101.7</v>
      </c>
      <c r="T105">
        <v>93.8</v>
      </c>
      <c r="U105">
        <v>92.9</v>
      </c>
      <c r="V105">
        <v>0.9</v>
      </c>
      <c r="W105">
        <v>8</v>
      </c>
      <c r="X105">
        <v>49.2</v>
      </c>
      <c r="Y105">
        <v>46.6</v>
      </c>
      <c r="Z105">
        <v>2.6</v>
      </c>
      <c r="AA105">
        <v>7.2</v>
      </c>
      <c r="AB105">
        <v>-38.1</v>
      </c>
      <c r="AC105">
        <v>2.2000000000000002</v>
      </c>
      <c r="AD105">
        <v>-40.299999999999997</v>
      </c>
      <c r="AE105" t="s">
        <v>162</v>
      </c>
      <c r="AF105">
        <v>353.6</v>
      </c>
      <c r="AG105">
        <v>347.1</v>
      </c>
      <c r="AH105">
        <v>6.4</v>
      </c>
      <c r="AI105">
        <v>402.3</v>
      </c>
      <c r="AJ105">
        <v>385.2</v>
      </c>
      <c r="AK105">
        <v>59.1</v>
      </c>
      <c r="AL105">
        <v>0.3</v>
      </c>
      <c r="AM105">
        <v>1.3</v>
      </c>
      <c r="AN105">
        <v>43.6</v>
      </c>
      <c r="AO105">
        <v>-48.8</v>
      </c>
    </row>
    <row r="106" spans="1:41" x14ac:dyDescent="0.2">
      <c r="A106" s="4">
        <f t="shared" si="2"/>
        <v>1972</v>
      </c>
      <c r="B106" s="4">
        <f t="shared" si="3"/>
        <v>4</v>
      </c>
      <c r="C106">
        <v>358.6</v>
      </c>
      <c r="D106">
        <v>284.7</v>
      </c>
      <c r="E106">
        <v>127.1</v>
      </c>
      <c r="F106">
        <v>111.5</v>
      </c>
      <c r="G106">
        <v>45.7</v>
      </c>
      <c r="H106">
        <v>0.4</v>
      </c>
      <c r="I106">
        <v>60.8</v>
      </c>
      <c r="J106">
        <v>10.199999999999999</v>
      </c>
      <c r="K106">
        <v>10.199999999999999</v>
      </c>
      <c r="L106" t="s">
        <v>7</v>
      </c>
      <c r="M106">
        <v>3.6</v>
      </c>
      <c r="N106">
        <v>1.7</v>
      </c>
      <c r="O106">
        <v>1.9</v>
      </c>
      <c r="P106">
        <v>-0.7</v>
      </c>
      <c r="Q106">
        <v>398.9</v>
      </c>
      <c r="R106">
        <v>230.9</v>
      </c>
      <c r="S106">
        <v>110.5</v>
      </c>
      <c r="T106">
        <v>104.2</v>
      </c>
      <c r="U106">
        <v>103.1</v>
      </c>
      <c r="V106">
        <v>1.1000000000000001</v>
      </c>
      <c r="W106">
        <v>6.3</v>
      </c>
      <c r="X106">
        <v>50.5</v>
      </c>
      <c r="Y106">
        <v>47.6</v>
      </c>
      <c r="Z106">
        <v>2.9</v>
      </c>
      <c r="AA106">
        <v>7.1</v>
      </c>
      <c r="AB106">
        <v>-40.299999999999997</v>
      </c>
      <c r="AC106">
        <v>-5.2</v>
      </c>
      <c r="AD106">
        <v>-35.1</v>
      </c>
      <c r="AE106" t="s">
        <v>162</v>
      </c>
      <c r="AF106">
        <v>365.6</v>
      </c>
      <c r="AG106">
        <v>358.6</v>
      </c>
      <c r="AH106">
        <v>7</v>
      </c>
      <c r="AI106">
        <v>416.1</v>
      </c>
      <c r="AJ106">
        <v>398.9</v>
      </c>
      <c r="AK106">
        <v>62.6</v>
      </c>
      <c r="AL106">
        <v>0.2</v>
      </c>
      <c r="AM106">
        <v>-1.3</v>
      </c>
      <c r="AN106">
        <v>44.2</v>
      </c>
      <c r="AO106">
        <v>-50.5</v>
      </c>
    </row>
    <row r="107" spans="1:41" x14ac:dyDescent="0.2">
      <c r="A107" s="4">
        <f t="shared" si="2"/>
        <v>1973</v>
      </c>
      <c r="B107" s="4">
        <f t="shared" si="3"/>
        <v>1</v>
      </c>
      <c r="C107">
        <v>377.7</v>
      </c>
      <c r="D107">
        <v>290.39999999999998</v>
      </c>
      <c r="E107">
        <v>126.4</v>
      </c>
      <c r="F107">
        <v>114.6</v>
      </c>
      <c r="G107">
        <v>49</v>
      </c>
      <c r="H107">
        <v>0.4</v>
      </c>
      <c r="I107">
        <v>74.099999999999994</v>
      </c>
      <c r="J107">
        <v>10.9</v>
      </c>
      <c r="K107">
        <v>10.9</v>
      </c>
      <c r="L107">
        <v>0</v>
      </c>
      <c r="M107">
        <v>3.8</v>
      </c>
      <c r="N107">
        <v>1.9</v>
      </c>
      <c r="O107">
        <v>1.8</v>
      </c>
      <c r="P107">
        <v>-1.6</v>
      </c>
      <c r="Q107">
        <v>405.3</v>
      </c>
      <c r="R107">
        <v>235.1</v>
      </c>
      <c r="S107">
        <v>111.5</v>
      </c>
      <c r="T107">
        <v>106.6</v>
      </c>
      <c r="U107">
        <v>105.4</v>
      </c>
      <c r="V107">
        <v>1.1000000000000001</v>
      </c>
      <c r="W107">
        <v>5</v>
      </c>
      <c r="X107">
        <v>52.7</v>
      </c>
      <c r="Y107">
        <v>49.5</v>
      </c>
      <c r="Z107">
        <v>3.2</v>
      </c>
      <c r="AA107">
        <v>5.9</v>
      </c>
      <c r="AB107">
        <v>-27.6</v>
      </c>
      <c r="AC107">
        <v>6.5</v>
      </c>
      <c r="AD107">
        <v>-34.1</v>
      </c>
      <c r="AE107" t="s">
        <v>162</v>
      </c>
      <c r="AF107">
        <v>384.9</v>
      </c>
      <c r="AG107">
        <v>377.7</v>
      </c>
      <c r="AH107">
        <v>7.3</v>
      </c>
      <c r="AI107">
        <v>423</v>
      </c>
      <c r="AJ107">
        <v>405.3</v>
      </c>
      <c r="AK107">
        <v>66.2</v>
      </c>
      <c r="AL107">
        <v>0.2</v>
      </c>
      <c r="AM107">
        <v>-3.6</v>
      </c>
      <c r="AN107">
        <v>45.1</v>
      </c>
      <c r="AO107">
        <v>-38.1</v>
      </c>
    </row>
    <row r="108" spans="1:41" x14ac:dyDescent="0.2">
      <c r="A108" s="4">
        <f t="shared" si="2"/>
        <v>1973</v>
      </c>
      <c r="B108" s="4">
        <f t="shared" si="3"/>
        <v>2</v>
      </c>
      <c r="C108">
        <v>383.9</v>
      </c>
      <c r="D108">
        <v>295.39999999999998</v>
      </c>
      <c r="E108">
        <v>129.19999999999999</v>
      </c>
      <c r="F108">
        <v>116.2</v>
      </c>
      <c r="G108">
        <v>49.6</v>
      </c>
      <c r="H108">
        <v>0.4</v>
      </c>
      <c r="I108">
        <v>75.3</v>
      </c>
      <c r="J108">
        <v>11.5</v>
      </c>
      <c r="K108">
        <v>11.4</v>
      </c>
      <c r="L108">
        <v>0</v>
      </c>
      <c r="M108">
        <v>3.8</v>
      </c>
      <c r="N108">
        <v>2</v>
      </c>
      <c r="O108">
        <v>1.8</v>
      </c>
      <c r="P108">
        <v>-2</v>
      </c>
      <c r="Q108">
        <v>414.9</v>
      </c>
      <c r="R108">
        <v>239.3</v>
      </c>
      <c r="S108">
        <v>115.3</v>
      </c>
      <c r="T108">
        <v>108.7</v>
      </c>
      <c r="U108">
        <v>107.6</v>
      </c>
      <c r="V108">
        <v>1.1000000000000001</v>
      </c>
      <c r="W108">
        <v>6.6</v>
      </c>
      <c r="X108">
        <v>54.6</v>
      </c>
      <c r="Y108">
        <v>51</v>
      </c>
      <c r="Z108">
        <v>3.6</v>
      </c>
      <c r="AA108">
        <v>5.7</v>
      </c>
      <c r="AB108">
        <v>-31</v>
      </c>
      <c r="AC108">
        <v>6.1</v>
      </c>
      <c r="AD108">
        <v>-37.1</v>
      </c>
      <c r="AE108" t="s">
        <v>162</v>
      </c>
      <c r="AF108">
        <v>390.1</v>
      </c>
      <c r="AG108">
        <v>383.9</v>
      </c>
      <c r="AH108">
        <v>6.1</v>
      </c>
      <c r="AI108">
        <v>435.2</v>
      </c>
      <c r="AJ108">
        <v>414.9</v>
      </c>
      <c r="AK108">
        <v>65.599999999999994</v>
      </c>
      <c r="AL108">
        <v>0.2</v>
      </c>
      <c r="AM108">
        <v>0.6</v>
      </c>
      <c r="AN108">
        <v>46.1</v>
      </c>
      <c r="AO108">
        <v>-45.2</v>
      </c>
    </row>
    <row r="109" spans="1:41" x14ac:dyDescent="0.2">
      <c r="A109" s="4">
        <f t="shared" si="2"/>
        <v>1973</v>
      </c>
      <c r="B109" s="4">
        <f t="shared" si="3"/>
        <v>3</v>
      </c>
      <c r="C109">
        <v>390.5</v>
      </c>
      <c r="D109">
        <v>300.89999999999998</v>
      </c>
      <c r="E109">
        <v>134.1</v>
      </c>
      <c r="F109">
        <v>118.4</v>
      </c>
      <c r="G109">
        <v>48.1</v>
      </c>
      <c r="H109">
        <v>0.4</v>
      </c>
      <c r="I109">
        <v>76.599999999999994</v>
      </c>
      <c r="J109">
        <v>12</v>
      </c>
      <c r="K109">
        <v>12</v>
      </c>
      <c r="L109">
        <v>0</v>
      </c>
      <c r="M109">
        <v>3.4</v>
      </c>
      <c r="N109">
        <v>1.6</v>
      </c>
      <c r="O109">
        <v>1.8</v>
      </c>
      <c r="P109">
        <v>-2.4</v>
      </c>
      <c r="Q109">
        <v>418.4</v>
      </c>
      <c r="R109">
        <v>241</v>
      </c>
      <c r="S109">
        <v>116.2</v>
      </c>
      <c r="T109">
        <v>110.4</v>
      </c>
      <c r="U109">
        <v>109.2</v>
      </c>
      <c r="V109">
        <v>1.2</v>
      </c>
      <c r="W109">
        <v>5.8</v>
      </c>
      <c r="X109">
        <v>56.5</v>
      </c>
      <c r="Y109">
        <v>52.6</v>
      </c>
      <c r="Z109">
        <v>3.9</v>
      </c>
      <c r="AA109">
        <v>4.7</v>
      </c>
      <c r="AB109">
        <v>-27.9</v>
      </c>
      <c r="AC109">
        <v>6.1</v>
      </c>
      <c r="AD109">
        <v>-34</v>
      </c>
      <c r="AE109" t="s">
        <v>162</v>
      </c>
      <c r="AF109">
        <v>396.8</v>
      </c>
      <c r="AG109">
        <v>390.5</v>
      </c>
      <c r="AH109">
        <v>6.3</v>
      </c>
      <c r="AI109">
        <v>433</v>
      </c>
      <c r="AJ109">
        <v>418.4</v>
      </c>
      <c r="AK109">
        <v>64.599999999999994</v>
      </c>
      <c r="AL109">
        <v>0.2</v>
      </c>
      <c r="AM109">
        <v>-3.1</v>
      </c>
      <c r="AN109">
        <v>47</v>
      </c>
      <c r="AO109">
        <v>-36.200000000000003</v>
      </c>
    </row>
    <row r="110" spans="1:41" x14ac:dyDescent="0.2">
      <c r="A110" s="4">
        <f t="shared" si="2"/>
        <v>1973</v>
      </c>
      <c r="B110" s="4">
        <f t="shared" si="3"/>
        <v>4</v>
      </c>
      <c r="C110">
        <v>402.1</v>
      </c>
      <c r="D110">
        <v>310.5</v>
      </c>
      <c r="E110">
        <v>140</v>
      </c>
      <c r="F110">
        <v>119.7</v>
      </c>
      <c r="G110">
        <v>50.5</v>
      </c>
      <c r="H110">
        <v>0.4</v>
      </c>
      <c r="I110">
        <v>78.099999999999994</v>
      </c>
      <c r="J110">
        <v>12.7</v>
      </c>
      <c r="K110">
        <v>12.7</v>
      </c>
      <c r="L110">
        <v>0</v>
      </c>
      <c r="M110">
        <v>3.5</v>
      </c>
      <c r="N110">
        <v>1.6</v>
      </c>
      <c r="O110">
        <v>1.9</v>
      </c>
      <c r="P110">
        <v>-2.8</v>
      </c>
      <c r="Q110">
        <v>427.8</v>
      </c>
      <c r="R110">
        <v>247.4</v>
      </c>
      <c r="S110">
        <v>117.7</v>
      </c>
      <c r="T110">
        <v>113.5</v>
      </c>
      <c r="U110">
        <v>112.3</v>
      </c>
      <c r="V110">
        <v>1.2</v>
      </c>
      <c r="W110">
        <v>4.2</v>
      </c>
      <c r="X110">
        <v>58.1</v>
      </c>
      <c r="Y110">
        <v>54.2</v>
      </c>
      <c r="Z110">
        <v>3.9</v>
      </c>
      <c r="AA110">
        <v>4.5999999999999996</v>
      </c>
      <c r="AB110">
        <v>-25.7</v>
      </c>
      <c r="AC110">
        <v>6</v>
      </c>
      <c r="AD110">
        <v>-31.7</v>
      </c>
      <c r="AE110" t="s">
        <v>162</v>
      </c>
      <c r="AF110">
        <v>408.8</v>
      </c>
      <c r="AG110">
        <v>402.1</v>
      </c>
      <c r="AH110">
        <v>6.7</v>
      </c>
      <c r="AI110">
        <v>446.1</v>
      </c>
      <c r="AJ110">
        <v>427.8</v>
      </c>
      <c r="AK110">
        <v>66.2</v>
      </c>
      <c r="AL110">
        <v>0.2</v>
      </c>
      <c r="AM110">
        <v>0.1</v>
      </c>
      <c r="AN110">
        <v>48.2</v>
      </c>
      <c r="AO110">
        <v>-37.299999999999997</v>
      </c>
    </row>
    <row r="111" spans="1:41" x14ac:dyDescent="0.2">
      <c r="A111" s="4">
        <f t="shared" si="2"/>
        <v>1974</v>
      </c>
      <c r="B111" s="4">
        <f t="shared" si="3"/>
        <v>1</v>
      </c>
      <c r="C111">
        <v>411.4</v>
      </c>
      <c r="D111">
        <v>312.8</v>
      </c>
      <c r="E111">
        <v>142.80000000000001</v>
      </c>
      <c r="F111">
        <v>120.8</v>
      </c>
      <c r="G111">
        <v>48.8</v>
      </c>
      <c r="H111">
        <v>0.4</v>
      </c>
      <c r="I111">
        <v>83.7</v>
      </c>
      <c r="J111">
        <v>13.7</v>
      </c>
      <c r="K111">
        <v>13.7</v>
      </c>
      <c r="L111">
        <v>0</v>
      </c>
      <c r="M111">
        <v>3.9</v>
      </c>
      <c r="N111">
        <v>2</v>
      </c>
      <c r="O111">
        <v>1.9</v>
      </c>
      <c r="P111">
        <v>-2.7</v>
      </c>
      <c r="Q111">
        <v>441.3</v>
      </c>
      <c r="R111">
        <v>255.2</v>
      </c>
      <c r="S111">
        <v>123.1</v>
      </c>
      <c r="T111">
        <v>118.5</v>
      </c>
      <c r="U111">
        <v>117.5</v>
      </c>
      <c r="V111">
        <v>1</v>
      </c>
      <c r="W111">
        <v>4.7</v>
      </c>
      <c r="X111">
        <v>59.5</v>
      </c>
      <c r="Y111">
        <v>55.8</v>
      </c>
      <c r="Z111">
        <v>3.7</v>
      </c>
      <c r="AA111">
        <v>3.6</v>
      </c>
      <c r="AB111">
        <v>-29.9</v>
      </c>
      <c r="AC111">
        <v>9.5</v>
      </c>
      <c r="AD111">
        <v>-39.4</v>
      </c>
      <c r="AE111" t="s">
        <v>162</v>
      </c>
      <c r="AF111">
        <v>418.1</v>
      </c>
      <c r="AG111">
        <v>411.4</v>
      </c>
      <c r="AH111">
        <v>6.7</v>
      </c>
      <c r="AI111">
        <v>460.8</v>
      </c>
      <c r="AJ111">
        <v>441.3</v>
      </c>
      <c r="AK111">
        <v>71</v>
      </c>
      <c r="AL111">
        <v>0.2</v>
      </c>
      <c r="AM111">
        <v>-1.9</v>
      </c>
      <c r="AN111">
        <v>49.8</v>
      </c>
      <c r="AO111">
        <v>-42.6</v>
      </c>
    </row>
    <row r="112" spans="1:41" x14ac:dyDescent="0.2">
      <c r="A112" s="4">
        <f t="shared" si="2"/>
        <v>1974</v>
      </c>
      <c r="B112" s="4">
        <f t="shared" si="3"/>
        <v>2</v>
      </c>
      <c r="C112">
        <v>426.5</v>
      </c>
      <c r="D112">
        <v>324.8</v>
      </c>
      <c r="E112">
        <v>148.9</v>
      </c>
      <c r="F112">
        <v>124.1</v>
      </c>
      <c r="G112">
        <v>51.4</v>
      </c>
      <c r="H112">
        <v>0.4</v>
      </c>
      <c r="I112">
        <v>85.3</v>
      </c>
      <c r="J112">
        <v>14.5</v>
      </c>
      <c r="K112">
        <v>14.5</v>
      </c>
      <c r="L112">
        <v>0</v>
      </c>
      <c r="M112">
        <v>4.0999999999999996</v>
      </c>
      <c r="N112">
        <v>2.1</v>
      </c>
      <c r="O112">
        <v>2</v>
      </c>
      <c r="P112">
        <v>-2.1</v>
      </c>
      <c r="Q112">
        <v>460.5</v>
      </c>
      <c r="R112">
        <v>261.10000000000002</v>
      </c>
      <c r="S112">
        <v>135.19999999999999</v>
      </c>
      <c r="T112">
        <v>126.7</v>
      </c>
      <c r="U112">
        <v>125.4</v>
      </c>
      <c r="V112">
        <v>1.3</v>
      </c>
      <c r="W112">
        <v>8.5</v>
      </c>
      <c r="X112">
        <v>61.2</v>
      </c>
      <c r="Y112">
        <v>57.2</v>
      </c>
      <c r="Z112">
        <v>4</v>
      </c>
      <c r="AA112">
        <v>2.9</v>
      </c>
      <c r="AB112">
        <v>-34</v>
      </c>
      <c r="AC112">
        <v>4.5</v>
      </c>
      <c r="AD112">
        <v>-38.5</v>
      </c>
      <c r="AE112" t="s">
        <v>162</v>
      </c>
      <c r="AF112">
        <v>432.9</v>
      </c>
      <c r="AG112">
        <v>426.5</v>
      </c>
      <c r="AH112">
        <v>6.4</v>
      </c>
      <c r="AI112">
        <v>472.9</v>
      </c>
      <c r="AJ112">
        <v>460.5</v>
      </c>
      <c r="AK112">
        <v>76.099999999999994</v>
      </c>
      <c r="AL112">
        <v>0.3</v>
      </c>
      <c r="AM112">
        <v>-12.1</v>
      </c>
      <c r="AN112">
        <v>51.9</v>
      </c>
      <c r="AO112">
        <v>-40</v>
      </c>
    </row>
    <row r="113" spans="1:41" x14ac:dyDescent="0.2">
      <c r="A113" s="4">
        <f t="shared" si="2"/>
        <v>1974</v>
      </c>
      <c r="B113" s="4">
        <f t="shared" si="3"/>
        <v>3</v>
      </c>
      <c r="C113">
        <v>442.4</v>
      </c>
      <c r="D113">
        <v>338.9</v>
      </c>
      <c r="E113">
        <v>154.9</v>
      </c>
      <c r="F113">
        <v>127.1</v>
      </c>
      <c r="G113">
        <v>56.6</v>
      </c>
      <c r="H113">
        <v>0.4</v>
      </c>
      <c r="I113">
        <v>86.9</v>
      </c>
      <c r="J113">
        <v>15.1</v>
      </c>
      <c r="K113">
        <v>15</v>
      </c>
      <c r="L113">
        <v>0</v>
      </c>
      <c r="M113">
        <v>4.2</v>
      </c>
      <c r="N113">
        <v>2.1</v>
      </c>
      <c r="O113">
        <v>2.1</v>
      </c>
      <c r="P113">
        <v>-2.7</v>
      </c>
      <c r="Q113">
        <v>475.8</v>
      </c>
      <c r="R113">
        <v>270.2</v>
      </c>
      <c r="S113">
        <v>139.1</v>
      </c>
      <c r="T113">
        <v>133.69999999999999</v>
      </c>
      <c r="U113">
        <v>132.19999999999999</v>
      </c>
      <c r="V113">
        <v>1.5</v>
      </c>
      <c r="W113">
        <v>5.4</v>
      </c>
      <c r="X113">
        <v>63.4</v>
      </c>
      <c r="Y113">
        <v>59.2</v>
      </c>
      <c r="Z113">
        <v>4.0999999999999996</v>
      </c>
      <c r="AA113">
        <v>3.2</v>
      </c>
      <c r="AB113">
        <v>-33.4</v>
      </c>
      <c r="AC113">
        <v>2.2000000000000002</v>
      </c>
      <c r="AD113">
        <v>-35.5</v>
      </c>
      <c r="AE113" t="s">
        <v>162</v>
      </c>
      <c r="AF113">
        <v>448.6</v>
      </c>
      <c r="AG113">
        <v>442.4</v>
      </c>
      <c r="AH113">
        <v>6.2</v>
      </c>
      <c r="AI113">
        <v>502</v>
      </c>
      <c r="AJ113">
        <v>475.8</v>
      </c>
      <c r="AK113">
        <v>78.099999999999994</v>
      </c>
      <c r="AL113">
        <v>0.2</v>
      </c>
      <c r="AM113">
        <v>2.1</v>
      </c>
      <c r="AN113">
        <v>54.2</v>
      </c>
      <c r="AO113">
        <v>-53.5</v>
      </c>
    </row>
    <row r="114" spans="1:41" x14ac:dyDescent="0.2">
      <c r="A114" s="4">
        <f t="shared" si="2"/>
        <v>1974</v>
      </c>
      <c r="B114" s="4">
        <f t="shared" si="3"/>
        <v>4</v>
      </c>
      <c r="C114">
        <v>439.7</v>
      </c>
      <c r="D114">
        <v>336</v>
      </c>
      <c r="E114">
        <v>157.6</v>
      </c>
      <c r="F114">
        <v>127.7</v>
      </c>
      <c r="G114">
        <v>50.3</v>
      </c>
      <c r="H114">
        <v>0.4</v>
      </c>
      <c r="I114">
        <v>87.1</v>
      </c>
      <c r="J114">
        <v>15.5</v>
      </c>
      <c r="K114">
        <v>15.5</v>
      </c>
      <c r="L114">
        <v>0</v>
      </c>
      <c r="M114">
        <v>4.3</v>
      </c>
      <c r="N114">
        <v>2.1</v>
      </c>
      <c r="O114">
        <v>2.2000000000000002</v>
      </c>
      <c r="P114">
        <v>-3.2</v>
      </c>
      <c r="Q114">
        <v>495.7</v>
      </c>
      <c r="R114">
        <v>281.3</v>
      </c>
      <c r="S114">
        <v>146.1</v>
      </c>
      <c r="T114">
        <v>140.6</v>
      </c>
      <c r="U114">
        <v>139.1</v>
      </c>
      <c r="V114">
        <v>1.6</v>
      </c>
      <c r="W114">
        <v>5.4</v>
      </c>
      <c r="X114">
        <v>64.7</v>
      </c>
      <c r="Y114">
        <v>60.4</v>
      </c>
      <c r="Z114">
        <v>4.4000000000000004</v>
      </c>
      <c r="AA114">
        <v>3.6</v>
      </c>
      <c r="AB114">
        <v>-56</v>
      </c>
      <c r="AC114">
        <v>-1.8</v>
      </c>
      <c r="AD114">
        <v>-54.2</v>
      </c>
      <c r="AE114" t="s">
        <v>162</v>
      </c>
      <c r="AF114">
        <v>445.6</v>
      </c>
      <c r="AG114">
        <v>439.7</v>
      </c>
      <c r="AH114">
        <v>5.9</v>
      </c>
      <c r="AI114">
        <v>516.1</v>
      </c>
      <c r="AJ114">
        <v>495.7</v>
      </c>
      <c r="AK114">
        <v>79.5</v>
      </c>
      <c r="AL114">
        <v>0.3</v>
      </c>
      <c r="AM114">
        <v>-3.3</v>
      </c>
      <c r="AN114">
        <v>56.1</v>
      </c>
      <c r="AO114">
        <v>-70.400000000000006</v>
      </c>
    </row>
    <row r="115" spans="1:41" x14ac:dyDescent="0.2">
      <c r="A115" s="4">
        <f t="shared" si="2"/>
        <v>1975</v>
      </c>
      <c r="B115" s="4">
        <f t="shared" si="3"/>
        <v>1</v>
      </c>
      <c r="C115">
        <v>435.1</v>
      </c>
      <c r="D115">
        <v>330.3</v>
      </c>
      <c r="E115">
        <v>158</v>
      </c>
      <c r="F115">
        <v>128.80000000000001</v>
      </c>
      <c r="G115">
        <v>43.1</v>
      </c>
      <c r="H115">
        <v>0.4</v>
      </c>
      <c r="I115">
        <v>88.2</v>
      </c>
      <c r="J115">
        <v>16.100000000000001</v>
      </c>
      <c r="K115">
        <v>16</v>
      </c>
      <c r="L115">
        <v>0</v>
      </c>
      <c r="M115">
        <v>4.5</v>
      </c>
      <c r="N115">
        <v>2.2000000000000002</v>
      </c>
      <c r="O115">
        <v>2.2999999999999998</v>
      </c>
      <c r="P115">
        <v>-4</v>
      </c>
      <c r="Q115">
        <v>517.79999999999995</v>
      </c>
      <c r="R115">
        <v>288.60000000000002</v>
      </c>
      <c r="S115">
        <v>158.69999999999999</v>
      </c>
      <c r="T115">
        <v>151.6</v>
      </c>
      <c r="U115">
        <v>149.80000000000001</v>
      </c>
      <c r="V115">
        <v>1.8</v>
      </c>
      <c r="W115">
        <v>7.1</v>
      </c>
      <c r="X115">
        <v>66.3</v>
      </c>
      <c r="Y115">
        <v>61.8</v>
      </c>
      <c r="Z115">
        <v>4.5</v>
      </c>
      <c r="AA115">
        <v>4.2</v>
      </c>
      <c r="AB115">
        <v>-82.7</v>
      </c>
      <c r="AC115">
        <v>-8.6999999999999993</v>
      </c>
      <c r="AD115">
        <v>-73.900000000000006</v>
      </c>
      <c r="AE115" t="s">
        <v>162</v>
      </c>
      <c r="AF115">
        <v>441.1</v>
      </c>
      <c r="AG115">
        <v>435.1</v>
      </c>
      <c r="AH115">
        <v>5.9</v>
      </c>
      <c r="AI115">
        <v>545</v>
      </c>
      <c r="AJ115">
        <v>517.79999999999995</v>
      </c>
      <c r="AK115">
        <v>83.1</v>
      </c>
      <c r="AL115">
        <v>0.3</v>
      </c>
      <c r="AM115">
        <v>1.2</v>
      </c>
      <c r="AN115">
        <v>57.4</v>
      </c>
      <c r="AO115">
        <v>-103.9</v>
      </c>
    </row>
    <row r="116" spans="1:41" x14ac:dyDescent="0.2">
      <c r="A116" s="4">
        <f t="shared" si="2"/>
        <v>1975</v>
      </c>
      <c r="B116" s="4">
        <f t="shared" si="3"/>
        <v>2</v>
      </c>
      <c r="C116">
        <v>406.2</v>
      </c>
      <c r="D116">
        <v>300.7</v>
      </c>
      <c r="E116">
        <v>121.1</v>
      </c>
      <c r="F116">
        <v>133</v>
      </c>
      <c r="G116">
        <v>46.2</v>
      </c>
      <c r="H116">
        <v>0.4</v>
      </c>
      <c r="I116">
        <v>88.6</v>
      </c>
      <c r="J116">
        <v>16.399999999999999</v>
      </c>
      <c r="K116">
        <v>16.399999999999999</v>
      </c>
      <c r="L116">
        <v>0</v>
      </c>
      <c r="M116">
        <v>4.5999999999999996</v>
      </c>
      <c r="N116">
        <v>2.2000000000000002</v>
      </c>
      <c r="O116">
        <v>2.4</v>
      </c>
      <c r="P116">
        <v>-4.2</v>
      </c>
      <c r="Q116">
        <v>544.6</v>
      </c>
      <c r="R116">
        <v>296.5</v>
      </c>
      <c r="S116">
        <v>175.7</v>
      </c>
      <c r="T116">
        <v>166.6</v>
      </c>
      <c r="U116">
        <v>164.6</v>
      </c>
      <c r="V116">
        <v>1.9</v>
      </c>
      <c r="W116">
        <v>9.1</v>
      </c>
      <c r="X116">
        <v>68.099999999999994</v>
      </c>
      <c r="Y116">
        <v>63.9</v>
      </c>
      <c r="Z116">
        <v>4.2</v>
      </c>
      <c r="AA116">
        <v>4.3</v>
      </c>
      <c r="AB116">
        <v>-138.4</v>
      </c>
      <c r="AC116">
        <v>-14.5</v>
      </c>
      <c r="AD116">
        <v>-123.8</v>
      </c>
      <c r="AE116" t="s">
        <v>162</v>
      </c>
      <c r="AF116">
        <v>412.7</v>
      </c>
      <c r="AG116">
        <v>406.2</v>
      </c>
      <c r="AH116">
        <v>6.5</v>
      </c>
      <c r="AI116">
        <v>567.1</v>
      </c>
      <c r="AJ116">
        <v>544.6</v>
      </c>
      <c r="AK116">
        <v>79.2</v>
      </c>
      <c r="AL116">
        <v>0.3</v>
      </c>
      <c r="AM116">
        <v>1.4</v>
      </c>
      <c r="AN116">
        <v>58.3</v>
      </c>
      <c r="AO116">
        <v>-154.4</v>
      </c>
    </row>
    <row r="117" spans="1:41" x14ac:dyDescent="0.2">
      <c r="A117" s="4">
        <f t="shared" si="2"/>
        <v>1975</v>
      </c>
      <c r="B117" s="4">
        <f t="shared" si="3"/>
        <v>3</v>
      </c>
      <c r="C117">
        <v>455.3</v>
      </c>
      <c r="D117">
        <v>348.1</v>
      </c>
      <c r="E117">
        <v>152.80000000000001</v>
      </c>
      <c r="F117">
        <v>138.19999999999999</v>
      </c>
      <c r="G117">
        <v>56.5</v>
      </c>
      <c r="H117">
        <v>0.5</v>
      </c>
      <c r="I117">
        <v>90.3</v>
      </c>
      <c r="J117">
        <v>16.7</v>
      </c>
      <c r="K117">
        <v>16.600000000000001</v>
      </c>
      <c r="L117">
        <v>0</v>
      </c>
      <c r="M117">
        <v>4.7</v>
      </c>
      <c r="N117">
        <v>2.2000000000000002</v>
      </c>
      <c r="O117">
        <v>2.6</v>
      </c>
      <c r="P117">
        <v>-4.5999999999999996</v>
      </c>
      <c r="Q117">
        <v>549.5</v>
      </c>
      <c r="R117">
        <v>301.5</v>
      </c>
      <c r="S117">
        <v>173.3</v>
      </c>
      <c r="T117">
        <v>169.8</v>
      </c>
      <c r="U117">
        <v>167.7</v>
      </c>
      <c r="V117">
        <v>2</v>
      </c>
      <c r="W117">
        <v>3.6</v>
      </c>
      <c r="X117">
        <v>70.099999999999994</v>
      </c>
      <c r="Y117">
        <v>65.7</v>
      </c>
      <c r="Z117">
        <v>4.4000000000000004</v>
      </c>
      <c r="AA117">
        <v>4.5999999999999996</v>
      </c>
      <c r="AB117">
        <v>-94.3</v>
      </c>
      <c r="AC117">
        <v>-20.8</v>
      </c>
      <c r="AD117">
        <v>-73.5</v>
      </c>
      <c r="AE117" t="s">
        <v>162</v>
      </c>
      <c r="AF117">
        <v>462</v>
      </c>
      <c r="AG117">
        <v>455.3</v>
      </c>
      <c r="AH117">
        <v>6.7</v>
      </c>
      <c r="AI117">
        <v>577.79999999999995</v>
      </c>
      <c r="AJ117">
        <v>549.5</v>
      </c>
      <c r="AK117">
        <v>85.4</v>
      </c>
      <c r="AL117">
        <v>0.3</v>
      </c>
      <c r="AM117">
        <v>1.7</v>
      </c>
      <c r="AN117">
        <v>59.1</v>
      </c>
      <c r="AO117">
        <v>-115.8</v>
      </c>
    </row>
    <row r="118" spans="1:41" x14ac:dyDescent="0.2">
      <c r="A118" s="4">
        <f t="shared" si="2"/>
        <v>1975</v>
      </c>
      <c r="B118" s="4">
        <f t="shared" si="3"/>
        <v>4</v>
      </c>
      <c r="C118">
        <v>467.2</v>
      </c>
      <c r="D118">
        <v>358.1</v>
      </c>
      <c r="E118">
        <v>158.5</v>
      </c>
      <c r="F118">
        <v>141.1</v>
      </c>
      <c r="G118">
        <v>57.8</v>
      </c>
      <c r="H118">
        <v>0.6</v>
      </c>
      <c r="I118">
        <v>92.4</v>
      </c>
      <c r="J118">
        <v>16.600000000000001</v>
      </c>
      <c r="K118">
        <v>16.5</v>
      </c>
      <c r="L118">
        <v>0</v>
      </c>
      <c r="M118">
        <v>4.9000000000000004</v>
      </c>
      <c r="N118">
        <v>2.2000000000000002</v>
      </c>
      <c r="O118">
        <v>2.7</v>
      </c>
      <c r="P118">
        <v>-4.7</v>
      </c>
      <c r="Q118">
        <v>562.1</v>
      </c>
      <c r="R118">
        <v>307.39999999999998</v>
      </c>
      <c r="S118">
        <v>177.4</v>
      </c>
      <c r="T118">
        <v>172.6</v>
      </c>
      <c r="U118">
        <v>170.4</v>
      </c>
      <c r="V118">
        <v>2.2000000000000002</v>
      </c>
      <c r="W118">
        <v>4.8</v>
      </c>
      <c r="X118">
        <v>72.3</v>
      </c>
      <c r="Y118">
        <v>68.099999999999994</v>
      </c>
      <c r="Z118">
        <v>4.3</v>
      </c>
      <c r="AA118">
        <v>4.9000000000000004</v>
      </c>
      <c r="AB118">
        <v>-94.9</v>
      </c>
      <c r="AC118">
        <v>-19.2</v>
      </c>
      <c r="AD118">
        <v>-75.7</v>
      </c>
      <c r="AE118" t="s">
        <v>162</v>
      </c>
      <c r="AF118">
        <v>473.8</v>
      </c>
      <c r="AG118">
        <v>467.2</v>
      </c>
      <c r="AH118">
        <v>6.7</v>
      </c>
      <c r="AI118">
        <v>593.9</v>
      </c>
      <c r="AJ118">
        <v>562.1</v>
      </c>
      <c r="AK118">
        <v>89.9</v>
      </c>
      <c r="AL118">
        <v>0.3</v>
      </c>
      <c r="AM118">
        <v>1.8</v>
      </c>
      <c r="AN118">
        <v>60.1</v>
      </c>
      <c r="AO118">
        <v>-120.1</v>
      </c>
    </row>
    <row r="119" spans="1:41" x14ac:dyDescent="0.2">
      <c r="A119" s="4">
        <f t="shared" si="2"/>
        <v>1976</v>
      </c>
      <c r="B119" s="4">
        <f t="shared" si="3"/>
        <v>1</v>
      </c>
      <c r="C119">
        <v>488.5</v>
      </c>
      <c r="D119">
        <v>369.8</v>
      </c>
      <c r="E119">
        <v>162.1</v>
      </c>
      <c r="F119">
        <v>141.69999999999999</v>
      </c>
      <c r="G119">
        <v>65.3</v>
      </c>
      <c r="H119">
        <v>0.7</v>
      </c>
      <c r="I119">
        <v>99.6</v>
      </c>
      <c r="J119">
        <v>16.5</v>
      </c>
      <c r="K119">
        <v>16.5</v>
      </c>
      <c r="L119">
        <v>0</v>
      </c>
      <c r="M119">
        <v>5.3</v>
      </c>
      <c r="N119">
        <v>2.5</v>
      </c>
      <c r="O119">
        <v>2.8</v>
      </c>
      <c r="P119">
        <v>-2.7</v>
      </c>
      <c r="Q119">
        <v>569.4</v>
      </c>
      <c r="R119">
        <v>310</v>
      </c>
      <c r="S119">
        <v>180.2</v>
      </c>
      <c r="T119">
        <v>176.7</v>
      </c>
      <c r="U119">
        <v>174.4</v>
      </c>
      <c r="V119">
        <v>2.4</v>
      </c>
      <c r="W119">
        <v>3.4</v>
      </c>
      <c r="X119">
        <v>74.099999999999994</v>
      </c>
      <c r="Y119">
        <v>70.099999999999994</v>
      </c>
      <c r="Z119">
        <v>4</v>
      </c>
      <c r="AA119">
        <v>5.0999999999999996</v>
      </c>
      <c r="AB119">
        <v>-80.900000000000006</v>
      </c>
      <c r="AC119">
        <v>-14.7</v>
      </c>
      <c r="AD119">
        <v>-66.2</v>
      </c>
      <c r="AE119" t="s">
        <v>162</v>
      </c>
      <c r="AF119">
        <v>495.3</v>
      </c>
      <c r="AG119">
        <v>488.5</v>
      </c>
      <c r="AH119">
        <v>6.8</v>
      </c>
      <c r="AI119">
        <v>602.4</v>
      </c>
      <c r="AJ119">
        <v>569.4</v>
      </c>
      <c r="AK119">
        <v>92.9</v>
      </c>
      <c r="AL119">
        <v>0.3</v>
      </c>
      <c r="AM119">
        <v>1</v>
      </c>
      <c r="AN119">
        <v>61.2</v>
      </c>
      <c r="AO119">
        <v>-107.1</v>
      </c>
    </row>
    <row r="120" spans="1:41" x14ac:dyDescent="0.2">
      <c r="A120" s="4">
        <f t="shared" si="2"/>
        <v>1976</v>
      </c>
      <c r="B120" s="4">
        <f t="shared" si="3"/>
        <v>2</v>
      </c>
      <c r="C120">
        <v>499.2</v>
      </c>
      <c r="D120">
        <v>378.9</v>
      </c>
      <c r="E120">
        <v>169</v>
      </c>
      <c r="F120">
        <v>144.9</v>
      </c>
      <c r="G120">
        <v>64.400000000000006</v>
      </c>
      <c r="H120">
        <v>0.7</v>
      </c>
      <c r="I120">
        <v>101.1</v>
      </c>
      <c r="J120">
        <v>16.600000000000001</v>
      </c>
      <c r="K120">
        <v>16.5</v>
      </c>
      <c r="L120">
        <v>0</v>
      </c>
      <c r="M120">
        <v>5.4</v>
      </c>
      <c r="N120">
        <v>2.4</v>
      </c>
      <c r="O120">
        <v>3</v>
      </c>
      <c r="P120">
        <v>-2.7</v>
      </c>
      <c r="Q120">
        <v>573.6</v>
      </c>
      <c r="R120">
        <v>314.2</v>
      </c>
      <c r="S120">
        <v>179.1</v>
      </c>
      <c r="T120">
        <v>175.1</v>
      </c>
      <c r="U120">
        <v>172.7</v>
      </c>
      <c r="V120">
        <v>2.5</v>
      </c>
      <c r="W120">
        <v>3.9</v>
      </c>
      <c r="X120">
        <v>75.5</v>
      </c>
      <c r="Y120">
        <v>71.400000000000006</v>
      </c>
      <c r="Z120">
        <v>4.0999999999999996</v>
      </c>
      <c r="AA120">
        <v>4.8</v>
      </c>
      <c r="AB120">
        <v>-74.400000000000006</v>
      </c>
      <c r="AC120">
        <v>-12.2</v>
      </c>
      <c r="AD120">
        <v>-62.1</v>
      </c>
      <c r="AE120" t="s">
        <v>162</v>
      </c>
      <c r="AF120">
        <v>506.3</v>
      </c>
      <c r="AG120">
        <v>499.2</v>
      </c>
      <c r="AH120">
        <v>7.1</v>
      </c>
      <c r="AI120">
        <v>599.5</v>
      </c>
      <c r="AJ120">
        <v>573.6</v>
      </c>
      <c r="AK120">
        <v>89</v>
      </c>
      <c r="AL120">
        <v>0.3</v>
      </c>
      <c r="AM120">
        <v>-1.2</v>
      </c>
      <c r="AN120">
        <v>62.1</v>
      </c>
      <c r="AO120">
        <v>-93.2</v>
      </c>
    </row>
    <row r="121" spans="1:41" x14ac:dyDescent="0.2">
      <c r="A121" s="4">
        <f t="shared" si="2"/>
        <v>1976</v>
      </c>
      <c r="B121" s="4">
        <f t="shared" si="3"/>
        <v>3</v>
      </c>
      <c r="C121">
        <v>510.8</v>
      </c>
      <c r="D121">
        <v>388.3</v>
      </c>
      <c r="E121">
        <v>175.8</v>
      </c>
      <c r="F121">
        <v>147.69999999999999</v>
      </c>
      <c r="G121">
        <v>64.099999999999994</v>
      </c>
      <c r="H121">
        <v>0.7</v>
      </c>
      <c r="I121">
        <v>102.8</v>
      </c>
      <c r="J121">
        <v>16.8</v>
      </c>
      <c r="K121">
        <v>16.8</v>
      </c>
      <c r="L121">
        <v>0</v>
      </c>
      <c r="M121">
        <v>5.5</v>
      </c>
      <c r="N121">
        <v>2.4</v>
      </c>
      <c r="O121">
        <v>3.1</v>
      </c>
      <c r="P121">
        <v>-2.6</v>
      </c>
      <c r="Q121">
        <v>587.9</v>
      </c>
      <c r="R121">
        <v>316.2</v>
      </c>
      <c r="S121">
        <v>189.6</v>
      </c>
      <c r="T121">
        <v>182.3</v>
      </c>
      <c r="U121">
        <v>179.7</v>
      </c>
      <c r="V121">
        <v>2.6</v>
      </c>
      <c r="W121">
        <v>7.3</v>
      </c>
      <c r="X121">
        <v>77</v>
      </c>
      <c r="Y121">
        <v>72.599999999999994</v>
      </c>
      <c r="Z121">
        <v>4.4000000000000004</v>
      </c>
      <c r="AA121">
        <v>5.0999999999999996</v>
      </c>
      <c r="AB121">
        <v>-77.2</v>
      </c>
      <c r="AC121">
        <v>-17.100000000000001</v>
      </c>
      <c r="AD121">
        <v>-60</v>
      </c>
      <c r="AE121" t="s">
        <v>162</v>
      </c>
      <c r="AF121">
        <v>517.9</v>
      </c>
      <c r="AG121">
        <v>510.8</v>
      </c>
      <c r="AH121">
        <v>7.2</v>
      </c>
      <c r="AI121">
        <v>611</v>
      </c>
      <c r="AJ121">
        <v>587.9</v>
      </c>
      <c r="AK121">
        <v>88.7</v>
      </c>
      <c r="AL121">
        <v>0.2</v>
      </c>
      <c r="AM121">
        <v>-2.6</v>
      </c>
      <c r="AN121">
        <v>63.2</v>
      </c>
      <c r="AO121">
        <v>-93.1</v>
      </c>
    </row>
    <row r="122" spans="1:41" x14ac:dyDescent="0.2">
      <c r="A122" s="4">
        <f t="shared" si="2"/>
        <v>1976</v>
      </c>
      <c r="B122" s="4">
        <f t="shared" si="3"/>
        <v>4</v>
      </c>
      <c r="C122">
        <v>521.6</v>
      </c>
      <c r="D122">
        <v>397.5</v>
      </c>
      <c r="E122">
        <v>182.4</v>
      </c>
      <c r="F122">
        <v>151.30000000000001</v>
      </c>
      <c r="G122">
        <v>63.1</v>
      </c>
      <c r="H122">
        <v>0.7</v>
      </c>
      <c r="I122">
        <v>104.4</v>
      </c>
      <c r="J122">
        <v>16.7</v>
      </c>
      <c r="K122">
        <v>16.7</v>
      </c>
      <c r="L122">
        <v>0</v>
      </c>
      <c r="M122">
        <v>5.7</v>
      </c>
      <c r="N122">
        <v>2.5</v>
      </c>
      <c r="O122">
        <v>3.2</v>
      </c>
      <c r="P122">
        <v>-2.7</v>
      </c>
      <c r="Q122">
        <v>597.4</v>
      </c>
      <c r="R122">
        <v>324.39999999999998</v>
      </c>
      <c r="S122">
        <v>188.4</v>
      </c>
      <c r="T122">
        <v>184.9</v>
      </c>
      <c r="U122">
        <v>182.4</v>
      </c>
      <c r="V122">
        <v>2.6</v>
      </c>
      <c r="W122">
        <v>3.5</v>
      </c>
      <c r="X122">
        <v>79.099999999999994</v>
      </c>
      <c r="Y122">
        <v>74.599999999999994</v>
      </c>
      <c r="Z122">
        <v>4.5</v>
      </c>
      <c r="AA122">
        <v>5.5</v>
      </c>
      <c r="AB122">
        <v>-75.8</v>
      </c>
      <c r="AC122">
        <v>-17.600000000000001</v>
      </c>
      <c r="AD122">
        <v>-58.2</v>
      </c>
      <c r="AE122" t="s">
        <v>162</v>
      </c>
      <c r="AF122">
        <v>529.5</v>
      </c>
      <c r="AG122">
        <v>521.6</v>
      </c>
      <c r="AH122">
        <v>7.9</v>
      </c>
      <c r="AI122">
        <v>621.5</v>
      </c>
      <c r="AJ122">
        <v>597.4</v>
      </c>
      <c r="AK122">
        <v>87.9</v>
      </c>
      <c r="AL122">
        <v>0.2</v>
      </c>
      <c r="AM122">
        <v>0.3</v>
      </c>
      <c r="AN122">
        <v>64.3</v>
      </c>
      <c r="AO122">
        <v>-92</v>
      </c>
    </row>
    <row r="123" spans="1:41" x14ac:dyDescent="0.2">
      <c r="A123" s="4">
        <f t="shared" si="2"/>
        <v>1977</v>
      </c>
      <c r="B123" s="4">
        <f t="shared" si="3"/>
        <v>1</v>
      </c>
      <c r="C123">
        <v>542.20000000000005</v>
      </c>
      <c r="D123">
        <v>411.4</v>
      </c>
      <c r="E123">
        <v>188.4</v>
      </c>
      <c r="F123">
        <v>154.80000000000001</v>
      </c>
      <c r="G123">
        <v>67.400000000000006</v>
      </c>
      <c r="H123">
        <v>0.7</v>
      </c>
      <c r="I123">
        <v>110</v>
      </c>
      <c r="J123">
        <v>17.7</v>
      </c>
      <c r="K123">
        <v>17.7</v>
      </c>
      <c r="L123">
        <v>0</v>
      </c>
      <c r="M123">
        <v>6</v>
      </c>
      <c r="N123">
        <v>2.7</v>
      </c>
      <c r="O123">
        <v>3.3</v>
      </c>
      <c r="P123">
        <v>-3</v>
      </c>
      <c r="Q123">
        <v>609.1</v>
      </c>
      <c r="R123">
        <v>331.3</v>
      </c>
      <c r="S123">
        <v>191.5</v>
      </c>
      <c r="T123">
        <v>187.6</v>
      </c>
      <c r="U123">
        <v>185.1</v>
      </c>
      <c r="V123">
        <v>2.5</v>
      </c>
      <c r="W123">
        <v>3.8</v>
      </c>
      <c r="X123">
        <v>80.5</v>
      </c>
      <c r="Y123">
        <v>76</v>
      </c>
      <c r="Z123">
        <v>4.5</v>
      </c>
      <c r="AA123">
        <v>5.8</v>
      </c>
      <c r="AB123">
        <v>-66.900000000000006</v>
      </c>
      <c r="AC123">
        <v>-13.9</v>
      </c>
      <c r="AD123">
        <v>-53</v>
      </c>
      <c r="AE123" t="s">
        <v>162</v>
      </c>
      <c r="AF123">
        <v>556.29999999999995</v>
      </c>
      <c r="AG123">
        <v>542.20000000000005</v>
      </c>
      <c r="AH123">
        <v>14.2</v>
      </c>
      <c r="AI123">
        <v>637</v>
      </c>
      <c r="AJ123">
        <v>609.1</v>
      </c>
      <c r="AK123">
        <v>91.5</v>
      </c>
      <c r="AL123">
        <v>0.2</v>
      </c>
      <c r="AM123">
        <v>1.7</v>
      </c>
      <c r="AN123">
        <v>65.5</v>
      </c>
      <c r="AO123">
        <v>-80.599999999999994</v>
      </c>
    </row>
    <row r="124" spans="1:41" x14ac:dyDescent="0.2">
      <c r="A124" s="4">
        <f t="shared" si="2"/>
        <v>1977</v>
      </c>
      <c r="B124" s="4">
        <f t="shared" si="3"/>
        <v>2</v>
      </c>
      <c r="C124">
        <v>561.5</v>
      </c>
      <c r="D124">
        <v>427.1</v>
      </c>
      <c r="E124">
        <v>195.3</v>
      </c>
      <c r="F124">
        <v>158</v>
      </c>
      <c r="G124">
        <v>73.099999999999994</v>
      </c>
      <c r="H124">
        <v>0.7</v>
      </c>
      <c r="I124">
        <v>112.8</v>
      </c>
      <c r="J124">
        <v>18.399999999999999</v>
      </c>
      <c r="K124">
        <v>18.399999999999999</v>
      </c>
      <c r="L124">
        <v>0</v>
      </c>
      <c r="M124">
        <v>6.2</v>
      </c>
      <c r="N124">
        <v>2.8</v>
      </c>
      <c r="O124">
        <v>3.4</v>
      </c>
      <c r="P124">
        <v>-3.1</v>
      </c>
      <c r="Q124">
        <v>620.6</v>
      </c>
      <c r="R124">
        <v>338.8</v>
      </c>
      <c r="S124">
        <v>193.2</v>
      </c>
      <c r="T124">
        <v>188.6</v>
      </c>
      <c r="U124">
        <v>186.1</v>
      </c>
      <c r="V124">
        <v>2.5</v>
      </c>
      <c r="W124">
        <v>4.7</v>
      </c>
      <c r="X124">
        <v>82.7</v>
      </c>
      <c r="Y124">
        <v>77.900000000000006</v>
      </c>
      <c r="Z124">
        <v>4.8</v>
      </c>
      <c r="AA124">
        <v>5.9</v>
      </c>
      <c r="AB124">
        <v>-59.1</v>
      </c>
      <c r="AC124">
        <v>-11.3</v>
      </c>
      <c r="AD124">
        <v>-47.8</v>
      </c>
      <c r="AE124" t="s">
        <v>162</v>
      </c>
      <c r="AF124">
        <v>569.4</v>
      </c>
      <c r="AG124">
        <v>561.5</v>
      </c>
      <c r="AH124">
        <v>7.9</v>
      </c>
      <c r="AI124">
        <v>649.1</v>
      </c>
      <c r="AJ124">
        <v>620.6</v>
      </c>
      <c r="AK124">
        <v>94.2</v>
      </c>
      <c r="AL124">
        <v>0.3</v>
      </c>
      <c r="AM124">
        <v>0.6</v>
      </c>
      <c r="AN124">
        <v>66.599999999999994</v>
      </c>
      <c r="AO124">
        <v>-79.7</v>
      </c>
    </row>
    <row r="125" spans="1:41" x14ac:dyDescent="0.2">
      <c r="A125" s="4">
        <f t="shared" si="2"/>
        <v>1977</v>
      </c>
      <c r="B125" s="4">
        <f t="shared" si="3"/>
        <v>3</v>
      </c>
      <c r="C125">
        <v>573.4</v>
      </c>
      <c r="D125">
        <v>436.1</v>
      </c>
      <c r="E125">
        <v>198.2</v>
      </c>
      <c r="F125">
        <v>161.5</v>
      </c>
      <c r="G125">
        <v>75.599999999999994</v>
      </c>
      <c r="H125">
        <v>0.7</v>
      </c>
      <c r="I125">
        <v>115.1</v>
      </c>
      <c r="J125">
        <v>19.100000000000001</v>
      </c>
      <c r="K125">
        <v>19.100000000000001</v>
      </c>
      <c r="L125">
        <v>0</v>
      </c>
      <c r="M125">
        <v>6.7</v>
      </c>
      <c r="N125">
        <v>3.2</v>
      </c>
      <c r="O125">
        <v>3.5</v>
      </c>
      <c r="P125">
        <v>-3.6</v>
      </c>
      <c r="Q125">
        <v>635.70000000000005</v>
      </c>
      <c r="R125">
        <v>345.5</v>
      </c>
      <c r="S125">
        <v>198.5</v>
      </c>
      <c r="T125">
        <v>194</v>
      </c>
      <c r="U125">
        <v>191.3</v>
      </c>
      <c r="V125">
        <v>2.6</v>
      </c>
      <c r="W125">
        <v>4.5</v>
      </c>
      <c r="X125">
        <v>85.3</v>
      </c>
      <c r="Y125">
        <v>80</v>
      </c>
      <c r="Z125">
        <v>5.3</v>
      </c>
      <c r="AA125">
        <v>6.4</v>
      </c>
      <c r="AB125">
        <v>-62.3</v>
      </c>
      <c r="AC125">
        <v>-13.9</v>
      </c>
      <c r="AD125">
        <v>-48.4</v>
      </c>
      <c r="AE125" t="s">
        <v>162</v>
      </c>
      <c r="AF125">
        <v>581.1</v>
      </c>
      <c r="AG125">
        <v>573.4</v>
      </c>
      <c r="AH125">
        <v>7.7</v>
      </c>
      <c r="AI125">
        <v>660</v>
      </c>
      <c r="AJ125">
        <v>635.70000000000005</v>
      </c>
      <c r="AK125">
        <v>93.6</v>
      </c>
      <c r="AL125">
        <v>0.3</v>
      </c>
      <c r="AM125">
        <v>-1.9</v>
      </c>
      <c r="AN125">
        <v>67.7</v>
      </c>
      <c r="AO125">
        <v>-78.900000000000006</v>
      </c>
    </row>
    <row r="126" spans="1:41" x14ac:dyDescent="0.2">
      <c r="A126" s="4">
        <f t="shared" si="2"/>
        <v>1977</v>
      </c>
      <c r="B126" s="4">
        <f t="shared" si="3"/>
        <v>4</v>
      </c>
      <c r="C126">
        <v>589.6</v>
      </c>
      <c r="D126">
        <v>449.2</v>
      </c>
      <c r="E126">
        <v>208.1</v>
      </c>
      <c r="F126">
        <v>164.3</v>
      </c>
      <c r="G126">
        <v>76.099999999999994</v>
      </c>
      <c r="H126">
        <v>0.8</v>
      </c>
      <c r="I126">
        <v>117.5</v>
      </c>
      <c r="J126">
        <v>19.600000000000001</v>
      </c>
      <c r="K126">
        <v>19.600000000000001</v>
      </c>
      <c r="L126">
        <v>0</v>
      </c>
      <c r="M126">
        <v>6.9</v>
      </c>
      <c r="N126">
        <v>3.3</v>
      </c>
      <c r="O126">
        <v>3.6</v>
      </c>
      <c r="P126">
        <v>-3.7</v>
      </c>
      <c r="Q126">
        <v>655.1</v>
      </c>
      <c r="R126">
        <v>354.8</v>
      </c>
      <c r="S126">
        <v>200.6</v>
      </c>
      <c r="T126">
        <v>196.6</v>
      </c>
      <c r="U126">
        <v>194</v>
      </c>
      <c r="V126">
        <v>2.7</v>
      </c>
      <c r="W126">
        <v>4</v>
      </c>
      <c r="X126">
        <v>89.4</v>
      </c>
      <c r="Y126">
        <v>83</v>
      </c>
      <c r="Z126">
        <v>6.4</v>
      </c>
      <c r="AA126">
        <v>10.3</v>
      </c>
      <c r="AB126">
        <v>-65.599999999999994</v>
      </c>
      <c r="AC126">
        <v>-13.2</v>
      </c>
      <c r="AD126">
        <v>-52.4</v>
      </c>
      <c r="AE126" t="s">
        <v>162</v>
      </c>
      <c r="AF126">
        <v>597</v>
      </c>
      <c r="AG126">
        <v>589.6</v>
      </c>
      <c r="AH126">
        <v>7.4</v>
      </c>
      <c r="AI126">
        <v>679.7</v>
      </c>
      <c r="AJ126">
        <v>655.1</v>
      </c>
      <c r="AK126">
        <v>93.3</v>
      </c>
      <c r="AL126">
        <v>0.2</v>
      </c>
      <c r="AM126">
        <v>0.2</v>
      </c>
      <c r="AN126">
        <v>69.099999999999994</v>
      </c>
      <c r="AO126">
        <v>-82.7</v>
      </c>
    </row>
    <row r="127" spans="1:41" x14ac:dyDescent="0.2">
      <c r="A127" s="4">
        <f t="shared" si="2"/>
        <v>1978</v>
      </c>
      <c r="B127" s="4">
        <f t="shared" si="3"/>
        <v>1</v>
      </c>
      <c r="C127">
        <v>602.79999999999995</v>
      </c>
      <c r="D127">
        <v>450.8</v>
      </c>
      <c r="E127">
        <v>211.7</v>
      </c>
      <c r="F127">
        <v>166.9</v>
      </c>
      <c r="G127">
        <v>71.3</v>
      </c>
      <c r="H127">
        <v>0.9</v>
      </c>
      <c r="I127">
        <v>127</v>
      </c>
      <c r="J127">
        <v>21.2</v>
      </c>
      <c r="K127">
        <v>21.2</v>
      </c>
      <c r="L127">
        <v>0.1</v>
      </c>
      <c r="M127">
        <v>7.4</v>
      </c>
      <c r="N127">
        <v>3.7</v>
      </c>
      <c r="O127">
        <v>3.7</v>
      </c>
      <c r="P127">
        <v>-3.6</v>
      </c>
      <c r="Q127">
        <v>669.1</v>
      </c>
      <c r="R127">
        <v>361.2</v>
      </c>
      <c r="S127">
        <v>205</v>
      </c>
      <c r="T127">
        <v>200.1</v>
      </c>
      <c r="U127">
        <v>197.4</v>
      </c>
      <c r="V127">
        <v>2.7</v>
      </c>
      <c r="W127">
        <v>4.9000000000000004</v>
      </c>
      <c r="X127">
        <v>94.2</v>
      </c>
      <c r="Y127">
        <v>86.8</v>
      </c>
      <c r="Z127">
        <v>7.4</v>
      </c>
      <c r="AA127">
        <v>8.6999999999999993</v>
      </c>
      <c r="AB127">
        <v>-66.3</v>
      </c>
      <c r="AC127">
        <v>-4.4000000000000004</v>
      </c>
      <c r="AD127">
        <v>-61.9</v>
      </c>
      <c r="AE127" t="s">
        <v>162</v>
      </c>
      <c r="AF127">
        <v>610</v>
      </c>
      <c r="AG127">
        <v>602.79999999999995</v>
      </c>
      <c r="AH127">
        <v>7.2</v>
      </c>
      <c r="AI127">
        <v>694.1</v>
      </c>
      <c r="AJ127">
        <v>669.1</v>
      </c>
      <c r="AK127">
        <v>93.6</v>
      </c>
      <c r="AL127">
        <v>0.2</v>
      </c>
      <c r="AM127">
        <v>1.8</v>
      </c>
      <c r="AN127">
        <v>70.599999999999994</v>
      </c>
      <c r="AO127">
        <v>-84.1</v>
      </c>
    </row>
    <row r="128" spans="1:41" x14ac:dyDescent="0.2">
      <c r="A128" s="4">
        <f t="shared" si="2"/>
        <v>1978</v>
      </c>
      <c r="B128" s="4">
        <f t="shared" si="3"/>
        <v>2</v>
      </c>
      <c r="C128">
        <v>640.4</v>
      </c>
      <c r="D128">
        <v>482</v>
      </c>
      <c r="E128">
        <v>222.8</v>
      </c>
      <c r="F128">
        <v>173.1</v>
      </c>
      <c r="G128">
        <v>85.2</v>
      </c>
      <c r="H128">
        <v>0.9</v>
      </c>
      <c r="I128">
        <v>131</v>
      </c>
      <c r="J128">
        <v>22.9</v>
      </c>
      <c r="K128">
        <v>22.8</v>
      </c>
      <c r="L128">
        <v>0.1</v>
      </c>
      <c r="M128">
        <v>7.7</v>
      </c>
      <c r="N128">
        <v>3.9</v>
      </c>
      <c r="O128">
        <v>3.8</v>
      </c>
      <c r="P128">
        <v>-3.2</v>
      </c>
      <c r="Q128">
        <v>681.2</v>
      </c>
      <c r="R128">
        <v>368.3</v>
      </c>
      <c r="S128">
        <v>206.5</v>
      </c>
      <c r="T128">
        <v>201.4</v>
      </c>
      <c r="U128">
        <v>198.7</v>
      </c>
      <c r="V128">
        <v>2.7</v>
      </c>
      <c r="W128">
        <v>5.0999999999999996</v>
      </c>
      <c r="X128">
        <v>98</v>
      </c>
      <c r="Y128">
        <v>90.1</v>
      </c>
      <c r="Z128">
        <v>7.9</v>
      </c>
      <c r="AA128">
        <v>8.4</v>
      </c>
      <c r="AB128">
        <v>-40.799999999999997</v>
      </c>
      <c r="AC128">
        <v>-0.1</v>
      </c>
      <c r="AD128">
        <v>-40.700000000000003</v>
      </c>
      <c r="AE128" t="s">
        <v>162</v>
      </c>
      <c r="AF128">
        <v>647.5</v>
      </c>
      <c r="AG128">
        <v>640.4</v>
      </c>
      <c r="AH128">
        <v>7.1</v>
      </c>
      <c r="AI128">
        <v>712.8</v>
      </c>
      <c r="AJ128">
        <v>681.2</v>
      </c>
      <c r="AK128">
        <v>105</v>
      </c>
      <c r="AL128">
        <v>0.3</v>
      </c>
      <c r="AM128">
        <v>-1.4</v>
      </c>
      <c r="AN128">
        <v>72.2</v>
      </c>
      <c r="AO128">
        <v>-65.3</v>
      </c>
    </row>
    <row r="129" spans="1:41" x14ac:dyDescent="0.2">
      <c r="A129" s="4">
        <f t="shared" si="2"/>
        <v>1978</v>
      </c>
      <c r="B129" s="4">
        <f t="shared" si="3"/>
        <v>3</v>
      </c>
      <c r="C129">
        <v>657</v>
      </c>
      <c r="D129">
        <v>493.1</v>
      </c>
      <c r="E129">
        <v>236</v>
      </c>
      <c r="F129">
        <v>169.7</v>
      </c>
      <c r="G129">
        <v>86.3</v>
      </c>
      <c r="H129">
        <v>1</v>
      </c>
      <c r="I129">
        <v>133.6</v>
      </c>
      <c r="J129">
        <v>24.2</v>
      </c>
      <c r="K129">
        <v>24.2</v>
      </c>
      <c r="L129">
        <v>0.1</v>
      </c>
      <c r="M129">
        <v>7.9</v>
      </c>
      <c r="N129">
        <v>4</v>
      </c>
      <c r="O129">
        <v>3.9</v>
      </c>
      <c r="P129">
        <v>-1.9</v>
      </c>
      <c r="Q129">
        <v>699.4</v>
      </c>
      <c r="R129">
        <v>374.3</v>
      </c>
      <c r="S129">
        <v>214.6</v>
      </c>
      <c r="T129">
        <v>209.7</v>
      </c>
      <c r="U129">
        <v>206.9</v>
      </c>
      <c r="V129">
        <v>2.8</v>
      </c>
      <c r="W129">
        <v>5</v>
      </c>
      <c r="X129">
        <v>102.2</v>
      </c>
      <c r="Y129">
        <v>94.1</v>
      </c>
      <c r="Z129">
        <v>8.1</v>
      </c>
      <c r="AA129">
        <v>8.3000000000000007</v>
      </c>
      <c r="AB129">
        <v>-42.4</v>
      </c>
      <c r="AC129">
        <v>-4.9000000000000004</v>
      </c>
      <c r="AD129">
        <v>-37.6</v>
      </c>
      <c r="AE129" t="s">
        <v>162</v>
      </c>
      <c r="AF129">
        <v>664.2</v>
      </c>
      <c r="AG129">
        <v>657</v>
      </c>
      <c r="AH129">
        <v>7.2</v>
      </c>
      <c r="AI129">
        <v>738.4</v>
      </c>
      <c r="AJ129">
        <v>699.4</v>
      </c>
      <c r="AK129">
        <v>109.7</v>
      </c>
      <c r="AL129">
        <v>0.3</v>
      </c>
      <c r="AM129">
        <v>2.9</v>
      </c>
      <c r="AN129">
        <v>73.8</v>
      </c>
      <c r="AO129">
        <v>-74.3</v>
      </c>
    </row>
    <row r="130" spans="1:41" x14ac:dyDescent="0.2">
      <c r="A130" s="4">
        <f t="shared" si="2"/>
        <v>1978</v>
      </c>
      <c r="B130" s="4">
        <f t="shared" si="3"/>
        <v>4</v>
      </c>
      <c r="C130">
        <v>681.5</v>
      </c>
      <c r="D130">
        <v>513.1</v>
      </c>
      <c r="E130">
        <v>247</v>
      </c>
      <c r="F130">
        <v>173.9</v>
      </c>
      <c r="G130">
        <v>91.2</v>
      </c>
      <c r="H130">
        <v>1</v>
      </c>
      <c r="I130">
        <v>136.9</v>
      </c>
      <c r="J130">
        <v>26.1</v>
      </c>
      <c r="K130">
        <v>26</v>
      </c>
      <c r="L130">
        <v>0.1</v>
      </c>
      <c r="M130">
        <v>8.1</v>
      </c>
      <c r="N130">
        <v>4.0999999999999996</v>
      </c>
      <c r="O130">
        <v>4</v>
      </c>
      <c r="P130">
        <v>-2.7</v>
      </c>
      <c r="Q130">
        <v>717.5</v>
      </c>
      <c r="R130">
        <v>383.5</v>
      </c>
      <c r="S130">
        <v>217.6</v>
      </c>
      <c r="T130">
        <v>212.5</v>
      </c>
      <c r="U130">
        <v>209.7</v>
      </c>
      <c r="V130">
        <v>2.9</v>
      </c>
      <c r="W130">
        <v>5.0999999999999996</v>
      </c>
      <c r="X130">
        <v>106.1</v>
      </c>
      <c r="Y130">
        <v>96.5</v>
      </c>
      <c r="Z130">
        <v>9.5</v>
      </c>
      <c r="AA130">
        <v>10.4</v>
      </c>
      <c r="AB130">
        <v>-36</v>
      </c>
      <c r="AC130">
        <v>-3.5</v>
      </c>
      <c r="AD130">
        <v>-32.6</v>
      </c>
      <c r="AE130" t="s">
        <v>162</v>
      </c>
      <c r="AF130">
        <v>688.8</v>
      </c>
      <c r="AG130">
        <v>681.5</v>
      </c>
      <c r="AH130">
        <v>7.3</v>
      </c>
      <c r="AI130">
        <v>757.9</v>
      </c>
      <c r="AJ130">
        <v>717.5</v>
      </c>
      <c r="AK130">
        <v>113.9</v>
      </c>
      <c r="AL130">
        <v>0.3</v>
      </c>
      <c r="AM130">
        <v>1.4</v>
      </c>
      <c r="AN130">
        <v>75.2</v>
      </c>
      <c r="AO130">
        <v>-69.099999999999994</v>
      </c>
    </row>
    <row r="131" spans="1:41" x14ac:dyDescent="0.2">
      <c r="A131" s="4">
        <f t="shared" si="2"/>
        <v>1979</v>
      </c>
      <c r="B131" s="4">
        <f t="shared" si="3"/>
        <v>1</v>
      </c>
      <c r="C131">
        <v>703.5</v>
      </c>
      <c r="D131">
        <v>519.4</v>
      </c>
      <c r="E131">
        <v>253.4</v>
      </c>
      <c r="F131">
        <v>176.4</v>
      </c>
      <c r="G131">
        <v>88.5</v>
      </c>
      <c r="H131">
        <v>1</v>
      </c>
      <c r="I131">
        <v>149.69999999999999</v>
      </c>
      <c r="J131">
        <v>28.6</v>
      </c>
      <c r="K131">
        <v>28.5</v>
      </c>
      <c r="L131">
        <v>0.1</v>
      </c>
      <c r="M131">
        <v>8.6</v>
      </c>
      <c r="N131">
        <v>4.4000000000000004</v>
      </c>
      <c r="O131">
        <v>4.0999999999999996</v>
      </c>
      <c r="P131">
        <v>-2.8</v>
      </c>
      <c r="Q131">
        <v>734.4</v>
      </c>
      <c r="R131">
        <v>393.1</v>
      </c>
      <c r="S131">
        <v>222.8</v>
      </c>
      <c r="T131">
        <v>217.5</v>
      </c>
      <c r="U131">
        <v>214.6</v>
      </c>
      <c r="V131">
        <v>2.8</v>
      </c>
      <c r="W131">
        <v>5.3</v>
      </c>
      <c r="X131">
        <v>110.2</v>
      </c>
      <c r="Y131">
        <v>99.7</v>
      </c>
      <c r="Z131">
        <v>10.5</v>
      </c>
      <c r="AA131">
        <v>8.4</v>
      </c>
      <c r="AB131">
        <v>-31</v>
      </c>
      <c r="AC131">
        <v>6.5</v>
      </c>
      <c r="AD131">
        <v>-37.4</v>
      </c>
      <c r="AE131" t="s">
        <v>162</v>
      </c>
      <c r="AF131">
        <v>710.9</v>
      </c>
      <c r="AG131">
        <v>703.5</v>
      </c>
      <c r="AH131">
        <v>7.4</v>
      </c>
      <c r="AI131">
        <v>766.9</v>
      </c>
      <c r="AJ131">
        <v>734.4</v>
      </c>
      <c r="AK131">
        <v>109.8</v>
      </c>
      <c r="AL131">
        <v>0.3</v>
      </c>
      <c r="AM131">
        <v>-0.6</v>
      </c>
      <c r="AN131">
        <v>77</v>
      </c>
      <c r="AO131">
        <v>-56</v>
      </c>
    </row>
    <row r="132" spans="1:41" x14ac:dyDescent="0.2">
      <c r="A132" s="4">
        <f t="shared" si="2"/>
        <v>1979</v>
      </c>
      <c r="B132" s="4">
        <f t="shared" si="3"/>
        <v>2</v>
      </c>
      <c r="C132">
        <v>718.3</v>
      </c>
      <c r="D132">
        <v>530.5</v>
      </c>
      <c r="E132">
        <v>261.8</v>
      </c>
      <c r="F132">
        <v>178.5</v>
      </c>
      <c r="G132">
        <v>89.1</v>
      </c>
      <c r="H132">
        <v>1.1000000000000001</v>
      </c>
      <c r="I132">
        <v>151.80000000000001</v>
      </c>
      <c r="J132">
        <v>30.2</v>
      </c>
      <c r="K132">
        <v>30.1</v>
      </c>
      <c r="L132">
        <v>0.1</v>
      </c>
      <c r="M132">
        <v>8.8000000000000007</v>
      </c>
      <c r="N132">
        <v>4.5</v>
      </c>
      <c r="O132">
        <v>4.3</v>
      </c>
      <c r="P132">
        <v>-2.9</v>
      </c>
      <c r="Q132">
        <v>749.8</v>
      </c>
      <c r="R132">
        <v>400.3</v>
      </c>
      <c r="S132">
        <v>227.6</v>
      </c>
      <c r="T132">
        <v>221.9</v>
      </c>
      <c r="U132">
        <v>218.9</v>
      </c>
      <c r="V132">
        <v>3</v>
      </c>
      <c r="W132">
        <v>5.6</v>
      </c>
      <c r="X132">
        <v>113.1</v>
      </c>
      <c r="Y132">
        <v>102.8</v>
      </c>
      <c r="Z132">
        <v>10.3</v>
      </c>
      <c r="AA132">
        <v>8.8000000000000007</v>
      </c>
      <c r="AB132">
        <v>-31.5</v>
      </c>
      <c r="AC132">
        <v>6</v>
      </c>
      <c r="AD132">
        <v>-37.5</v>
      </c>
      <c r="AE132" t="s">
        <v>162</v>
      </c>
      <c r="AF132">
        <v>725.6</v>
      </c>
      <c r="AG132">
        <v>718.3</v>
      </c>
      <c r="AH132">
        <v>7.3</v>
      </c>
      <c r="AI132">
        <v>789.7</v>
      </c>
      <c r="AJ132">
        <v>749.8</v>
      </c>
      <c r="AK132">
        <v>117</v>
      </c>
      <c r="AL132">
        <v>0.3</v>
      </c>
      <c r="AM132">
        <v>1.7</v>
      </c>
      <c r="AN132">
        <v>79.099999999999994</v>
      </c>
      <c r="AO132">
        <v>-64.099999999999994</v>
      </c>
    </row>
    <row r="133" spans="1:41" x14ac:dyDescent="0.2">
      <c r="A133" s="4">
        <f t="shared" ref="A133:A196" si="4">IF(B132=4,A132+1,A132)</f>
        <v>1979</v>
      </c>
      <c r="B133" s="4">
        <f t="shared" ref="B133:B196" si="5">IF(B132=4,1,B132+1)</f>
        <v>3</v>
      </c>
      <c r="C133">
        <v>738.4</v>
      </c>
      <c r="D133">
        <v>545.1</v>
      </c>
      <c r="E133">
        <v>274.60000000000002</v>
      </c>
      <c r="F133">
        <v>180.9</v>
      </c>
      <c r="G133">
        <v>88.4</v>
      </c>
      <c r="H133">
        <v>1.2</v>
      </c>
      <c r="I133">
        <v>155.1</v>
      </c>
      <c r="J133">
        <v>32.299999999999997</v>
      </c>
      <c r="K133">
        <v>32.200000000000003</v>
      </c>
      <c r="L133">
        <v>0.1</v>
      </c>
      <c r="M133">
        <v>8.9</v>
      </c>
      <c r="N133">
        <v>4.5999999999999996</v>
      </c>
      <c r="O133">
        <v>4.4000000000000004</v>
      </c>
      <c r="P133">
        <v>-3.1</v>
      </c>
      <c r="Q133">
        <v>773.9</v>
      </c>
      <c r="R133">
        <v>406.5</v>
      </c>
      <c r="S133">
        <v>243.2</v>
      </c>
      <c r="T133">
        <v>237.5</v>
      </c>
      <c r="U133">
        <v>234.3</v>
      </c>
      <c r="V133">
        <v>3.1</v>
      </c>
      <c r="W133">
        <v>5.7</v>
      </c>
      <c r="X133">
        <v>116.1</v>
      </c>
      <c r="Y133">
        <v>105.7</v>
      </c>
      <c r="Z133">
        <v>10.4</v>
      </c>
      <c r="AA133">
        <v>8.1</v>
      </c>
      <c r="AB133">
        <v>-35.6</v>
      </c>
      <c r="AC133">
        <v>-2.6</v>
      </c>
      <c r="AD133">
        <v>-32.9</v>
      </c>
      <c r="AE133" t="s">
        <v>162</v>
      </c>
      <c r="AF133">
        <v>745.8</v>
      </c>
      <c r="AG133">
        <v>738.4</v>
      </c>
      <c r="AH133">
        <v>7.5</v>
      </c>
      <c r="AI133">
        <v>817.4</v>
      </c>
      <c r="AJ133">
        <v>773.9</v>
      </c>
      <c r="AK133">
        <v>125.4</v>
      </c>
      <c r="AL133">
        <v>0.4</v>
      </c>
      <c r="AM133">
        <v>-0.7</v>
      </c>
      <c r="AN133">
        <v>81.5</v>
      </c>
      <c r="AO133">
        <v>-71.599999999999994</v>
      </c>
    </row>
    <row r="134" spans="1:41" x14ac:dyDescent="0.2">
      <c r="A134" s="4">
        <f t="shared" si="4"/>
        <v>1979</v>
      </c>
      <c r="B134" s="4">
        <f t="shared" si="5"/>
        <v>4</v>
      </c>
      <c r="C134">
        <v>754.2</v>
      </c>
      <c r="D134">
        <v>556.70000000000005</v>
      </c>
      <c r="E134">
        <v>285</v>
      </c>
      <c r="F134">
        <v>184.6</v>
      </c>
      <c r="G134">
        <v>85.9</v>
      </c>
      <c r="H134">
        <v>1.3</v>
      </c>
      <c r="I134">
        <v>158.1</v>
      </c>
      <c r="J134">
        <v>34.200000000000003</v>
      </c>
      <c r="K134">
        <v>34.1</v>
      </c>
      <c r="L134">
        <v>0.1</v>
      </c>
      <c r="M134">
        <v>9.1</v>
      </c>
      <c r="N134">
        <v>4.5999999999999996</v>
      </c>
      <c r="O134">
        <v>4.5</v>
      </c>
      <c r="P134">
        <v>-4</v>
      </c>
      <c r="Q134">
        <v>801.5</v>
      </c>
      <c r="R134">
        <v>421.9</v>
      </c>
      <c r="S134">
        <v>250.3</v>
      </c>
      <c r="T134">
        <v>243.6</v>
      </c>
      <c r="U134">
        <v>240.4</v>
      </c>
      <c r="V134">
        <v>3.2</v>
      </c>
      <c r="W134">
        <v>6.7</v>
      </c>
      <c r="X134">
        <v>120.3</v>
      </c>
      <c r="Y134">
        <v>109.4</v>
      </c>
      <c r="Z134">
        <v>10.9</v>
      </c>
      <c r="AA134">
        <v>8.9</v>
      </c>
      <c r="AB134">
        <v>-47.3</v>
      </c>
      <c r="AC134">
        <v>-2.9</v>
      </c>
      <c r="AD134">
        <v>-44.4</v>
      </c>
      <c r="AE134" t="s">
        <v>162</v>
      </c>
      <c r="AF134">
        <v>762.1</v>
      </c>
      <c r="AG134">
        <v>754.2</v>
      </c>
      <c r="AH134">
        <v>7.9</v>
      </c>
      <c r="AI134">
        <v>842.4</v>
      </c>
      <c r="AJ134">
        <v>801.5</v>
      </c>
      <c r="AK134">
        <v>128.19999999999999</v>
      </c>
      <c r="AL134">
        <v>0.4</v>
      </c>
      <c r="AM134">
        <v>-3.8</v>
      </c>
      <c r="AN134">
        <v>84</v>
      </c>
      <c r="AO134">
        <v>-80.3</v>
      </c>
    </row>
    <row r="135" spans="1:41" x14ac:dyDescent="0.2">
      <c r="A135" s="4">
        <f t="shared" si="4"/>
        <v>1980</v>
      </c>
      <c r="B135" s="4">
        <f t="shared" si="5"/>
        <v>1</v>
      </c>
      <c r="C135">
        <v>776.6</v>
      </c>
      <c r="D135">
        <v>569.9</v>
      </c>
      <c r="E135">
        <v>284.2</v>
      </c>
      <c r="F135">
        <v>189.5</v>
      </c>
      <c r="G135">
        <v>94.7</v>
      </c>
      <c r="H135">
        <v>1.5</v>
      </c>
      <c r="I135">
        <v>164.1</v>
      </c>
      <c r="J135">
        <v>37.200000000000003</v>
      </c>
      <c r="K135">
        <v>37.1</v>
      </c>
      <c r="L135">
        <v>0.1</v>
      </c>
      <c r="M135">
        <v>9.6</v>
      </c>
      <c r="N135">
        <v>5</v>
      </c>
      <c r="O135">
        <v>4.5999999999999996</v>
      </c>
      <c r="P135">
        <v>-4.0999999999999996</v>
      </c>
      <c r="Q135">
        <v>833.3</v>
      </c>
      <c r="R135">
        <v>435.5</v>
      </c>
      <c r="S135">
        <v>261.7</v>
      </c>
      <c r="T135">
        <v>253.8</v>
      </c>
      <c r="U135">
        <v>250.6</v>
      </c>
      <c r="V135">
        <v>3.3</v>
      </c>
      <c r="W135">
        <v>7.9</v>
      </c>
      <c r="X135">
        <v>126.9</v>
      </c>
      <c r="Y135">
        <v>115.4</v>
      </c>
      <c r="Z135">
        <v>11.5</v>
      </c>
      <c r="AA135">
        <v>9.1999999999999993</v>
      </c>
      <c r="AB135">
        <v>-56.6</v>
      </c>
      <c r="AC135">
        <v>-1.1000000000000001</v>
      </c>
      <c r="AD135">
        <v>-55.5</v>
      </c>
      <c r="AE135" t="s">
        <v>162</v>
      </c>
      <c r="AF135">
        <v>784.8</v>
      </c>
      <c r="AG135">
        <v>776.6</v>
      </c>
      <c r="AH135">
        <v>8.1999999999999993</v>
      </c>
      <c r="AI135">
        <v>882.4</v>
      </c>
      <c r="AJ135">
        <v>833.3</v>
      </c>
      <c r="AK135">
        <v>135.80000000000001</v>
      </c>
      <c r="AL135">
        <v>0.4</v>
      </c>
      <c r="AM135">
        <v>-0.5</v>
      </c>
      <c r="AN135">
        <v>86.5</v>
      </c>
      <c r="AO135">
        <v>-97.6</v>
      </c>
    </row>
    <row r="136" spans="1:41" x14ac:dyDescent="0.2">
      <c r="A136" s="4">
        <f t="shared" si="4"/>
        <v>1980</v>
      </c>
      <c r="B136" s="4">
        <f t="shared" si="5"/>
        <v>2</v>
      </c>
      <c r="C136">
        <v>773.6</v>
      </c>
      <c r="D136">
        <v>564.9</v>
      </c>
      <c r="E136">
        <v>291.5</v>
      </c>
      <c r="F136">
        <v>196.9</v>
      </c>
      <c r="G136">
        <v>74.900000000000006</v>
      </c>
      <c r="H136">
        <v>1.6</v>
      </c>
      <c r="I136">
        <v>164.2</v>
      </c>
      <c r="J136">
        <v>39.299999999999997</v>
      </c>
      <c r="K136">
        <v>39.200000000000003</v>
      </c>
      <c r="L136">
        <v>0.1</v>
      </c>
      <c r="M136">
        <v>9.9</v>
      </c>
      <c r="N136">
        <v>5.0999999999999996</v>
      </c>
      <c r="O136">
        <v>4.8</v>
      </c>
      <c r="P136">
        <v>-4.8</v>
      </c>
      <c r="Q136">
        <v>859</v>
      </c>
      <c r="R136">
        <v>452.2</v>
      </c>
      <c r="S136">
        <v>264.7</v>
      </c>
      <c r="T136">
        <v>259</v>
      </c>
      <c r="U136">
        <v>255.6</v>
      </c>
      <c r="V136">
        <v>3.4</v>
      </c>
      <c r="W136">
        <v>5.7</v>
      </c>
      <c r="X136">
        <v>132.5</v>
      </c>
      <c r="Y136">
        <v>121.4</v>
      </c>
      <c r="Z136">
        <v>11</v>
      </c>
      <c r="AA136">
        <v>9.6</v>
      </c>
      <c r="AB136">
        <v>-85.4</v>
      </c>
      <c r="AC136">
        <v>-7.2</v>
      </c>
      <c r="AD136">
        <v>-78.2</v>
      </c>
      <c r="AE136" t="s">
        <v>162</v>
      </c>
      <c r="AF136">
        <v>782.3</v>
      </c>
      <c r="AG136">
        <v>773.6</v>
      </c>
      <c r="AH136">
        <v>8.6999999999999993</v>
      </c>
      <c r="AI136">
        <v>907.6</v>
      </c>
      <c r="AJ136">
        <v>859</v>
      </c>
      <c r="AK136">
        <v>134.69999999999999</v>
      </c>
      <c r="AL136">
        <v>0.4</v>
      </c>
      <c r="AM136">
        <v>2.9</v>
      </c>
      <c r="AN136">
        <v>89.4</v>
      </c>
      <c r="AO136">
        <v>-125.4</v>
      </c>
    </row>
    <row r="137" spans="1:41" x14ac:dyDescent="0.2">
      <c r="A137" s="4">
        <f t="shared" si="4"/>
        <v>1980</v>
      </c>
      <c r="B137" s="4">
        <f t="shared" si="5"/>
        <v>3</v>
      </c>
      <c r="C137">
        <v>802.8</v>
      </c>
      <c r="D137">
        <v>588.4</v>
      </c>
      <c r="E137">
        <v>301.5</v>
      </c>
      <c r="F137">
        <v>204.3</v>
      </c>
      <c r="G137">
        <v>80.900000000000006</v>
      </c>
      <c r="H137">
        <v>1.7</v>
      </c>
      <c r="I137">
        <v>167.6</v>
      </c>
      <c r="J137">
        <v>41.8</v>
      </c>
      <c r="K137">
        <v>41.7</v>
      </c>
      <c r="L137">
        <v>0.1</v>
      </c>
      <c r="M137">
        <v>10</v>
      </c>
      <c r="N137">
        <v>5</v>
      </c>
      <c r="O137">
        <v>5</v>
      </c>
      <c r="P137">
        <v>-5.0999999999999996</v>
      </c>
      <c r="Q137">
        <v>898.9</v>
      </c>
      <c r="R137">
        <v>457.5</v>
      </c>
      <c r="S137">
        <v>297.39999999999998</v>
      </c>
      <c r="T137">
        <v>290.89999999999998</v>
      </c>
      <c r="U137">
        <v>287.2</v>
      </c>
      <c r="V137">
        <v>3.7</v>
      </c>
      <c r="W137">
        <v>6.5</v>
      </c>
      <c r="X137">
        <v>133.9</v>
      </c>
      <c r="Y137">
        <v>122.6</v>
      </c>
      <c r="Z137">
        <v>11.4</v>
      </c>
      <c r="AA137">
        <v>10.1</v>
      </c>
      <c r="AB137">
        <v>-96.1</v>
      </c>
      <c r="AC137">
        <v>-26.5</v>
      </c>
      <c r="AD137">
        <v>-69.599999999999994</v>
      </c>
      <c r="AE137" t="s">
        <v>162</v>
      </c>
      <c r="AF137">
        <v>812.1</v>
      </c>
      <c r="AG137">
        <v>802.8</v>
      </c>
      <c r="AH137">
        <v>9.3000000000000007</v>
      </c>
      <c r="AI137">
        <v>941.4</v>
      </c>
      <c r="AJ137">
        <v>898.9</v>
      </c>
      <c r="AK137">
        <v>134.4</v>
      </c>
      <c r="AL137">
        <v>0.3</v>
      </c>
      <c r="AM137">
        <v>0.3</v>
      </c>
      <c r="AN137">
        <v>92.5</v>
      </c>
      <c r="AO137">
        <v>-129.30000000000001</v>
      </c>
    </row>
    <row r="138" spans="1:41" x14ac:dyDescent="0.2">
      <c r="A138" s="4">
        <f t="shared" si="4"/>
        <v>1980</v>
      </c>
      <c r="B138" s="4">
        <f t="shared" si="5"/>
        <v>4</v>
      </c>
      <c r="C138">
        <v>841.7</v>
      </c>
      <c r="D138">
        <v>619.1</v>
      </c>
      <c r="E138">
        <v>318.2</v>
      </c>
      <c r="F138">
        <v>210.6</v>
      </c>
      <c r="G138">
        <v>88.6</v>
      </c>
      <c r="H138">
        <v>1.7</v>
      </c>
      <c r="I138">
        <v>172.9</v>
      </c>
      <c r="J138">
        <v>44.2</v>
      </c>
      <c r="K138">
        <v>44.1</v>
      </c>
      <c r="L138">
        <v>0.1</v>
      </c>
      <c r="M138">
        <v>11.7</v>
      </c>
      <c r="N138">
        <v>6.4</v>
      </c>
      <c r="O138">
        <v>5.3</v>
      </c>
      <c r="P138">
        <v>-6.2</v>
      </c>
      <c r="Q138">
        <v>927</v>
      </c>
      <c r="R138">
        <v>474.4</v>
      </c>
      <c r="S138">
        <v>303</v>
      </c>
      <c r="T138">
        <v>293.89999999999998</v>
      </c>
      <c r="U138">
        <v>290</v>
      </c>
      <c r="V138">
        <v>3.8</v>
      </c>
      <c r="W138">
        <v>9.1999999999999993</v>
      </c>
      <c r="X138">
        <v>139.19999999999999</v>
      </c>
      <c r="Y138">
        <v>125.7</v>
      </c>
      <c r="Z138">
        <v>13.5</v>
      </c>
      <c r="AA138">
        <v>10.3</v>
      </c>
      <c r="AB138">
        <v>-85.3</v>
      </c>
      <c r="AC138">
        <v>-23</v>
      </c>
      <c r="AD138">
        <v>-62.3</v>
      </c>
      <c r="AE138" t="s">
        <v>162</v>
      </c>
      <c r="AF138">
        <v>850.7</v>
      </c>
      <c r="AG138">
        <v>841.7</v>
      </c>
      <c r="AH138">
        <v>8.9</v>
      </c>
      <c r="AI138">
        <v>960.5</v>
      </c>
      <c r="AJ138">
        <v>927</v>
      </c>
      <c r="AK138">
        <v>138.9</v>
      </c>
      <c r="AL138">
        <v>0.5</v>
      </c>
      <c r="AM138">
        <v>-10.3</v>
      </c>
      <c r="AN138">
        <v>95.6</v>
      </c>
      <c r="AO138">
        <v>-109.9</v>
      </c>
    </row>
    <row r="139" spans="1:41" x14ac:dyDescent="0.2">
      <c r="A139" s="4">
        <f t="shared" si="4"/>
        <v>1981</v>
      </c>
      <c r="B139" s="4">
        <f t="shared" si="5"/>
        <v>1</v>
      </c>
      <c r="C139">
        <v>896.1</v>
      </c>
      <c r="D139">
        <v>651</v>
      </c>
      <c r="E139">
        <v>330.3</v>
      </c>
      <c r="F139">
        <v>230.8</v>
      </c>
      <c r="G139">
        <v>88.3</v>
      </c>
      <c r="H139">
        <v>1.6</v>
      </c>
      <c r="I139">
        <v>192.8</v>
      </c>
      <c r="J139">
        <v>47.2</v>
      </c>
      <c r="K139">
        <v>47.1</v>
      </c>
      <c r="L139">
        <v>0.1</v>
      </c>
      <c r="M139">
        <v>11.7</v>
      </c>
      <c r="N139">
        <v>6.1</v>
      </c>
      <c r="O139">
        <v>5.6</v>
      </c>
      <c r="P139">
        <v>-6.6</v>
      </c>
      <c r="Q139">
        <v>959.5</v>
      </c>
      <c r="R139">
        <v>489.5</v>
      </c>
      <c r="S139">
        <v>305.7</v>
      </c>
      <c r="T139">
        <v>299.60000000000002</v>
      </c>
      <c r="U139">
        <v>295.5</v>
      </c>
      <c r="V139">
        <v>4.0999999999999996</v>
      </c>
      <c r="W139">
        <v>6.2</v>
      </c>
      <c r="X139">
        <v>153.69999999999999</v>
      </c>
      <c r="Y139">
        <v>138.5</v>
      </c>
      <c r="Z139">
        <v>15.2</v>
      </c>
      <c r="AA139">
        <v>10.6</v>
      </c>
      <c r="AB139">
        <v>-63.4</v>
      </c>
      <c r="AC139">
        <v>-6.3</v>
      </c>
      <c r="AD139">
        <v>-57.1</v>
      </c>
      <c r="AE139" t="s">
        <v>162</v>
      </c>
      <c r="AF139">
        <v>904.8</v>
      </c>
      <c r="AG139">
        <v>896.1</v>
      </c>
      <c r="AH139">
        <v>8.6999999999999993</v>
      </c>
      <c r="AI139">
        <v>1010.1</v>
      </c>
      <c r="AJ139">
        <v>959.5</v>
      </c>
      <c r="AK139">
        <v>146.4</v>
      </c>
      <c r="AL139">
        <v>0.3</v>
      </c>
      <c r="AM139">
        <v>2.5</v>
      </c>
      <c r="AN139">
        <v>98.6</v>
      </c>
      <c r="AO139">
        <v>-105.3</v>
      </c>
    </row>
    <row r="140" spans="1:41" x14ac:dyDescent="0.2">
      <c r="A140" s="4">
        <f t="shared" si="4"/>
        <v>1981</v>
      </c>
      <c r="B140" s="4">
        <f t="shared" si="5"/>
        <v>2</v>
      </c>
      <c r="C140">
        <v>910.4</v>
      </c>
      <c r="D140">
        <v>658.5</v>
      </c>
      <c r="E140">
        <v>342.1</v>
      </c>
      <c r="F140">
        <v>235.5</v>
      </c>
      <c r="G140">
        <v>79.400000000000006</v>
      </c>
      <c r="H140">
        <v>1.5</v>
      </c>
      <c r="I140">
        <v>195.3</v>
      </c>
      <c r="J140">
        <v>49.7</v>
      </c>
      <c r="K140">
        <v>49.6</v>
      </c>
      <c r="L140">
        <v>0.1</v>
      </c>
      <c r="M140">
        <v>11.4</v>
      </c>
      <c r="N140">
        <v>5.6</v>
      </c>
      <c r="O140">
        <v>5.9</v>
      </c>
      <c r="P140">
        <v>-4.5999999999999996</v>
      </c>
      <c r="Q140">
        <v>981.4</v>
      </c>
      <c r="R140">
        <v>503.6</v>
      </c>
      <c r="S140">
        <v>308.8</v>
      </c>
      <c r="T140">
        <v>302.5</v>
      </c>
      <c r="U140">
        <v>298.3</v>
      </c>
      <c r="V140">
        <v>4.2</v>
      </c>
      <c r="W140">
        <v>6.3</v>
      </c>
      <c r="X140">
        <v>158.30000000000001</v>
      </c>
      <c r="Y140">
        <v>141.80000000000001</v>
      </c>
      <c r="Z140">
        <v>16.399999999999999</v>
      </c>
      <c r="AA140">
        <v>10.7</v>
      </c>
      <c r="AB140">
        <v>-71</v>
      </c>
      <c r="AC140">
        <v>-5.3</v>
      </c>
      <c r="AD140">
        <v>-65.7</v>
      </c>
      <c r="AE140" t="s">
        <v>162</v>
      </c>
      <c r="AF140">
        <v>919.5</v>
      </c>
      <c r="AG140">
        <v>910.4</v>
      </c>
      <c r="AH140">
        <v>9.1</v>
      </c>
      <c r="AI140">
        <v>1022.1</v>
      </c>
      <c r="AJ140">
        <v>981.4</v>
      </c>
      <c r="AK140">
        <v>145.4</v>
      </c>
      <c r="AL140">
        <v>0.3</v>
      </c>
      <c r="AM140">
        <v>-3.1</v>
      </c>
      <c r="AN140">
        <v>101.8</v>
      </c>
      <c r="AO140">
        <v>-102.6</v>
      </c>
    </row>
    <row r="141" spans="1:41" x14ac:dyDescent="0.2">
      <c r="A141" s="4">
        <f t="shared" si="4"/>
        <v>1981</v>
      </c>
      <c r="B141" s="4">
        <f t="shared" si="5"/>
        <v>3</v>
      </c>
      <c r="C141">
        <v>936</v>
      </c>
      <c r="D141">
        <v>678.1</v>
      </c>
      <c r="E141">
        <v>356.3</v>
      </c>
      <c r="F141">
        <v>237.5</v>
      </c>
      <c r="G141">
        <v>82.9</v>
      </c>
      <c r="H141">
        <v>1.5</v>
      </c>
      <c r="I141">
        <v>198.8</v>
      </c>
      <c r="J141">
        <v>52.5</v>
      </c>
      <c r="K141">
        <v>52.3</v>
      </c>
      <c r="L141">
        <v>0.1</v>
      </c>
      <c r="M141">
        <v>11.7</v>
      </c>
      <c r="N141">
        <v>5.6</v>
      </c>
      <c r="O141">
        <v>6.1</v>
      </c>
      <c r="P141">
        <v>-5.0999999999999996</v>
      </c>
      <c r="Q141">
        <v>1014.3</v>
      </c>
      <c r="R141">
        <v>509.5</v>
      </c>
      <c r="S141">
        <v>328.1</v>
      </c>
      <c r="T141">
        <v>320.8</v>
      </c>
      <c r="U141">
        <v>316.39999999999998</v>
      </c>
      <c r="V141">
        <v>4.4000000000000004</v>
      </c>
      <c r="W141">
        <v>7.3</v>
      </c>
      <c r="X141">
        <v>165.5</v>
      </c>
      <c r="Y141">
        <v>148.9</v>
      </c>
      <c r="Z141">
        <v>16.7</v>
      </c>
      <c r="AA141">
        <v>11.1</v>
      </c>
      <c r="AB141">
        <v>-78.3</v>
      </c>
      <c r="AC141">
        <v>-19.100000000000001</v>
      </c>
      <c r="AD141">
        <v>-59.2</v>
      </c>
      <c r="AE141" t="s">
        <v>162</v>
      </c>
      <c r="AF141">
        <v>945.5</v>
      </c>
      <c r="AG141">
        <v>936</v>
      </c>
      <c r="AH141">
        <v>9.5</v>
      </c>
      <c r="AI141">
        <v>1044.9000000000001</v>
      </c>
      <c r="AJ141">
        <v>1014.3</v>
      </c>
      <c r="AK141">
        <v>145.69999999999999</v>
      </c>
      <c r="AL141">
        <v>0.3</v>
      </c>
      <c r="AM141">
        <v>-10.8</v>
      </c>
      <c r="AN141">
        <v>104.6</v>
      </c>
      <c r="AO141">
        <v>-99.4</v>
      </c>
    </row>
    <row r="142" spans="1:41" x14ac:dyDescent="0.2">
      <c r="A142" s="4">
        <f t="shared" si="4"/>
        <v>1981</v>
      </c>
      <c r="B142" s="4">
        <f t="shared" si="5"/>
        <v>4</v>
      </c>
      <c r="C142">
        <v>929.7</v>
      </c>
      <c r="D142">
        <v>666.2</v>
      </c>
      <c r="E142">
        <v>352</v>
      </c>
      <c r="F142">
        <v>238.8</v>
      </c>
      <c r="G142">
        <v>73.900000000000006</v>
      </c>
      <c r="H142">
        <v>1.5</v>
      </c>
      <c r="I142">
        <v>200.6</v>
      </c>
      <c r="J142">
        <v>55.3</v>
      </c>
      <c r="K142">
        <v>55.2</v>
      </c>
      <c r="L142">
        <v>0.1</v>
      </c>
      <c r="M142">
        <v>11.9</v>
      </c>
      <c r="N142">
        <v>5.7</v>
      </c>
      <c r="O142">
        <v>6.3</v>
      </c>
      <c r="P142">
        <v>-4.4000000000000004</v>
      </c>
      <c r="Q142">
        <v>1043.7</v>
      </c>
      <c r="R142">
        <v>526.9</v>
      </c>
      <c r="S142">
        <v>329.9</v>
      </c>
      <c r="T142">
        <v>323</v>
      </c>
      <c r="U142">
        <v>318.60000000000002</v>
      </c>
      <c r="V142">
        <v>4.5</v>
      </c>
      <c r="W142">
        <v>6.9</v>
      </c>
      <c r="X142">
        <v>173.4</v>
      </c>
      <c r="Y142">
        <v>156.6</v>
      </c>
      <c r="Z142">
        <v>16.8</v>
      </c>
      <c r="AA142">
        <v>13.5</v>
      </c>
      <c r="AB142">
        <v>-114</v>
      </c>
      <c r="AC142">
        <v>-21.2</v>
      </c>
      <c r="AD142">
        <v>-92.8</v>
      </c>
      <c r="AE142" t="s">
        <v>162</v>
      </c>
      <c r="AF142">
        <v>939.4</v>
      </c>
      <c r="AG142">
        <v>929.7</v>
      </c>
      <c r="AH142">
        <v>9.8000000000000007</v>
      </c>
      <c r="AI142">
        <v>1086.8</v>
      </c>
      <c r="AJ142">
        <v>1043.7</v>
      </c>
      <c r="AK142">
        <v>151.9</v>
      </c>
      <c r="AL142">
        <v>0.4</v>
      </c>
      <c r="AM142">
        <v>-1.7</v>
      </c>
      <c r="AN142">
        <v>107.4</v>
      </c>
      <c r="AO142">
        <v>-147.4</v>
      </c>
    </row>
    <row r="143" spans="1:41" x14ac:dyDescent="0.2">
      <c r="A143" s="4">
        <f t="shared" si="4"/>
        <v>1982</v>
      </c>
      <c r="B143" s="4">
        <f t="shared" si="5"/>
        <v>1</v>
      </c>
      <c r="C143">
        <v>929.3</v>
      </c>
      <c r="D143">
        <v>653.4</v>
      </c>
      <c r="E143">
        <v>351.9</v>
      </c>
      <c r="F143">
        <v>237.4</v>
      </c>
      <c r="G143">
        <v>62.7</v>
      </c>
      <c r="H143">
        <v>1.3</v>
      </c>
      <c r="I143">
        <v>208.4</v>
      </c>
      <c r="J143">
        <v>58.1</v>
      </c>
      <c r="K143">
        <v>58</v>
      </c>
      <c r="L143">
        <v>0.1</v>
      </c>
      <c r="M143">
        <v>13.3</v>
      </c>
      <c r="N143">
        <v>6.6</v>
      </c>
      <c r="O143">
        <v>6.7</v>
      </c>
      <c r="P143">
        <v>-3.8</v>
      </c>
      <c r="Q143">
        <v>1066</v>
      </c>
      <c r="R143">
        <v>537.20000000000005</v>
      </c>
      <c r="S143">
        <v>335.8</v>
      </c>
      <c r="T143">
        <v>327.7</v>
      </c>
      <c r="U143">
        <v>323.60000000000002</v>
      </c>
      <c r="V143">
        <v>4</v>
      </c>
      <c r="W143">
        <v>8.1999999999999993</v>
      </c>
      <c r="X143">
        <v>179</v>
      </c>
      <c r="Y143">
        <v>161.30000000000001</v>
      </c>
      <c r="Z143">
        <v>17.7</v>
      </c>
      <c r="AA143">
        <v>14</v>
      </c>
      <c r="AB143">
        <v>-136.69999999999999</v>
      </c>
      <c r="AC143">
        <v>-18</v>
      </c>
      <c r="AD143">
        <v>-118.6</v>
      </c>
      <c r="AE143" t="s">
        <v>162</v>
      </c>
      <c r="AF143">
        <v>940.8</v>
      </c>
      <c r="AG143">
        <v>929.3</v>
      </c>
      <c r="AH143">
        <v>11.5</v>
      </c>
      <c r="AI143">
        <v>1105.0999999999999</v>
      </c>
      <c r="AJ143">
        <v>1066</v>
      </c>
      <c r="AK143">
        <v>150.19999999999999</v>
      </c>
      <c r="AL143">
        <v>0.4</v>
      </c>
      <c r="AM143">
        <v>-1.3</v>
      </c>
      <c r="AN143">
        <v>110.2</v>
      </c>
      <c r="AO143">
        <v>-164.3</v>
      </c>
    </row>
    <row r="144" spans="1:41" x14ac:dyDescent="0.2">
      <c r="A144" s="4">
        <f t="shared" si="4"/>
        <v>1982</v>
      </c>
      <c r="B144" s="4">
        <f t="shared" si="5"/>
        <v>2</v>
      </c>
      <c r="C144">
        <v>942.7</v>
      </c>
      <c r="D144">
        <v>663.4</v>
      </c>
      <c r="E144">
        <v>359.1</v>
      </c>
      <c r="F144">
        <v>238.3</v>
      </c>
      <c r="G144">
        <v>64.7</v>
      </c>
      <c r="H144">
        <v>1.3</v>
      </c>
      <c r="I144">
        <v>209.6</v>
      </c>
      <c r="J144">
        <v>59.6</v>
      </c>
      <c r="K144">
        <v>59.5</v>
      </c>
      <c r="L144">
        <v>0.2</v>
      </c>
      <c r="M144">
        <v>13.8</v>
      </c>
      <c r="N144">
        <v>6.9</v>
      </c>
      <c r="O144">
        <v>6.9</v>
      </c>
      <c r="P144">
        <v>-3.7</v>
      </c>
      <c r="Q144">
        <v>1086.0999999999999</v>
      </c>
      <c r="R144">
        <v>544.4</v>
      </c>
      <c r="S144">
        <v>343.7</v>
      </c>
      <c r="T144">
        <v>336.8</v>
      </c>
      <c r="U144">
        <v>332.6</v>
      </c>
      <c r="V144">
        <v>4.2</v>
      </c>
      <c r="W144">
        <v>6.9</v>
      </c>
      <c r="X144">
        <v>184.4</v>
      </c>
      <c r="Y144">
        <v>167.2</v>
      </c>
      <c r="Z144">
        <v>17.100000000000001</v>
      </c>
      <c r="AA144">
        <v>13.6</v>
      </c>
      <c r="AB144">
        <v>-143.5</v>
      </c>
      <c r="AC144">
        <v>-24.9</v>
      </c>
      <c r="AD144">
        <v>-118.6</v>
      </c>
      <c r="AE144" t="s">
        <v>162</v>
      </c>
      <c r="AF144">
        <v>953</v>
      </c>
      <c r="AG144">
        <v>942.7</v>
      </c>
      <c r="AH144">
        <v>10.3</v>
      </c>
      <c r="AI144">
        <v>1131.2</v>
      </c>
      <c r="AJ144">
        <v>1086.0999999999999</v>
      </c>
      <c r="AK144">
        <v>156.6</v>
      </c>
      <c r="AL144">
        <v>0.4</v>
      </c>
      <c r="AM144">
        <v>1.2</v>
      </c>
      <c r="AN144">
        <v>113.1</v>
      </c>
      <c r="AO144">
        <v>-178.2</v>
      </c>
    </row>
    <row r="145" spans="1:41" x14ac:dyDescent="0.2">
      <c r="A145" s="4">
        <f t="shared" si="4"/>
        <v>1982</v>
      </c>
      <c r="B145" s="4">
        <f t="shared" si="5"/>
        <v>3</v>
      </c>
      <c r="C145">
        <v>940.1</v>
      </c>
      <c r="D145">
        <v>657.8</v>
      </c>
      <c r="E145">
        <v>349.5</v>
      </c>
      <c r="F145">
        <v>241.8</v>
      </c>
      <c r="G145">
        <v>65.2</v>
      </c>
      <c r="H145">
        <v>1.3</v>
      </c>
      <c r="I145">
        <v>211</v>
      </c>
      <c r="J145">
        <v>60.9</v>
      </c>
      <c r="K145">
        <v>60.7</v>
      </c>
      <c r="L145">
        <v>0.2</v>
      </c>
      <c r="M145">
        <v>14.2</v>
      </c>
      <c r="N145">
        <v>7</v>
      </c>
      <c r="O145">
        <v>7.2</v>
      </c>
      <c r="P145">
        <v>-3.9</v>
      </c>
      <c r="Q145">
        <v>1121.5</v>
      </c>
      <c r="R145">
        <v>557</v>
      </c>
      <c r="S145">
        <v>360.7</v>
      </c>
      <c r="T145">
        <v>353.2</v>
      </c>
      <c r="U145">
        <v>349</v>
      </c>
      <c r="V145">
        <v>4.0999999999999996</v>
      </c>
      <c r="W145">
        <v>7.5</v>
      </c>
      <c r="X145">
        <v>190.7</v>
      </c>
      <c r="Y145">
        <v>172.2</v>
      </c>
      <c r="Z145">
        <v>18.5</v>
      </c>
      <c r="AA145">
        <v>13</v>
      </c>
      <c r="AB145">
        <v>-181.4</v>
      </c>
      <c r="AC145">
        <v>-38.299999999999997</v>
      </c>
      <c r="AD145">
        <v>-143.19999999999999</v>
      </c>
      <c r="AE145" t="s">
        <v>162</v>
      </c>
      <c r="AF145">
        <v>950.1</v>
      </c>
      <c r="AG145">
        <v>940.1</v>
      </c>
      <c r="AH145">
        <v>10</v>
      </c>
      <c r="AI145">
        <v>1165.7</v>
      </c>
      <c r="AJ145">
        <v>1121.5</v>
      </c>
      <c r="AK145">
        <v>157.5</v>
      </c>
      <c r="AL145">
        <v>0.3</v>
      </c>
      <c r="AM145">
        <v>1.7</v>
      </c>
      <c r="AN145">
        <v>115.3</v>
      </c>
      <c r="AO145">
        <v>-215.6</v>
      </c>
    </row>
    <row r="146" spans="1:41" x14ac:dyDescent="0.2">
      <c r="A146" s="4">
        <f t="shared" si="4"/>
        <v>1982</v>
      </c>
      <c r="B146" s="4">
        <f t="shared" si="5"/>
        <v>4</v>
      </c>
      <c r="C146">
        <v>947.6</v>
      </c>
      <c r="D146">
        <v>663.4</v>
      </c>
      <c r="E146">
        <v>355.9</v>
      </c>
      <c r="F146">
        <v>246.3</v>
      </c>
      <c r="G146">
        <v>59.7</v>
      </c>
      <c r="H146">
        <v>1.5</v>
      </c>
      <c r="I146">
        <v>211.4</v>
      </c>
      <c r="J146">
        <v>61.9</v>
      </c>
      <c r="K146">
        <v>61.7</v>
      </c>
      <c r="L146">
        <v>0.2</v>
      </c>
      <c r="M146">
        <v>14.7</v>
      </c>
      <c r="N146">
        <v>7.2</v>
      </c>
      <c r="O146">
        <v>7.5</v>
      </c>
      <c r="P146">
        <v>-3.8</v>
      </c>
      <c r="Q146">
        <v>1164.9000000000001</v>
      </c>
      <c r="R146">
        <v>573.70000000000005</v>
      </c>
      <c r="S146">
        <v>378.5</v>
      </c>
      <c r="T146">
        <v>368.5</v>
      </c>
      <c r="U146">
        <v>364.5</v>
      </c>
      <c r="V146">
        <v>4</v>
      </c>
      <c r="W146">
        <v>10</v>
      </c>
      <c r="X146">
        <v>193.3</v>
      </c>
      <c r="Y146">
        <v>174.7</v>
      </c>
      <c r="Z146">
        <v>18.600000000000001</v>
      </c>
      <c r="AA146">
        <v>19.399999999999999</v>
      </c>
      <c r="AB146">
        <v>-217.4</v>
      </c>
      <c r="AC146">
        <v>-51.4</v>
      </c>
      <c r="AD146">
        <v>-165.9</v>
      </c>
      <c r="AE146" t="s">
        <v>162</v>
      </c>
      <c r="AF146">
        <v>956.2</v>
      </c>
      <c r="AG146">
        <v>947.6</v>
      </c>
      <c r="AH146">
        <v>8.6</v>
      </c>
      <c r="AI146">
        <v>1204</v>
      </c>
      <c r="AJ146">
        <v>1164.9000000000001</v>
      </c>
      <c r="AK146">
        <v>163.6</v>
      </c>
      <c r="AL146">
        <v>0.2</v>
      </c>
      <c r="AM146">
        <v>-7.5</v>
      </c>
      <c r="AN146">
        <v>117.2</v>
      </c>
      <c r="AO146">
        <v>-247.9</v>
      </c>
    </row>
    <row r="147" spans="1:41" x14ac:dyDescent="0.2">
      <c r="A147" s="4">
        <f t="shared" si="4"/>
        <v>1983</v>
      </c>
      <c r="B147" s="4">
        <f t="shared" si="5"/>
        <v>1</v>
      </c>
      <c r="C147">
        <v>960.6</v>
      </c>
      <c r="D147">
        <v>663.1</v>
      </c>
      <c r="E147">
        <v>350.3</v>
      </c>
      <c r="F147">
        <v>250.7</v>
      </c>
      <c r="G147">
        <v>61</v>
      </c>
      <c r="H147">
        <v>1.2</v>
      </c>
      <c r="I147">
        <v>221.6</v>
      </c>
      <c r="J147">
        <v>63.6</v>
      </c>
      <c r="K147">
        <v>63.5</v>
      </c>
      <c r="L147">
        <v>0.2</v>
      </c>
      <c r="M147">
        <v>15.2</v>
      </c>
      <c r="N147">
        <v>7.5</v>
      </c>
      <c r="O147">
        <v>7.7</v>
      </c>
      <c r="P147">
        <v>-3</v>
      </c>
      <c r="Q147">
        <v>1178.3</v>
      </c>
      <c r="R147">
        <v>584.20000000000005</v>
      </c>
      <c r="S147">
        <v>377.6</v>
      </c>
      <c r="T147">
        <v>371.1</v>
      </c>
      <c r="U147">
        <v>367.4</v>
      </c>
      <c r="V147">
        <v>3.7</v>
      </c>
      <c r="W147">
        <v>6.5</v>
      </c>
      <c r="X147">
        <v>196.6</v>
      </c>
      <c r="Y147">
        <v>178.7</v>
      </c>
      <c r="Z147">
        <v>17.899999999999999</v>
      </c>
      <c r="AA147">
        <v>19.899999999999999</v>
      </c>
      <c r="AB147">
        <v>-217.7</v>
      </c>
      <c r="AC147">
        <v>-41.1</v>
      </c>
      <c r="AD147">
        <v>-176.6</v>
      </c>
      <c r="AE147" t="s">
        <v>162</v>
      </c>
      <c r="AF147">
        <v>968.9</v>
      </c>
      <c r="AG147">
        <v>960.6</v>
      </c>
      <c r="AH147">
        <v>8.3000000000000007</v>
      </c>
      <c r="AI147">
        <v>1226.3</v>
      </c>
      <c r="AJ147">
        <v>1178.3</v>
      </c>
      <c r="AK147">
        <v>164.5</v>
      </c>
      <c r="AL147">
        <v>0.2</v>
      </c>
      <c r="AM147">
        <v>2.2000000000000002</v>
      </c>
      <c r="AN147">
        <v>119</v>
      </c>
      <c r="AO147">
        <v>-257.39999999999998</v>
      </c>
    </row>
    <row r="148" spans="1:41" x14ac:dyDescent="0.2">
      <c r="A148" s="4">
        <f t="shared" si="4"/>
        <v>1983</v>
      </c>
      <c r="B148" s="4">
        <f t="shared" si="5"/>
        <v>2</v>
      </c>
      <c r="C148">
        <v>1000.2</v>
      </c>
      <c r="D148">
        <v>697.3</v>
      </c>
      <c r="E148">
        <v>359</v>
      </c>
      <c r="F148">
        <v>261.2</v>
      </c>
      <c r="G148">
        <v>75.8</v>
      </c>
      <c r="H148">
        <v>1.2</v>
      </c>
      <c r="I148">
        <v>224.9</v>
      </c>
      <c r="J148">
        <v>64.8</v>
      </c>
      <c r="K148">
        <v>64.599999999999994</v>
      </c>
      <c r="L148">
        <v>0.2</v>
      </c>
      <c r="M148">
        <v>15.7</v>
      </c>
      <c r="N148">
        <v>7.7</v>
      </c>
      <c r="O148">
        <v>8</v>
      </c>
      <c r="P148">
        <v>-2.5</v>
      </c>
      <c r="Q148">
        <v>1201.8</v>
      </c>
      <c r="R148">
        <v>593.70000000000005</v>
      </c>
      <c r="S148">
        <v>384.3</v>
      </c>
      <c r="T148">
        <v>376.8</v>
      </c>
      <c r="U148">
        <v>373.2</v>
      </c>
      <c r="V148">
        <v>3.6</v>
      </c>
      <c r="W148">
        <v>7.5</v>
      </c>
      <c r="X148">
        <v>202.2</v>
      </c>
      <c r="Y148">
        <v>184.3</v>
      </c>
      <c r="Z148">
        <v>17.8</v>
      </c>
      <c r="AA148">
        <v>21.6</v>
      </c>
      <c r="AB148">
        <v>-201.6</v>
      </c>
      <c r="AC148">
        <v>-43.6</v>
      </c>
      <c r="AD148">
        <v>-158</v>
      </c>
      <c r="AE148" t="s">
        <v>162</v>
      </c>
      <c r="AF148">
        <v>1008.6</v>
      </c>
      <c r="AG148">
        <v>1000.2</v>
      </c>
      <c r="AH148">
        <v>8.4</v>
      </c>
      <c r="AI148">
        <v>1236.2</v>
      </c>
      <c r="AJ148">
        <v>1201.8</v>
      </c>
      <c r="AK148">
        <v>167.3</v>
      </c>
      <c r="AL148">
        <v>0.1</v>
      </c>
      <c r="AM148">
        <v>-12.4</v>
      </c>
      <c r="AN148">
        <v>120.6</v>
      </c>
      <c r="AO148">
        <v>-227.6</v>
      </c>
    </row>
    <row r="149" spans="1:41" x14ac:dyDescent="0.2">
      <c r="A149" s="4">
        <f t="shared" si="4"/>
        <v>1983</v>
      </c>
      <c r="B149" s="4">
        <f t="shared" si="5"/>
        <v>3</v>
      </c>
      <c r="C149">
        <v>1007.9</v>
      </c>
      <c r="D149">
        <v>698.6</v>
      </c>
      <c r="E149">
        <v>344.9</v>
      </c>
      <c r="F149">
        <v>267.5</v>
      </c>
      <c r="G149">
        <v>85</v>
      </c>
      <c r="H149">
        <v>1.2</v>
      </c>
      <c r="I149">
        <v>228.5</v>
      </c>
      <c r="J149">
        <v>66.900000000000006</v>
      </c>
      <c r="K149">
        <v>66.7</v>
      </c>
      <c r="L149">
        <v>0.2</v>
      </c>
      <c r="M149">
        <v>16.2</v>
      </c>
      <c r="N149">
        <v>7.9</v>
      </c>
      <c r="O149">
        <v>8.3000000000000007</v>
      </c>
      <c r="P149">
        <v>-2.1</v>
      </c>
      <c r="Q149">
        <v>1219.0999999999999</v>
      </c>
      <c r="R149">
        <v>606.20000000000005</v>
      </c>
      <c r="S149">
        <v>380.4</v>
      </c>
      <c r="T149">
        <v>371.5</v>
      </c>
      <c r="U149">
        <v>368</v>
      </c>
      <c r="V149">
        <v>3.6</v>
      </c>
      <c r="W149">
        <v>8.9</v>
      </c>
      <c r="X149">
        <v>210.2</v>
      </c>
      <c r="Y149">
        <v>192.2</v>
      </c>
      <c r="Z149">
        <v>18</v>
      </c>
      <c r="AA149">
        <v>22.2</v>
      </c>
      <c r="AB149">
        <v>-211.1</v>
      </c>
      <c r="AC149">
        <v>-32.799999999999997</v>
      </c>
      <c r="AD149">
        <v>-178.3</v>
      </c>
      <c r="AE149" t="s">
        <v>162</v>
      </c>
      <c r="AF149">
        <v>1016.8</v>
      </c>
      <c r="AG149">
        <v>1007.9</v>
      </c>
      <c r="AH149">
        <v>8.9</v>
      </c>
      <c r="AI149">
        <v>1268.2</v>
      </c>
      <c r="AJ149">
        <v>1219.0999999999999</v>
      </c>
      <c r="AK149">
        <v>174.7</v>
      </c>
      <c r="AL149">
        <v>0.1</v>
      </c>
      <c r="AM149">
        <v>-2.9</v>
      </c>
      <c r="AN149">
        <v>122.7</v>
      </c>
      <c r="AO149">
        <v>-251.3</v>
      </c>
    </row>
    <row r="150" spans="1:41" x14ac:dyDescent="0.2">
      <c r="A150" s="4">
        <f t="shared" si="4"/>
        <v>1983</v>
      </c>
      <c r="B150" s="4">
        <f t="shared" si="5"/>
        <v>4</v>
      </c>
      <c r="C150">
        <v>1035.7</v>
      </c>
      <c r="D150">
        <v>717.2</v>
      </c>
      <c r="E150">
        <v>355.1</v>
      </c>
      <c r="F150">
        <v>273.7</v>
      </c>
      <c r="G150">
        <v>87.2</v>
      </c>
      <c r="H150">
        <v>1.2</v>
      </c>
      <c r="I150">
        <v>233.9</v>
      </c>
      <c r="J150">
        <v>69.3</v>
      </c>
      <c r="K150">
        <v>69.099999999999994</v>
      </c>
      <c r="L150">
        <v>0.2</v>
      </c>
      <c r="M150">
        <v>16.899999999999999</v>
      </c>
      <c r="N150">
        <v>8.4</v>
      </c>
      <c r="O150">
        <v>8.5</v>
      </c>
      <c r="P150">
        <v>-1.6</v>
      </c>
      <c r="Q150">
        <v>1220.2</v>
      </c>
      <c r="R150">
        <v>594.20000000000005</v>
      </c>
      <c r="S150">
        <v>387.6</v>
      </c>
      <c r="T150">
        <v>374.8</v>
      </c>
      <c r="U150">
        <v>371.2</v>
      </c>
      <c r="V150">
        <v>3.6</v>
      </c>
      <c r="W150">
        <v>12.8</v>
      </c>
      <c r="X150">
        <v>216.9</v>
      </c>
      <c r="Y150">
        <v>198.4</v>
      </c>
      <c r="Z150">
        <v>18.5</v>
      </c>
      <c r="AA150">
        <v>21.5</v>
      </c>
      <c r="AB150">
        <v>-184.5</v>
      </c>
      <c r="AC150">
        <v>-29.1</v>
      </c>
      <c r="AD150">
        <v>-155.4</v>
      </c>
      <c r="AE150" t="s">
        <v>162</v>
      </c>
      <c r="AF150">
        <v>1043.3</v>
      </c>
      <c r="AG150">
        <v>1035.7</v>
      </c>
      <c r="AH150">
        <v>7.6</v>
      </c>
      <c r="AI150">
        <v>1276</v>
      </c>
      <c r="AJ150">
        <v>1220.2</v>
      </c>
      <c r="AK150">
        <v>178.2</v>
      </c>
      <c r="AL150">
        <v>0.1</v>
      </c>
      <c r="AM150">
        <v>2.2999999999999998</v>
      </c>
      <c r="AN150">
        <v>124.7</v>
      </c>
      <c r="AO150">
        <v>-232.7</v>
      </c>
    </row>
    <row r="151" spans="1:41" x14ac:dyDescent="0.2">
      <c r="A151" s="4">
        <f t="shared" si="4"/>
        <v>1984</v>
      </c>
      <c r="B151" s="4">
        <f t="shared" si="5"/>
        <v>1</v>
      </c>
      <c r="C151">
        <v>1083.4000000000001</v>
      </c>
      <c r="D151">
        <v>744</v>
      </c>
      <c r="E151">
        <v>360.7</v>
      </c>
      <c r="F151">
        <v>281.60000000000002</v>
      </c>
      <c r="G151">
        <v>100.3</v>
      </c>
      <c r="H151">
        <v>1.3</v>
      </c>
      <c r="I151">
        <v>252.3</v>
      </c>
      <c r="J151">
        <v>71.400000000000006</v>
      </c>
      <c r="K151">
        <v>71.2</v>
      </c>
      <c r="L151">
        <v>0.2</v>
      </c>
      <c r="M151">
        <v>17.899999999999999</v>
      </c>
      <c r="N151">
        <v>9.1</v>
      </c>
      <c r="O151">
        <v>8.8000000000000007</v>
      </c>
      <c r="P151">
        <v>-2.1</v>
      </c>
      <c r="Q151">
        <v>1244</v>
      </c>
      <c r="R151">
        <v>610.29999999999995</v>
      </c>
      <c r="S151">
        <v>387.8</v>
      </c>
      <c r="T151">
        <v>379.3</v>
      </c>
      <c r="U151">
        <v>375.8</v>
      </c>
      <c r="V151">
        <v>3.5</v>
      </c>
      <c r="W151">
        <v>8.5</v>
      </c>
      <c r="X151">
        <v>224.6</v>
      </c>
      <c r="Y151">
        <v>205.8</v>
      </c>
      <c r="Z151">
        <v>18.8</v>
      </c>
      <c r="AA151">
        <v>21.2</v>
      </c>
      <c r="AB151">
        <v>-160.6</v>
      </c>
      <c r="AC151">
        <v>-12.2</v>
      </c>
      <c r="AD151">
        <v>-148.5</v>
      </c>
      <c r="AE151" t="s">
        <v>162</v>
      </c>
      <c r="AF151">
        <v>1092.0999999999999</v>
      </c>
      <c r="AG151">
        <v>1083.4000000000001</v>
      </c>
      <c r="AH151">
        <v>8.6999999999999993</v>
      </c>
      <c r="AI151">
        <v>1300.0999999999999</v>
      </c>
      <c r="AJ151">
        <v>1244</v>
      </c>
      <c r="AK151">
        <v>183.8</v>
      </c>
      <c r="AL151">
        <v>0.1</v>
      </c>
      <c r="AM151">
        <v>-0.4</v>
      </c>
      <c r="AN151">
        <v>127.4</v>
      </c>
      <c r="AO151">
        <v>-208</v>
      </c>
    </row>
    <row r="152" spans="1:41" x14ac:dyDescent="0.2">
      <c r="A152" s="4">
        <f t="shared" si="4"/>
        <v>1984</v>
      </c>
      <c r="B152" s="4">
        <f t="shared" si="5"/>
        <v>2</v>
      </c>
      <c r="C152">
        <v>1107.0999999999999</v>
      </c>
      <c r="D152">
        <v>758.4</v>
      </c>
      <c r="E152">
        <v>369.9</v>
      </c>
      <c r="F152">
        <v>287.7</v>
      </c>
      <c r="G152">
        <v>99.4</v>
      </c>
      <c r="H152">
        <v>1.3</v>
      </c>
      <c r="I152">
        <v>257.2</v>
      </c>
      <c r="J152">
        <v>74.7</v>
      </c>
      <c r="K152">
        <v>74.5</v>
      </c>
      <c r="L152">
        <v>0.2</v>
      </c>
      <c r="M152">
        <v>18.5</v>
      </c>
      <c r="N152">
        <v>9.4</v>
      </c>
      <c r="O152">
        <v>9.1</v>
      </c>
      <c r="P152">
        <v>-1.6</v>
      </c>
      <c r="Q152">
        <v>1272.5</v>
      </c>
      <c r="R152">
        <v>629.4</v>
      </c>
      <c r="S152">
        <v>390.9</v>
      </c>
      <c r="T152">
        <v>382.2</v>
      </c>
      <c r="U152">
        <v>378.5</v>
      </c>
      <c r="V152">
        <v>3.7</v>
      </c>
      <c r="W152">
        <v>8.6999999999999993</v>
      </c>
      <c r="X152">
        <v>231.1</v>
      </c>
      <c r="Y152">
        <v>211.7</v>
      </c>
      <c r="Z152">
        <v>19.399999999999999</v>
      </c>
      <c r="AA152">
        <v>21</v>
      </c>
      <c r="AB152">
        <v>-165.3</v>
      </c>
      <c r="AC152">
        <v>-8.6</v>
      </c>
      <c r="AD152">
        <v>-156.69999999999999</v>
      </c>
      <c r="AE152" t="s">
        <v>162</v>
      </c>
      <c r="AF152">
        <v>1115.3</v>
      </c>
      <c r="AG152">
        <v>1107.0999999999999</v>
      </c>
      <c r="AH152">
        <v>8.1999999999999993</v>
      </c>
      <c r="AI152">
        <v>1328.9</v>
      </c>
      <c r="AJ152">
        <v>1272.5</v>
      </c>
      <c r="AK152">
        <v>189.8</v>
      </c>
      <c r="AL152">
        <v>0.1</v>
      </c>
      <c r="AM152">
        <v>-3.7</v>
      </c>
      <c r="AN152">
        <v>129.69999999999999</v>
      </c>
      <c r="AO152">
        <v>-213.5</v>
      </c>
    </row>
    <row r="153" spans="1:41" x14ac:dyDescent="0.2">
      <c r="A153" s="4">
        <f t="shared" si="4"/>
        <v>1984</v>
      </c>
      <c r="B153" s="4">
        <f t="shared" si="5"/>
        <v>3</v>
      </c>
      <c r="C153">
        <v>1120</v>
      </c>
      <c r="D153">
        <v>764.7</v>
      </c>
      <c r="E153">
        <v>383.6</v>
      </c>
      <c r="F153">
        <v>292.2</v>
      </c>
      <c r="G153">
        <v>87.6</v>
      </c>
      <c r="H153">
        <v>1.2</v>
      </c>
      <c r="I153">
        <v>261.3</v>
      </c>
      <c r="J153">
        <v>76.400000000000006</v>
      </c>
      <c r="K153">
        <v>76.3</v>
      </c>
      <c r="L153">
        <v>0.2</v>
      </c>
      <c r="M153">
        <v>18.899999999999999</v>
      </c>
      <c r="N153">
        <v>9.6</v>
      </c>
      <c r="O153">
        <v>9.3000000000000007</v>
      </c>
      <c r="P153">
        <v>-1.3</v>
      </c>
      <c r="Q153">
        <v>1297.0999999999999</v>
      </c>
      <c r="R153">
        <v>638.6</v>
      </c>
      <c r="S153">
        <v>395.2</v>
      </c>
      <c r="T153">
        <v>383.6</v>
      </c>
      <c r="U153">
        <v>379.9</v>
      </c>
      <c r="V153">
        <v>3.7</v>
      </c>
      <c r="W153">
        <v>11.6</v>
      </c>
      <c r="X153">
        <v>242.4</v>
      </c>
      <c r="Y153">
        <v>221.8</v>
      </c>
      <c r="Z153">
        <v>20.6</v>
      </c>
      <c r="AA153">
        <v>20.9</v>
      </c>
      <c r="AB153">
        <v>-177.1</v>
      </c>
      <c r="AC153">
        <v>-4.5</v>
      </c>
      <c r="AD153">
        <v>-172.6</v>
      </c>
      <c r="AE153" t="s">
        <v>162</v>
      </c>
      <c r="AF153">
        <v>1128.2</v>
      </c>
      <c r="AG153">
        <v>1120</v>
      </c>
      <c r="AH153">
        <v>8.1999999999999993</v>
      </c>
      <c r="AI153">
        <v>1357.6</v>
      </c>
      <c r="AJ153">
        <v>1297.0999999999999</v>
      </c>
      <c r="AK153">
        <v>194.1</v>
      </c>
      <c r="AL153">
        <v>0.1</v>
      </c>
      <c r="AM153">
        <v>-1.7</v>
      </c>
      <c r="AN153">
        <v>132</v>
      </c>
      <c r="AO153">
        <v>-229.4</v>
      </c>
    </row>
    <row r="154" spans="1:41" x14ac:dyDescent="0.2">
      <c r="A154" s="4">
        <f t="shared" si="4"/>
        <v>1984</v>
      </c>
      <c r="B154" s="4">
        <f t="shared" si="5"/>
        <v>4</v>
      </c>
      <c r="C154">
        <v>1145.3</v>
      </c>
      <c r="D154">
        <v>783.1</v>
      </c>
      <c r="E154">
        <v>395.4</v>
      </c>
      <c r="F154">
        <v>297.5</v>
      </c>
      <c r="G154">
        <v>88.8</v>
      </c>
      <c r="H154">
        <v>1.3</v>
      </c>
      <c r="I154">
        <v>264.5</v>
      </c>
      <c r="J154">
        <v>79</v>
      </c>
      <c r="K154">
        <v>78.900000000000006</v>
      </c>
      <c r="L154">
        <v>0.2</v>
      </c>
      <c r="M154">
        <v>19.2</v>
      </c>
      <c r="N154">
        <v>9.6999999999999993</v>
      </c>
      <c r="O154">
        <v>9.5</v>
      </c>
      <c r="P154">
        <v>-0.5</v>
      </c>
      <c r="Q154">
        <v>1327.9</v>
      </c>
      <c r="R154">
        <v>649.6</v>
      </c>
      <c r="S154">
        <v>407.2</v>
      </c>
      <c r="T154">
        <v>391.2</v>
      </c>
      <c r="U154">
        <v>387.4</v>
      </c>
      <c r="V154">
        <v>3.8</v>
      </c>
      <c r="W154">
        <v>16</v>
      </c>
      <c r="X154">
        <v>249.9</v>
      </c>
      <c r="Y154">
        <v>228</v>
      </c>
      <c r="Z154">
        <v>21.8</v>
      </c>
      <c r="AA154">
        <v>21.2</v>
      </c>
      <c r="AB154">
        <v>-182.6</v>
      </c>
      <c r="AC154">
        <v>-6.5</v>
      </c>
      <c r="AD154">
        <v>-176.1</v>
      </c>
      <c r="AE154" t="s">
        <v>162</v>
      </c>
      <c r="AF154">
        <v>1153.5999999999999</v>
      </c>
      <c r="AG154">
        <v>1145.3</v>
      </c>
      <c r="AH154">
        <v>8.3000000000000007</v>
      </c>
      <c r="AI154">
        <v>1399.2</v>
      </c>
      <c r="AJ154">
        <v>1327.9</v>
      </c>
      <c r="AK154">
        <v>205.1</v>
      </c>
      <c r="AL154">
        <v>0.1</v>
      </c>
      <c r="AM154">
        <v>0.3</v>
      </c>
      <c r="AN154">
        <v>134.19999999999999</v>
      </c>
      <c r="AO154">
        <v>-245.5</v>
      </c>
    </row>
    <row r="155" spans="1:41" x14ac:dyDescent="0.2">
      <c r="A155" s="4">
        <f t="shared" si="4"/>
        <v>1985</v>
      </c>
      <c r="B155" s="4">
        <f t="shared" si="5"/>
        <v>1</v>
      </c>
      <c r="C155">
        <v>1209.4000000000001</v>
      </c>
      <c r="D155">
        <v>830.2</v>
      </c>
      <c r="E155">
        <v>431.8</v>
      </c>
      <c r="F155">
        <v>301</v>
      </c>
      <c r="G155">
        <v>95.9</v>
      </c>
      <c r="H155">
        <v>1.4</v>
      </c>
      <c r="I155">
        <v>276.8</v>
      </c>
      <c r="J155">
        <v>82.1</v>
      </c>
      <c r="K155">
        <v>81.900000000000006</v>
      </c>
      <c r="L155">
        <v>0.2</v>
      </c>
      <c r="M155">
        <v>20.100000000000001</v>
      </c>
      <c r="N155">
        <v>10.3</v>
      </c>
      <c r="O155">
        <v>9.9</v>
      </c>
      <c r="P155">
        <v>0.2</v>
      </c>
      <c r="Q155">
        <v>1354.6</v>
      </c>
      <c r="R155">
        <v>666.7</v>
      </c>
      <c r="S155">
        <v>413</v>
      </c>
      <c r="T155">
        <v>401.6</v>
      </c>
      <c r="U155">
        <v>397.6</v>
      </c>
      <c r="V155">
        <v>4</v>
      </c>
      <c r="W155">
        <v>11.4</v>
      </c>
      <c r="X155">
        <v>253.8</v>
      </c>
      <c r="Y155">
        <v>231.7</v>
      </c>
      <c r="Z155">
        <v>22</v>
      </c>
      <c r="AA155">
        <v>21.1</v>
      </c>
      <c r="AB155">
        <v>-145.19999999999999</v>
      </c>
      <c r="AC155">
        <v>-1.4</v>
      </c>
      <c r="AD155">
        <v>-143.80000000000001</v>
      </c>
      <c r="AE155" t="s">
        <v>162</v>
      </c>
      <c r="AF155">
        <v>1218.3</v>
      </c>
      <c r="AG155">
        <v>1209.4000000000001</v>
      </c>
      <c r="AH155">
        <v>8.9</v>
      </c>
      <c r="AI155">
        <v>1428.9</v>
      </c>
      <c r="AJ155">
        <v>1354.6</v>
      </c>
      <c r="AK155">
        <v>207.9</v>
      </c>
      <c r="AL155">
        <v>0.1</v>
      </c>
      <c r="AM155">
        <v>3</v>
      </c>
      <c r="AN155">
        <v>136.69999999999999</v>
      </c>
      <c r="AO155">
        <v>-210.6</v>
      </c>
    </row>
    <row r="156" spans="1:41" x14ac:dyDescent="0.2">
      <c r="A156" s="4">
        <f t="shared" si="4"/>
        <v>1985</v>
      </c>
      <c r="B156" s="4">
        <f t="shared" si="5"/>
        <v>2</v>
      </c>
      <c r="C156">
        <v>1182.0999999999999</v>
      </c>
      <c r="D156">
        <v>789.7</v>
      </c>
      <c r="E156">
        <v>388.1</v>
      </c>
      <c r="F156">
        <v>305.7</v>
      </c>
      <c r="G156">
        <v>94.1</v>
      </c>
      <c r="H156">
        <v>1.8</v>
      </c>
      <c r="I156">
        <v>280.3</v>
      </c>
      <c r="J156">
        <v>84.4</v>
      </c>
      <c r="K156">
        <v>84.2</v>
      </c>
      <c r="L156">
        <v>0.2</v>
      </c>
      <c r="M156">
        <v>26.2</v>
      </c>
      <c r="N156">
        <v>16</v>
      </c>
      <c r="O156">
        <v>10.199999999999999</v>
      </c>
      <c r="P156">
        <v>1.5</v>
      </c>
      <c r="Q156">
        <v>1377.4</v>
      </c>
      <c r="R156">
        <v>679.8</v>
      </c>
      <c r="S156">
        <v>416.8</v>
      </c>
      <c r="T156">
        <v>404</v>
      </c>
      <c r="U156">
        <v>400</v>
      </c>
      <c r="V156">
        <v>4</v>
      </c>
      <c r="W156">
        <v>12.9</v>
      </c>
      <c r="X156">
        <v>259.8</v>
      </c>
      <c r="Y156">
        <v>237.8</v>
      </c>
      <c r="Z156">
        <v>22</v>
      </c>
      <c r="AA156">
        <v>21</v>
      </c>
      <c r="AB156">
        <v>-195.3</v>
      </c>
      <c r="AC156">
        <v>1.5</v>
      </c>
      <c r="AD156">
        <v>-196.8</v>
      </c>
      <c r="AE156" t="s">
        <v>162</v>
      </c>
      <c r="AF156">
        <v>1190.7</v>
      </c>
      <c r="AG156">
        <v>1182.0999999999999</v>
      </c>
      <c r="AH156">
        <v>8.6</v>
      </c>
      <c r="AI156">
        <v>1460.1</v>
      </c>
      <c r="AJ156">
        <v>1377.4</v>
      </c>
      <c r="AK156">
        <v>218.7</v>
      </c>
      <c r="AL156">
        <v>0.2</v>
      </c>
      <c r="AM156">
        <v>2.8</v>
      </c>
      <c r="AN156">
        <v>138.9</v>
      </c>
      <c r="AO156">
        <v>-269.5</v>
      </c>
    </row>
    <row r="157" spans="1:41" x14ac:dyDescent="0.2">
      <c r="A157" s="4">
        <f t="shared" si="4"/>
        <v>1985</v>
      </c>
      <c r="B157" s="4">
        <f t="shared" si="5"/>
        <v>3</v>
      </c>
      <c r="C157">
        <v>1229</v>
      </c>
      <c r="D157">
        <v>834.4</v>
      </c>
      <c r="E157">
        <v>421.1</v>
      </c>
      <c r="F157">
        <v>311.89999999999998</v>
      </c>
      <c r="G157">
        <v>99.3</v>
      </c>
      <c r="H157">
        <v>2.2000000000000002</v>
      </c>
      <c r="I157">
        <v>284.2</v>
      </c>
      <c r="J157">
        <v>87.5</v>
      </c>
      <c r="K157">
        <v>87.3</v>
      </c>
      <c r="L157">
        <v>0.2</v>
      </c>
      <c r="M157">
        <v>21.1</v>
      </c>
      <c r="N157">
        <v>10.5</v>
      </c>
      <c r="O157">
        <v>10.6</v>
      </c>
      <c r="P157">
        <v>1.8</v>
      </c>
      <c r="Q157">
        <v>1405.6</v>
      </c>
      <c r="R157">
        <v>697.8</v>
      </c>
      <c r="S157">
        <v>424.1</v>
      </c>
      <c r="T157">
        <v>409.2</v>
      </c>
      <c r="U157">
        <v>405.1</v>
      </c>
      <c r="V157">
        <v>4.0999999999999996</v>
      </c>
      <c r="W157">
        <v>14.9</v>
      </c>
      <c r="X157">
        <v>262.39999999999998</v>
      </c>
      <c r="Y157">
        <v>240.1</v>
      </c>
      <c r="Z157">
        <v>22.3</v>
      </c>
      <c r="AA157">
        <v>21.3</v>
      </c>
      <c r="AB157">
        <v>-176.6</v>
      </c>
      <c r="AC157">
        <v>2</v>
      </c>
      <c r="AD157">
        <v>-178.6</v>
      </c>
      <c r="AE157" t="s">
        <v>162</v>
      </c>
      <c r="AF157">
        <v>1238.4000000000001</v>
      </c>
      <c r="AG157">
        <v>1229</v>
      </c>
      <c r="AH157">
        <v>9.4</v>
      </c>
      <c r="AI157">
        <v>1489.7</v>
      </c>
      <c r="AJ157">
        <v>1405.6</v>
      </c>
      <c r="AK157">
        <v>226.7</v>
      </c>
      <c r="AL157">
        <v>0.2</v>
      </c>
      <c r="AM157">
        <v>-1.4</v>
      </c>
      <c r="AN157">
        <v>141.4</v>
      </c>
      <c r="AO157">
        <v>-251.3</v>
      </c>
    </row>
    <row r="158" spans="1:41" x14ac:dyDescent="0.2">
      <c r="A158" s="4">
        <f t="shared" si="4"/>
        <v>1985</v>
      </c>
      <c r="B158" s="4">
        <f t="shared" si="5"/>
        <v>4</v>
      </c>
      <c r="C158">
        <v>1243.5</v>
      </c>
      <c r="D158">
        <v>841.5</v>
      </c>
      <c r="E158">
        <v>428.4</v>
      </c>
      <c r="F158">
        <v>313.89999999999998</v>
      </c>
      <c r="G158">
        <v>96.8</v>
      </c>
      <c r="H158">
        <v>2.2999999999999998</v>
      </c>
      <c r="I158">
        <v>289.8</v>
      </c>
      <c r="J158">
        <v>89</v>
      </c>
      <c r="K158">
        <v>88.9</v>
      </c>
      <c r="L158">
        <v>0.2</v>
      </c>
      <c r="M158">
        <v>21.5</v>
      </c>
      <c r="N158">
        <v>10.5</v>
      </c>
      <c r="O158">
        <v>11</v>
      </c>
      <c r="P158">
        <v>1.6</v>
      </c>
      <c r="Q158">
        <v>1427.8</v>
      </c>
      <c r="R158">
        <v>709.9</v>
      </c>
      <c r="S158">
        <v>427.8</v>
      </c>
      <c r="T158">
        <v>411.9</v>
      </c>
      <c r="U158">
        <v>407.8</v>
      </c>
      <c r="V158">
        <v>4.0999999999999996</v>
      </c>
      <c r="W158">
        <v>15.9</v>
      </c>
      <c r="X158">
        <v>268.10000000000002</v>
      </c>
      <c r="Y158">
        <v>245.8</v>
      </c>
      <c r="Z158">
        <v>22.3</v>
      </c>
      <c r="AA158">
        <v>22</v>
      </c>
      <c r="AB158">
        <v>-184.3</v>
      </c>
      <c r="AC158">
        <v>6.7</v>
      </c>
      <c r="AD158">
        <v>-191</v>
      </c>
      <c r="AE158" t="s">
        <v>162</v>
      </c>
      <c r="AF158">
        <v>1252.3</v>
      </c>
      <c r="AG158">
        <v>1243.5</v>
      </c>
      <c r="AH158">
        <v>8.9</v>
      </c>
      <c r="AI158">
        <v>1513.2</v>
      </c>
      <c r="AJ158">
        <v>1427.8</v>
      </c>
      <c r="AK158">
        <v>226.2</v>
      </c>
      <c r="AL158">
        <v>0.1</v>
      </c>
      <c r="AM158">
        <v>3</v>
      </c>
      <c r="AN158">
        <v>143.9</v>
      </c>
      <c r="AO158">
        <v>-260.89999999999998</v>
      </c>
    </row>
    <row r="159" spans="1:41" x14ac:dyDescent="0.2">
      <c r="A159" s="4">
        <f t="shared" si="4"/>
        <v>1986</v>
      </c>
      <c r="B159" s="4">
        <f t="shared" si="5"/>
        <v>1</v>
      </c>
      <c r="C159">
        <v>1270.2</v>
      </c>
      <c r="D159">
        <v>847.8</v>
      </c>
      <c r="E159">
        <v>425.7</v>
      </c>
      <c r="F159">
        <v>317.5</v>
      </c>
      <c r="G159">
        <v>103.1</v>
      </c>
      <c r="H159">
        <v>1.5</v>
      </c>
      <c r="I159">
        <v>299.39999999999998</v>
      </c>
      <c r="J159">
        <v>91</v>
      </c>
      <c r="K159">
        <v>90.9</v>
      </c>
      <c r="L159">
        <v>0.2</v>
      </c>
      <c r="M159">
        <v>30.1</v>
      </c>
      <c r="N159">
        <v>18.7</v>
      </c>
      <c r="O159">
        <v>11.3</v>
      </c>
      <c r="P159">
        <v>1.9</v>
      </c>
      <c r="Q159">
        <v>1446.1</v>
      </c>
      <c r="R159">
        <v>715.6</v>
      </c>
      <c r="S159">
        <v>434.4</v>
      </c>
      <c r="T159">
        <v>423.6</v>
      </c>
      <c r="U159">
        <v>419.3</v>
      </c>
      <c r="V159">
        <v>4.3</v>
      </c>
      <c r="W159">
        <v>10.7</v>
      </c>
      <c r="X159">
        <v>273</v>
      </c>
      <c r="Y159">
        <v>249.6</v>
      </c>
      <c r="Z159">
        <v>23.5</v>
      </c>
      <c r="AA159">
        <v>23.1</v>
      </c>
      <c r="AB159">
        <v>-175.9</v>
      </c>
      <c r="AC159">
        <v>7.7</v>
      </c>
      <c r="AD159">
        <v>-183.6</v>
      </c>
      <c r="AE159" t="s">
        <v>162</v>
      </c>
      <c r="AF159">
        <v>1279.7</v>
      </c>
      <c r="AG159">
        <v>1270.2</v>
      </c>
      <c r="AH159">
        <v>9.5</v>
      </c>
      <c r="AI159">
        <v>1531.9</v>
      </c>
      <c r="AJ159">
        <v>1446.1</v>
      </c>
      <c r="AK159">
        <v>228.6</v>
      </c>
      <c r="AL159">
        <v>0.1</v>
      </c>
      <c r="AM159">
        <v>3.4</v>
      </c>
      <c r="AN159">
        <v>146.30000000000001</v>
      </c>
      <c r="AO159">
        <v>-252.2</v>
      </c>
    </row>
    <row r="160" spans="1:41" x14ac:dyDescent="0.2">
      <c r="A160" s="4">
        <f t="shared" si="4"/>
        <v>1986</v>
      </c>
      <c r="B160" s="4">
        <f t="shared" si="5"/>
        <v>2</v>
      </c>
      <c r="C160">
        <v>1271.2</v>
      </c>
      <c r="D160">
        <v>853.3</v>
      </c>
      <c r="E160">
        <v>428.8</v>
      </c>
      <c r="F160">
        <v>319.5</v>
      </c>
      <c r="G160">
        <v>103.4</v>
      </c>
      <c r="H160">
        <v>1.6</v>
      </c>
      <c r="I160">
        <v>302.2</v>
      </c>
      <c r="J160">
        <v>91</v>
      </c>
      <c r="K160">
        <v>90.8</v>
      </c>
      <c r="L160">
        <v>0.1</v>
      </c>
      <c r="M160">
        <v>22.8</v>
      </c>
      <c r="N160">
        <v>11.1</v>
      </c>
      <c r="O160">
        <v>11.7</v>
      </c>
      <c r="P160">
        <v>2</v>
      </c>
      <c r="Q160">
        <v>1475.9</v>
      </c>
      <c r="R160">
        <v>731.2</v>
      </c>
      <c r="S160">
        <v>444.7</v>
      </c>
      <c r="T160">
        <v>429.3</v>
      </c>
      <c r="U160">
        <v>425</v>
      </c>
      <c r="V160">
        <v>4.3</v>
      </c>
      <c r="W160">
        <v>15.4</v>
      </c>
      <c r="X160">
        <v>275.8</v>
      </c>
      <c r="Y160">
        <v>252.7</v>
      </c>
      <c r="Z160">
        <v>23.1</v>
      </c>
      <c r="AA160">
        <v>24.2</v>
      </c>
      <c r="AB160">
        <v>-204.7</v>
      </c>
      <c r="AC160">
        <v>7.1</v>
      </c>
      <c r="AD160">
        <v>-211.9</v>
      </c>
      <c r="AE160" t="s">
        <v>162</v>
      </c>
      <c r="AF160">
        <v>1281.0999999999999</v>
      </c>
      <c r="AG160">
        <v>1271.2</v>
      </c>
      <c r="AH160">
        <v>10</v>
      </c>
      <c r="AI160">
        <v>1557.7</v>
      </c>
      <c r="AJ160">
        <v>1475.9</v>
      </c>
      <c r="AK160">
        <v>234.7</v>
      </c>
      <c r="AL160">
        <v>0.1</v>
      </c>
      <c r="AM160">
        <v>-3.8</v>
      </c>
      <c r="AN160">
        <v>149.19999999999999</v>
      </c>
      <c r="AO160">
        <v>-276.60000000000002</v>
      </c>
    </row>
    <row r="161" spans="1:41" x14ac:dyDescent="0.2">
      <c r="A161" s="4">
        <f t="shared" si="4"/>
        <v>1986</v>
      </c>
      <c r="B161" s="4">
        <f t="shared" si="5"/>
        <v>3</v>
      </c>
      <c r="C161">
        <v>1294.4000000000001</v>
      </c>
      <c r="D161">
        <v>871</v>
      </c>
      <c r="E161">
        <v>438.9</v>
      </c>
      <c r="F161">
        <v>326.2</v>
      </c>
      <c r="G161">
        <v>104.2</v>
      </c>
      <c r="H161">
        <v>1.7</v>
      </c>
      <c r="I161">
        <v>306.5</v>
      </c>
      <c r="J161">
        <v>92.7</v>
      </c>
      <c r="K161">
        <v>92.5</v>
      </c>
      <c r="L161">
        <v>0.1</v>
      </c>
      <c r="M161">
        <v>22.3</v>
      </c>
      <c r="N161">
        <v>10.199999999999999</v>
      </c>
      <c r="O161">
        <v>12.1</v>
      </c>
      <c r="P161">
        <v>2</v>
      </c>
      <c r="Q161">
        <v>1502.1</v>
      </c>
      <c r="R161">
        <v>746.7</v>
      </c>
      <c r="S161">
        <v>452.9</v>
      </c>
      <c r="T161">
        <v>436.6</v>
      </c>
      <c r="U161">
        <v>432.5</v>
      </c>
      <c r="V161">
        <v>4.0999999999999996</v>
      </c>
      <c r="W161">
        <v>16.2</v>
      </c>
      <c r="X161">
        <v>277.10000000000002</v>
      </c>
      <c r="Y161">
        <v>253.6</v>
      </c>
      <c r="Z161">
        <v>23.5</v>
      </c>
      <c r="AA161">
        <v>25.5</v>
      </c>
      <c r="AB161">
        <v>-207.7</v>
      </c>
      <c r="AC161">
        <v>5.9</v>
      </c>
      <c r="AD161">
        <v>-213.6</v>
      </c>
      <c r="AE161" t="s">
        <v>162</v>
      </c>
      <c r="AF161">
        <v>1304.9000000000001</v>
      </c>
      <c r="AG161">
        <v>1294.4000000000001</v>
      </c>
      <c r="AH161">
        <v>10.5</v>
      </c>
      <c r="AI161">
        <v>1600.4</v>
      </c>
      <c r="AJ161">
        <v>1502.1</v>
      </c>
      <c r="AK161">
        <v>246.3</v>
      </c>
      <c r="AL161">
        <v>0.1</v>
      </c>
      <c r="AM161">
        <v>3.7</v>
      </c>
      <c r="AN161">
        <v>151.9</v>
      </c>
      <c r="AO161">
        <v>-295.5</v>
      </c>
    </row>
    <row r="162" spans="1:41" x14ac:dyDescent="0.2">
      <c r="A162" s="4">
        <f t="shared" si="4"/>
        <v>1986</v>
      </c>
      <c r="B162" s="4">
        <f t="shared" si="5"/>
        <v>4</v>
      </c>
      <c r="C162">
        <v>1331</v>
      </c>
      <c r="D162">
        <v>903</v>
      </c>
      <c r="E162">
        <v>455.4</v>
      </c>
      <c r="F162">
        <v>330.4</v>
      </c>
      <c r="G162">
        <v>115.2</v>
      </c>
      <c r="H162">
        <v>2.1</v>
      </c>
      <c r="I162">
        <v>311.5</v>
      </c>
      <c r="J162">
        <v>89.6</v>
      </c>
      <c r="K162">
        <v>89.5</v>
      </c>
      <c r="L162">
        <v>0.2</v>
      </c>
      <c r="M162">
        <v>24.8</v>
      </c>
      <c r="N162">
        <v>12</v>
      </c>
      <c r="O162">
        <v>12.7</v>
      </c>
      <c r="P162">
        <v>2.1</v>
      </c>
      <c r="Q162">
        <v>1511.6</v>
      </c>
      <c r="R162">
        <v>752.1</v>
      </c>
      <c r="S162">
        <v>454.5</v>
      </c>
      <c r="T162">
        <v>440.1</v>
      </c>
      <c r="U162">
        <v>435.3</v>
      </c>
      <c r="V162">
        <v>4.8</v>
      </c>
      <c r="W162">
        <v>14.4</v>
      </c>
      <c r="X162">
        <v>278.2</v>
      </c>
      <c r="Y162">
        <v>254.9</v>
      </c>
      <c r="Z162">
        <v>23.3</v>
      </c>
      <c r="AA162">
        <v>26.8</v>
      </c>
      <c r="AB162">
        <v>-180.6</v>
      </c>
      <c r="AC162">
        <v>9.4</v>
      </c>
      <c r="AD162">
        <v>-190</v>
      </c>
      <c r="AE162" t="s">
        <v>162</v>
      </c>
      <c r="AF162">
        <v>1341.1</v>
      </c>
      <c r="AG162">
        <v>1331</v>
      </c>
      <c r="AH162">
        <v>10.1</v>
      </c>
      <c r="AI162">
        <v>1598.7</v>
      </c>
      <c r="AJ162">
        <v>1511.6</v>
      </c>
      <c r="AK162">
        <v>242.8</v>
      </c>
      <c r="AL162">
        <v>0.1</v>
      </c>
      <c r="AM162">
        <v>-0.7</v>
      </c>
      <c r="AN162">
        <v>155</v>
      </c>
      <c r="AO162">
        <v>-257.60000000000002</v>
      </c>
    </row>
    <row r="163" spans="1:41" x14ac:dyDescent="0.2">
      <c r="A163" s="4">
        <f t="shared" si="4"/>
        <v>1987</v>
      </c>
      <c r="B163" s="4">
        <f t="shared" si="5"/>
        <v>1</v>
      </c>
      <c r="C163">
        <v>1337.9</v>
      </c>
      <c r="D163">
        <v>904</v>
      </c>
      <c r="E163">
        <v>450.2</v>
      </c>
      <c r="F163">
        <v>336</v>
      </c>
      <c r="G163">
        <v>115.9</v>
      </c>
      <c r="H163">
        <v>1.9</v>
      </c>
      <c r="I163">
        <v>317.89999999999998</v>
      </c>
      <c r="J163">
        <v>88.1</v>
      </c>
      <c r="K163">
        <v>88</v>
      </c>
      <c r="L163">
        <v>0.2</v>
      </c>
      <c r="M163">
        <v>25.4</v>
      </c>
      <c r="N163">
        <v>12.7</v>
      </c>
      <c r="O163">
        <v>12.7</v>
      </c>
      <c r="P163">
        <v>2.5</v>
      </c>
      <c r="Q163">
        <v>1525.6</v>
      </c>
      <c r="R163">
        <v>760.6</v>
      </c>
      <c r="S163">
        <v>456.4</v>
      </c>
      <c r="T163">
        <v>445.6</v>
      </c>
      <c r="U163">
        <v>441.3</v>
      </c>
      <c r="V163">
        <v>4.2</v>
      </c>
      <c r="W163">
        <v>10.9</v>
      </c>
      <c r="X163">
        <v>280.3</v>
      </c>
      <c r="Y163">
        <v>256.2</v>
      </c>
      <c r="Z163">
        <v>24.1</v>
      </c>
      <c r="AA163">
        <v>28.3</v>
      </c>
      <c r="AB163">
        <v>-187.7</v>
      </c>
      <c r="AC163">
        <v>12.6</v>
      </c>
      <c r="AD163">
        <v>-200.3</v>
      </c>
      <c r="AE163" t="s">
        <v>162</v>
      </c>
      <c r="AF163">
        <v>1348.6</v>
      </c>
      <c r="AG163">
        <v>1337.9</v>
      </c>
      <c r="AH163">
        <v>10.7</v>
      </c>
      <c r="AI163">
        <v>1619.7</v>
      </c>
      <c r="AJ163">
        <v>1525.6</v>
      </c>
      <c r="AK163">
        <v>247.4</v>
      </c>
      <c r="AL163">
        <v>0.1</v>
      </c>
      <c r="AM163">
        <v>4</v>
      </c>
      <c r="AN163">
        <v>157.5</v>
      </c>
      <c r="AO163">
        <v>-271.10000000000002</v>
      </c>
    </row>
    <row r="164" spans="1:41" x14ac:dyDescent="0.2">
      <c r="A164" s="4">
        <f t="shared" si="4"/>
        <v>1987</v>
      </c>
      <c r="B164" s="4">
        <f t="shared" si="5"/>
        <v>2</v>
      </c>
      <c r="C164">
        <v>1425.2</v>
      </c>
      <c r="D164">
        <v>987</v>
      </c>
      <c r="E164">
        <v>511.1</v>
      </c>
      <c r="F164">
        <v>344.4</v>
      </c>
      <c r="G164">
        <v>129.5</v>
      </c>
      <c r="H164">
        <v>2</v>
      </c>
      <c r="I164">
        <v>321.7</v>
      </c>
      <c r="J164">
        <v>87.5</v>
      </c>
      <c r="K164">
        <v>87.4</v>
      </c>
      <c r="L164">
        <v>0.2</v>
      </c>
      <c r="M164">
        <v>26.7</v>
      </c>
      <c r="N164">
        <v>13.8</v>
      </c>
      <c r="O164">
        <v>12.9</v>
      </c>
      <c r="P164">
        <v>2.2000000000000002</v>
      </c>
      <c r="Q164">
        <v>1547.2</v>
      </c>
      <c r="R164">
        <v>771.3</v>
      </c>
      <c r="S164">
        <v>462.7</v>
      </c>
      <c r="T164">
        <v>451.2</v>
      </c>
      <c r="U164">
        <v>447</v>
      </c>
      <c r="V164">
        <v>4.2</v>
      </c>
      <c r="W164">
        <v>11.5</v>
      </c>
      <c r="X164">
        <v>282.7</v>
      </c>
      <c r="Y164">
        <v>258.5</v>
      </c>
      <c r="Z164">
        <v>24.2</v>
      </c>
      <c r="AA164">
        <v>30.4</v>
      </c>
      <c r="AB164">
        <v>-122</v>
      </c>
      <c r="AC164">
        <v>13</v>
      </c>
      <c r="AD164">
        <v>-135</v>
      </c>
      <c r="AE164" t="s">
        <v>162</v>
      </c>
      <c r="AF164">
        <v>1435.7</v>
      </c>
      <c r="AG164">
        <v>1425.2</v>
      </c>
      <c r="AH164">
        <v>10.6</v>
      </c>
      <c r="AI164">
        <v>1644.9</v>
      </c>
      <c r="AJ164">
        <v>1547.2</v>
      </c>
      <c r="AK164">
        <v>253.7</v>
      </c>
      <c r="AL164">
        <v>0.1</v>
      </c>
      <c r="AM164">
        <v>4</v>
      </c>
      <c r="AN164">
        <v>160.1</v>
      </c>
      <c r="AO164">
        <v>-209.2</v>
      </c>
    </row>
    <row r="165" spans="1:41" x14ac:dyDescent="0.2">
      <c r="A165" s="4">
        <f t="shared" si="4"/>
        <v>1987</v>
      </c>
      <c r="B165" s="4">
        <f t="shared" si="5"/>
        <v>3</v>
      </c>
      <c r="C165">
        <v>1417.9</v>
      </c>
      <c r="D165">
        <v>976.9</v>
      </c>
      <c r="E165">
        <v>488.4</v>
      </c>
      <c r="F165">
        <v>352.4</v>
      </c>
      <c r="G165">
        <v>134.19999999999999</v>
      </c>
      <c r="H165">
        <v>1.9</v>
      </c>
      <c r="I165">
        <v>326.10000000000002</v>
      </c>
      <c r="J165">
        <v>86.6</v>
      </c>
      <c r="K165">
        <v>86.4</v>
      </c>
      <c r="L165">
        <v>0.2</v>
      </c>
      <c r="M165">
        <v>26.3</v>
      </c>
      <c r="N165">
        <v>12.8</v>
      </c>
      <c r="O165">
        <v>13.5</v>
      </c>
      <c r="P165">
        <v>2</v>
      </c>
      <c r="Q165">
        <v>1559.7</v>
      </c>
      <c r="R165">
        <v>777</v>
      </c>
      <c r="S165">
        <v>464.6</v>
      </c>
      <c r="T165">
        <v>453.2</v>
      </c>
      <c r="U165">
        <v>448.9</v>
      </c>
      <c r="V165">
        <v>4.3</v>
      </c>
      <c r="W165">
        <v>11.4</v>
      </c>
      <c r="X165">
        <v>286.8</v>
      </c>
      <c r="Y165">
        <v>263.3</v>
      </c>
      <c r="Z165">
        <v>23.5</v>
      </c>
      <c r="AA165">
        <v>31.3</v>
      </c>
      <c r="AB165">
        <v>-141.80000000000001</v>
      </c>
      <c r="AC165">
        <v>17.2</v>
      </c>
      <c r="AD165">
        <v>-159</v>
      </c>
      <c r="AE165" t="s">
        <v>162</v>
      </c>
      <c r="AF165">
        <v>1428.8</v>
      </c>
      <c r="AG165">
        <v>1417.9</v>
      </c>
      <c r="AH165">
        <v>10.9</v>
      </c>
      <c r="AI165">
        <v>1659.2</v>
      </c>
      <c r="AJ165">
        <v>1559.7</v>
      </c>
      <c r="AK165">
        <v>259</v>
      </c>
      <c r="AL165">
        <v>0.1</v>
      </c>
      <c r="AM165">
        <v>3.4</v>
      </c>
      <c r="AN165">
        <v>163</v>
      </c>
      <c r="AO165">
        <v>-230.5</v>
      </c>
    </row>
    <row r="166" spans="1:41" x14ac:dyDescent="0.2">
      <c r="A166" s="4">
        <f t="shared" si="4"/>
        <v>1987</v>
      </c>
      <c r="B166" s="4">
        <f t="shared" si="5"/>
        <v>4</v>
      </c>
      <c r="C166">
        <v>1441.2</v>
      </c>
      <c r="D166">
        <v>995</v>
      </c>
      <c r="E166">
        <v>506.4</v>
      </c>
      <c r="F166">
        <v>357.4</v>
      </c>
      <c r="G166">
        <v>128.80000000000001</v>
      </c>
      <c r="H166">
        <v>2.4</v>
      </c>
      <c r="I166">
        <v>332.8</v>
      </c>
      <c r="J166">
        <v>84.7</v>
      </c>
      <c r="K166">
        <v>84.5</v>
      </c>
      <c r="L166">
        <v>0.2</v>
      </c>
      <c r="M166">
        <v>26.7</v>
      </c>
      <c r="N166">
        <v>13</v>
      </c>
      <c r="O166">
        <v>13.7</v>
      </c>
      <c r="P166">
        <v>2</v>
      </c>
      <c r="Q166">
        <v>1594</v>
      </c>
      <c r="R166">
        <v>795.6</v>
      </c>
      <c r="S166">
        <v>473.7</v>
      </c>
      <c r="T166">
        <v>456.6</v>
      </c>
      <c r="U166">
        <v>452.3</v>
      </c>
      <c r="V166">
        <v>4.3</v>
      </c>
      <c r="W166">
        <v>17.100000000000001</v>
      </c>
      <c r="X166">
        <v>293.60000000000002</v>
      </c>
      <c r="Y166">
        <v>268.89999999999998</v>
      </c>
      <c r="Z166">
        <v>24.7</v>
      </c>
      <c r="AA166">
        <v>31.1</v>
      </c>
      <c r="AB166">
        <v>-152.80000000000001</v>
      </c>
      <c r="AC166">
        <v>23.8</v>
      </c>
      <c r="AD166">
        <v>-176.7</v>
      </c>
      <c r="AE166" t="s">
        <v>162</v>
      </c>
      <c r="AF166">
        <v>1451.3</v>
      </c>
      <c r="AG166">
        <v>1441.2</v>
      </c>
      <c r="AH166">
        <v>10.1</v>
      </c>
      <c r="AI166">
        <v>1690.1</v>
      </c>
      <c r="AJ166">
        <v>1594</v>
      </c>
      <c r="AK166">
        <v>258.39999999999998</v>
      </c>
      <c r="AL166">
        <v>0.1</v>
      </c>
      <c r="AM166">
        <v>3.5</v>
      </c>
      <c r="AN166">
        <v>166</v>
      </c>
      <c r="AO166">
        <v>-238.8</v>
      </c>
    </row>
    <row r="167" spans="1:41" x14ac:dyDescent="0.2">
      <c r="A167" s="4">
        <f t="shared" si="4"/>
        <v>1988</v>
      </c>
      <c r="B167" s="4">
        <f t="shared" si="5"/>
        <v>1</v>
      </c>
      <c r="C167">
        <v>1467.7</v>
      </c>
      <c r="D167">
        <v>993</v>
      </c>
      <c r="E167">
        <v>501.1</v>
      </c>
      <c r="F167">
        <v>365.1</v>
      </c>
      <c r="G167">
        <v>124.7</v>
      </c>
      <c r="H167">
        <v>2.1</v>
      </c>
      <c r="I167">
        <v>353.8</v>
      </c>
      <c r="J167">
        <v>93.6</v>
      </c>
      <c r="K167">
        <v>93.5</v>
      </c>
      <c r="L167">
        <v>0.2</v>
      </c>
      <c r="M167">
        <v>25.7</v>
      </c>
      <c r="N167">
        <v>11.5</v>
      </c>
      <c r="O167">
        <v>14.2</v>
      </c>
      <c r="P167">
        <v>1.7</v>
      </c>
      <c r="Q167">
        <v>1617.2</v>
      </c>
      <c r="R167">
        <v>803.5</v>
      </c>
      <c r="S167">
        <v>485.6</v>
      </c>
      <c r="T167">
        <v>473.8</v>
      </c>
      <c r="U167">
        <v>469.3</v>
      </c>
      <c r="V167">
        <v>4.5</v>
      </c>
      <c r="W167">
        <v>11.8</v>
      </c>
      <c r="X167">
        <v>297.7</v>
      </c>
      <c r="Y167">
        <v>271.5</v>
      </c>
      <c r="Z167">
        <v>26.2</v>
      </c>
      <c r="AA167">
        <v>30.4</v>
      </c>
      <c r="AB167">
        <v>-149.4</v>
      </c>
      <c r="AC167">
        <v>33.1</v>
      </c>
      <c r="AD167">
        <v>-182.5</v>
      </c>
      <c r="AE167" t="s">
        <v>162</v>
      </c>
      <c r="AF167">
        <v>1478.3</v>
      </c>
      <c r="AG167">
        <v>1467.7</v>
      </c>
      <c r="AH167">
        <v>10.6</v>
      </c>
      <c r="AI167">
        <v>1705.7</v>
      </c>
      <c r="AJ167">
        <v>1617.2</v>
      </c>
      <c r="AK167">
        <v>253.5</v>
      </c>
      <c r="AL167">
        <v>0.1</v>
      </c>
      <c r="AM167">
        <v>4.4000000000000004</v>
      </c>
      <c r="AN167">
        <v>169.5</v>
      </c>
      <c r="AO167">
        <v>-227.4</v>
      </c>
    </row>
    <row r="168" spans="1:41" x14ac:dyDescent="0.2">
      <c r="A168" s="4">
        <f t="shared" si="4"/>
        <v>1988</v>
      </c>
      <c r="B168" s="4">
        <f t="shared" si="5"/>
        <v>2</v>
      </c>
      <c r="C168">
        <v>1486</v>
      </c>
      <c r="D168">
        <v>1004</v>
      </c>
      <c r="E168">
        <v>496.8</v>
      </c>
      <c r="F168">
        <v>372.6</v>
      </c>
      <c r="G168">
        <v>131.9</v>
      </c>
      <c r="H168">
        <v>2.7</v>
      </c>
      <c r="I168">
        <v>360.8</v>
      </c>
      <c r="J168">
        <v>88.9</v>
      </c>
      <c r="K168">
        <v>88.7</v>
      </c>
      <c r="L168">
        <v>0.2</v>
      </c>
      <c r="M168">
        <v>26.3</v>
      </c>
      <c r="N168">
        <v>11.6</v>
      </c>
      <c r="O168">
        <v>14.8</v>
      </c>
      <c r="P168">
        <v>5.9</v>
      </c>
      <c r="Q168">
        <v>1628.4</v>
      </c>
      <c r="R168">
        <v>812.3</v>
      </c>
      <c r="S168">
        <v>487.5</v>
      </c>
      <c r="T168">
        <v>477</v>
      </c>
      <c r="U168">
        <v>472.4</v>
      </c>
      <c r="V168">
        <v>4.5</v>
      </c>
      <c r="W168">
        <v>10.6</v>
      </c>
      <c r="X168">
        <v>298.7</v>
      </c>
      <c r="Y168">
        <v>270.5</v>
      </c>
      <c r="Z168">
        <v>28.2</v>
      </c>
      <c r="AA168">
        <v>29.8</v>
      </c>
      <c r="AB168">
        <v>-142.4</v>
      </c>
      <c r="AC168">
        <v>40.299999999999997</v>
      </c>
      <c r="AD168">
        <v>-182.7</v>
      </c>
      <c r="AE168" t="s">
        <v>162</v>
      </c>
      <c r="AF168">
        <v>1496.4</v>
      </c>
      <c r="AG168">
        <v>1486</v>
      </c>
      <c r="AH168">
        <v>10.4</v>
      </c>
      <c r="AI168">
        <v>1721.1</v>
      </c>
      <c r="AJ168">
        <v>1628.4</v>
      </c>
      <c r="AK168">
        <v>258.5</v>
      </c>
      <c r="AL168">
        <v>0.1</v>
      </c>
      <c r="AM168">
        <v>6.7</v>
      </c>
      <c r="AN168">
        <v>172.6</v>
      </c>
      <c r="AO168">
        <v>-224.7</v>
      </c>
    </row>
    <row r="169" spans="1:41" x14ac:dyDescent="0.2">
      <c r="A169" s="4">
        <f t="shared" si="4"/>
        <v>1988</v>
      </c>
      <c r="B169" s="4">
        <f t="shared" si="5"/>
        <v>3</v>
      </c>
      <c r="C169">
        <v>1517.8</v>
      </c>
      <c r="D169">
        <v>1028.3</v>
      </c>
      <c r="E169">
        <v>505.7</v>
      </c>
      <c r="F169">
        <v>377.6</v>
      </c>
      <c r="G169">
        <v>142.6</v>
      </c>
      <c r="H169">
        <v>2.4</v>
      </c>
      <c r="I169">
        <v>366.1</v>
      </c>
      <c r="J169">
        <v>89.9</v>
      </c>
      <c r="K169">
        <v>89.8</v>
      </c>
      <c r="L169">
        <v>0.2</v>
      </c>
      <c r="M169">
        <v>27.5</v>
      </c>
      <c r="N169">
        <v>12.4</v>
      </c>
      <c r="O169">
        <v>15.1</v>
      </c>
      <c r="P169">
        <v>6</v>
      </c>
      <c r="Q169">
        <v>1647.8</v>
      </c>
      <c r="R169">
        <v>819.7</v>
      </c>
      <c r="S169">
        <v>494.7</v>
      </c>
      <c r="T169">
        <v>482.5</v>
      </c>
      <c r="U169">
        <v>477.8</v>
      </c>
      <c r="V169">
        <v>4.5999999999999996</v>
      </c>
      <c r="W169">
        <v>12.2</v>
      </c>
      <c r="X169">
        <v>304.2</v>
      </c>
      <c r="Y169">
        <v>274.3</v>
      </c>
      <c r="Z169">
        <v>29.9</v>
      </c>
      <c r="AA169">
        <v>29.2</v>
      </c>
      <c r="AB169">
        <v>-130</v>
      </c>
      <c r="AC169">
        <v>44.1</v>
      </c>
      <c r="AD169">
        <v>-174</v>
      </c>
      <c r="AE169" t="s">
        <v>162</v>
      </c>
      <c r="AF169">
        <v>1529.5</v>
      </c>
      <c r="AG169">
        <v>1517.8</v>
      </c>
      <c r="AH169">
        <v>11.7</v>
      </c>
      <c r="AI169">
        <v>1733.1</v>
      </c>
      <c r="AJ169">
        <v>1647.8</v>
      </c>
      <c r="AK169">
        <v>258.7</v>
      </c>
      <c r="AL169">
        <v>0.1</v>
      </c>
      <c r="AM169">
        <v>2</v>
      </c>
      <c r="AN169">
        <v>175.6</v>
      </c>
      <c r="AO169">
        <v>-203.5</v>
      </c>
    </row>
    <row r="170" spans="1:41" x14ac:dyDescent="0.2">
      <c r="A170" s="4">
        <f t="shared" si="4"/>
        <v>1988</v>
      </c>
      <c r="B170" s="4">
        <f t="shared" si="5"/>
        <v>4</v>
      </c>
      <c r="C170">
        <v>1550.6</v>
      </c>
      <c r="D170">
        <v>1050.4000000000001</v>
      </c>
      <c r="E170">
        <v>516.20000000000005</v>
      </c>
      <c r="F170">
        <v>382.5</v>
      </c>
      <c r="G170">
        <v>149.4</v>
      </c>
      <c r="H170">
        <v>2.2000000000000002</v>
      </c>
      <c r="I170">
        <v>372</v>
      </c>
      <c r="J170">
        <v>93.2</v>
      </c>
      <c r="K170">
        <v>93</v>
      </c>
      <c r="L170">
        <v>0.2</v>
      </c>
      <c r="M170">
        <v>28.6</v>
      </c>
      <c r="N170">
        <v>13.2</v>
      </c>
      <c r="O170">
        <v>15.4</v>
      </c>
      <c r="P170">
        <v>6.5</v>
      </c>
      <c r="Q170">
        <v>1690.2</v>
      </c>
      <c r="R170">
        <v>843.6</v>
      </c>
      <c r="S170">
        <v>506.7</v>
      </c>
      <c r="T170">
        <v>488.5</v>
      </c>
      <c r="U170">
        <v>483.9</v>
      </c>
      <c r="V170">
        <v>4.7</v>
      </c>
      <c r="W170">
        <v>18.100000000000001</v>
      </c>
      <c r="X170">
        <v>311.39999999999998</v>
      </c>
      <c r="Y170">
        <v>280.60000000000002</v>
      </c>
      <c r="Z170">
        <v>30.8</v>
      </c>
      <c r="AA170">
        <v>28.6</v>
      </c>
      <c r="AB170">
        <v>-139.6</v>
      </c>
      <c r="AC170">
        <v>48.8</v>
      </c>
      <c r="AD170">
        <v>-188.4</v>
      </c>
      <c r="AE170" t="s">
        <v>162</v>
      </c>
      <c r="AF170">
        <v>1562.4</v>
      </c>
      <c r="AG170">
        <v>1550.6</v>
      </c>
      <c r="AH170">
        <v>11.8</v>
      </c>
      <c r="AI170">
        <v>1778.2</v>
      </c>
      <c r="AJ170">
        <v>1690.2</v>
      </c>
      <c r="AK170">
        <v>262.8</v>
      </c>
      <c r="AL170">
        <v>0.1</v>
      </c>
      <c r="AM170">
        <v>3.6</v>
      </c>
      <c r="AN170">
        <v>178.6</v>
      </c>
      <c r="AO170">
        <v>-215.8</v>
      </c>
    </row>
    <row r="171" spans="1:41" x14ac:dyDescent="0.2">
      <c r="A171" s="4">
        <f t="shared" si="4"/>
        <v>1989</v>
      </c>
      <c r="B171" s="4">
        <f t="shared" si="5"/>
        <v>1</v>
      </c>
      <c r="C171">
        <v>1610.9</v>
      </c>
      <c r="D171">
        <v>1099.2</v>
      </c>
      <c r="E171">
        <v>551.29999999999995</v>
      </c>
      <c r="F171">
        <v>391.1</v>
      </c>
      <c r="G171">
        <v>153.9</v>
      </c>
      <c r="H171">
        <v>3</v>
      </c>
      <c r="I171">
        <v>381.5</v>
      </c>
      <c r="J171">
        <v>93.7</v>
      </c>
      <c r="K171">
        <v>93.6</v>
      </c>
      <c r="L171">
        <v>0.2</v>
      </c>
      <c r="M171">
        <v>29.9</v>
      </c>
      <c r="N171">
        <v>14</v>
      </c>
      <c r="O171">
        <v>15.9</v>
      </c>
      <c r="P171">
        <v>6.5</v>
      </c>
      <c r="Q171">
        <v>1728.7</v>
      </c>
      <c r="R171">
        <v>853.4</v>
      </c>
      <c r="S171">
        <v>523.70000000000005</v>
      </c>
      <c r="T171">
        <v>511.4</v>
      </c>
      <c r="U171">
        <v>506.5</v>
      </c>
      <c r="V171">
        <v>4.9000000000000004</v>
      </c>
      <c r="W171">
        <v>12.3</v>
      </c>
      <c r="X171">
        <v>323.60000000000002</v>
      </c>
      <c r="Y171">
        <v>290</v>
      </c>
      <c r="Z171">
        <v>33.6</v>
      </c>
      <c r="AA171">
        <v>28</v>
      </c>
      <c r="AB171">
        <v>-117.8</v>
      </c>
      <c r="AC171">
        <v>43.8</v>
      </c>
      <c r="AD171">
        <v>-161.6</v>
      </c>
      <c r="AE171" t="s">
        <v>162</v>
      </c>
      <c r="AF171">
        <v>1622.5</v>
      </c>
      <c r="AG171">
        <v>1610.9</v>
      </c>
      <c r="AH171">
        <v>11.5</v>
      </c>
      <c r="AI171">
        <v>1815.5</v>
      </c>
      <c r="AJ171">
        <v>1728.7</v>
      </c>
      <c r="AK171">
        <v>263.39999999999998</v>
      </c>
      <c r="AL171">
        <v>0.1</v>
      </c>
      <c r="AM171">
        <v>4.7</v>
      </c>
      <c r="AN171">
        <v>181.5</v>
      </c>
      <c r="AO171">
        <v>-193</v>
      </c>
    </row>
    <row r="172" spans="1:41" x14ac:dyDescent="0.2">
      <c r="A172" s="4">
        <f t="shared" si="4"/>
        <v>1989</v>
      </c>
      <c r="B172" s="4">
        <f t="shared" si="5"/>
        <v>2</v>
      </c>
      <c r="C172">
        <v>1622.5</v>
      </c>
      <c r="D172">
        <v>1105.5999999999999</v>
      </c>
      <c r="E172">
        <v>565</v>
      </c>
      <c r="F172">
        <v>397.4</v>
      </c>
      <c r="G172">
        <v>140.69999999999999</v>
      </c>
      <c r="H172">
        <v>2.5</v>
      </c>
      <c r="I172">
        <v>384.5</v>
      </c>
      <c r="J172">
        <v>94.8</v>
      </c>
      <c r="K172">
        <v>94.6</v>
      </c>
      <c r="L172">
        <v>0.2</v>
      </c>
      <c r="M172">
        <v>30.8</v>
      </c>
      <c r="N172">
        <v>14.5</v>
      </c>
      <c r="O172">
        <v>16.3</v>
      </c>
      <c r="P172">
        <v>6.7</v>
      </c>
      <c r="Q172">
        <v>1767.1</v>
      </c>
      <c r="R172">
        <v>878.6</v>
      </c>
      <c r="S172">
        <v>529.6</v>
      </c>
      <c r="T172">
        <v>518.9</v>
      </c>
      <c r="U172">
        <v>514</v>
      </c>
      <c r="V172">
        <v>4.9000000000000004</v>
      </c>
      <c r="W172">
        <v>10.6</v>
      </c>
      <c r="X172">
        <v>331.6</v>
      </c>
      <c r="Y172">
        <v>297.3</v>
      </c>
      <c r="Z172">
        <v>34.200000000000003</v>
      </c>
      <c r="AA172">
        <v>27.4</v>
      </c>
      <c r="AB172">
        <v>-144.6</v>
      </c>
      <c r="AC172">
        <v>44.6</v>
      </c>
      <c r="AD172">
        <v>-189.2</v>
      </c>
      <c r="AE172" t="s">
        <v>162</v>
      </c>
      <c r="AF172">
        <v>1635.1</v>
      </c>
      <c r="AG172">
        <v>1622.5</v>
      </c>
      <c r="AH172">
        <v>12.6</v>
      </c>
      <c r="AI172">
        <v>1853.4</v>
      </c>
      <c r="AJ172">
        <v>1767.1</v>
      </c>
      <c r="AK172">
        <v>267.5</v>
      </c>
      <c r="AL172">
        <v>0.1</v>
      </c>
      <c r="AM172">
        <v>3.2</v>
      </c>
      <c r="AN172">
        <v>184.6</v>
      </c>
      <c r="AO172">
        <v>-218.3</v>
      </c>
    </row>
    <row r="173" spans="1:41" x14ac:dyDescent="0.2">
      <c r="A173" s="4">
        <f t="shared" si="4"/>
        <v>1989</v>
      </c>
      <c r="B173" s="4">
        <f t="shared" si="5"/>
        <v>3</v>
      </c>
      <c r="C173">
        <v>1637.4</v>
      </c>
      <c r="D173">
        <v>1112.4000000000001</v>
      </c>
      <c r="E173">
        <v>569.9</v>
      </c>
      <c r="F173">
        <v>403.8</v>
      </c>
      <c r="G173">
        <v>135.9</v>
      </c>
      <c r="H173">
        <v>2.7</v>
      </c>
      <c r="I173">
        <v>388.1</v>
      </c>
      <c r="J173">
        <v>97.7</v>
      </c>
      <c r="K173">
        <v>97.5</v>
      </c>
      <c r="L173">
        <v>0.2</v>
      </c>
      <c r="M173">
        <v>32.6</v>
      </c>
      <c r="N173">
        <v>15.9</v>
      </c>
      <c r="O173">
        <v>16.7</v>
      </c>
      <c r="P173">
        <v>6.6</v>
      </c>
      <c r="Q173">
        <v>1793.7</v>
      </c>
      <c r="R173">
        <v>889.6</v>
      </c>
      <c r="S173">
        <v>542.4</v>
      </c>
      <c r="T173">
        <v>528.4</v>
      </c>
      <c r="U173">
        <v>523</v>
      </c>
      <c r="V173">
        <v>5.3</v>
      </c>
      <c r="W173">
        <v>14</v>
      </c>
      <c r="X173">
        <v>334.7</v>
      </c>
      <c r="Y173">
        <v>299.5</v>
      </c>
      <c r="Z173">
        <v>35.200000000000003</v>
      </c>
      <c r="AA173">
        <v>27.1</v>
      </c>
      <c r="AB173">
        <v>-156.30000000000001</v>
      </c>
      <c r="AC173">
        <v>44.7</v>
      </c>
      <c r="AD173">
        <v>-201</v>
      </c>
      <c r="AE173" t="s">
        <v>162</v>
      </c>
      <c r="AF173">
        <v>1649.7</v>
      </c>
      <c r="AG173">
        <v>1637.4</v>
      </c>
      <c r="AH173">
        <v>12.3</v>
      </c>
      <c r="AI173">
        <v>1885.5</v>
      </c>
      <c r="AJ173">
        <v>1793.7</v>
      </c>
      <c r="AK173">
        <v>275</v>
      </c>
      <c r="AL173">
        <v>0.1</v>
      </c>
      <c r="AM173">
        <v>4.2</v>
      </c>
      <c r="AN173">
        <v>187.6</v>
      </c>
      <c r="AO173">
        <v>-235.8</v>
      </c>
    </row>
    <row r="174" spans="1:41" x14ac:dyDescent="0.2">
      <c r="A174" s="4">
        <f t="shared" si="4"/>
        <v>1989</v>
      </c>
      <c r="B174" s="4">
        <f t="shared" si="5"/>
        <v>4</v>
      </c>
      <c r="C174">
        <v>1648.3</v>
      </c>
      <c r="D174">
        <v>1119.4000000000001</v>
      </c>
      <c r="E174">
        <v>578.20000000000005</v>
      </c>
      <c r="F174">
        <v>403.2</v>
      </c>
      <c r="G174">
        <v>135.30000000000001</v>
      </c>
      <c r="H174">
        <v>2.8</v>
      </c>
      <c r="I174">
        <v>393.7</v>
      </c>
      <c r="J174">
        <v>95.4</v>
      </c>
      <c r="K174">
        <v>95.2</v>
      </c>
      <c r="L174">
        <v>0.2</v>
      </c>
      <c r="M174">
        <v>33</v>
      </c>
      <c r="N174">
        <v>16</v>
      </c>
      <c r="O174">
        <v>17.100000000000001</v>
      </c>
      <c r="P174">
        <v>6.8</v>
      </c>
      <c r="Q174">
        <v>1826.4</v>
      </c>
      <c r="R174">
        <v>904.4</v>
      </c>
      <c r="S174">
        <v>556.79999999999995</v>
      </c>
      <c r="T174">
        <v>539.6</v>
      </c>
      <c r="U174">
        <v>534.1</v>
      </c>
      <c r="V174">
        <v>5.5</v>
      </c>
      <c r="W174">
        <v>17.2</v>
      </c>
      <c r="X174">
        <v>338</v>
      </c>
      <c r="Y174">
        <v>302.89999999999998</v>
      </c>
      <c r="Z174">
        <v>35.1</v>
      </c>
      <c r="AA174">
        <v>27.3</v>
      </c>
      <c r="AB174">
        <v>-178.2</v>
      </c>
      <c r="AC174">
        <v>46.8</v>
      </c>
      <c r="AD174">
        <v>-225</v>
      </c>
      <c r="AE174" t="s">
        <v>162</v>
      </c>
      <c r="AF174">
        <v>1661.6</v>
      </c>
      <c r="AG174">
        <v>1648.3</v>
      </c>
      <c r="AH174">
        <v>13.3</v>
      </c>
      <c r="AI174">
        <v>1917.2</v>
      </c>
      <c r="AJ174">
        <v>1826.4</v>
      </c>
      <c r="AK174">
        <v>275.8</v>
      </c>
      <c r="AL174">
        <v>1</v>
      </c>
      <c r="AM174">
        <v>4.4000000000000004</v>
      </c>
      <c r="AN174">
        <v>190.4</v>
      </c>
      <c r="AO174">
        <v>-255.6</v>
      </c>
    </row>
    <row r="175" spans="1:41" x14ac:dyDescent="0.2">
      <c r="A175" s="4">
        <f t="shared" si="4"/>
        <v>1990</v>
      </c>
      <c r="B175" s="4">
        <f t="shared" si="5"/>
        <v>1</v>
      </c>
      <c r="C175">
        <v>1677.4</v>
      </c>
      <c r="D175">
        <v>1137.5999999999999</v>
      </c>
      <c r="E175">
        <v>580.5</v>
      </c>
      <c r="F175">
        <v>419.4</v>
      </c>
      <c r="G175">
        <v>135</v>
      </c>
      <c r="H175">
        <v>2.7</v>
      </c>
      <c r="I175">
        <v>406</v>
      </c>
      <c r="J175">
        <v>95.8</v>
      </c>
      <c r="K175">
        <v>95.6</v>
      </c>
      <c r="L175">
        <v>0.2</v>
      </c>
      <c r="M175">
        <v>33.4</v>
      </c>
      <c r="N175">
        <v>16.100000000000001</v>
      </c>
      <c r="O175">
        <v>17.3</v>
      </c>
      <c r="P175">
        <v>4.5999999999999996</v>
      </c>
      <c r="Q175">
        <v>1870.2</v>
      </c>
      <c r="R175">
        <v>927.4</v>
      </c>
      <c r="S175">
        <v>573.5</v>
      </c>
      <c r="T175">
        <v>560.20000000000005</v>
      </c>
      <c r="U175">
        <v>554.29999999999995</v>
      </c>
      <c r="V175">
        <v>6</v>
      </c>
      <c r="W175">
        <v>13.3</v>
      </c>
      <c r="X175">
        <v>342.2</v>
      </c>
      <c r="Y175">
        <v>306.7</v>
      </c>
      <c r="Z175">
        <v>35.5</v>
      </c>
      <c r="AA175">
        <v>27.1</v>
      </c>
      <c r="AB175">
        <v>-192.8</v>
      </c>
      <c r="AC175">
        <v>45.3</v>
      </c>
      <c r="AD175">
        <v>-238</v>
      </c>
      <c r="AE175" t="s">
        <v>162</v>
      </c>
      <c r="AF175">
        <v>1691</v>
      </c>
      <c r="AG175">
        <v>1677.4</v>
      </c>
      <c r="AH175">
        <v>13.6</v>
      </c>
      <c r="AI175">
        <v>1969.3</v>
      </c>
      <c r="AJ175">
        <v>1870.2</v>
      </c>
      <c r="AK175">
        <v>286.60000000000002</v>
      </c>
      <c r="AL175">
        <v>0.8</v>
      </c>
      <c r="AM175">
        <v>5.0999999999999996</v>
      </c>
      <c r="AN175">
        <v>193.4</v>
      </c>
      <c r="AO175">
        <v>-278.3</v>
      </c>
    </row>
    <row r="176" spans="1:41" x14ac:dyDescent="0.2">
      <c r="A176" s="4">
        <f t="shared" si="4"/>
        <v>1990</v>
      </c>
      <c r="B176" s="4">
        <f t="shared" si="5"/>
        <v>2</v>
      </c>
      <c r="C176">
        <v>1697.7</v>
      </c>
      <c r="D176">
        <v>1155</v>
      </c>
      <c r="E176">
        <v>592.6</v>
      </c>
      <c r="F176">
        <v>419.5</v>
      </c>
      <c r="G176">
        <v>140</v>
      </c>
      <c r="H176">
        <v>2.9</v>
      </c>
      <c r="I176">
        <v>410.3</v>
      </c>
      <c r="J176">
        <v>95.2</v>
      </c>
      <c r="K176">
        <v>95</v>
      </c>
      <c r="L176">
        <v>0.2</v>
      </c>
      <c r="M176">
        <v>33.9</v>
      </c>
      <c r="N176">
        <v>16</v>
      </c>
      <c r="O176">
        <v>17.899999999999999</v>
      </c>
      <c r="P176">
        <v>3.3</v>
      </c>
      <c r="Q176">
        <v>1902.8</v>
      </c>
      <c r="R176">
        <v>940.1</v>
      </c>
      <c r="S176">
        <v>589.4</v>
      </c>
      <c r="T176">
        <v>571.79999999999995</v>
      </c>
      <c r="U176">
        <v>565.6</v>
      </c>
      <c r="V176">
        <v>6.2</v>
      </c>
      <c r="W176">
        <v>17.600000000000001</v>
      </c>
      <c r="X176">
        <v>346.3</v>
      </c>
      <c r="Y176">
        <v>310.60000000000002</v>
      </c>
      <c r="Z176">
        <v>35.700000000000003</v>
      </c>
      <c r="AA176">
        <v>26.9</v>
      </c>
      <c r="AB176">
        <v>-205.1</v>
      </c>
      <c r="AC176">
        <v>44.8</v>
      </c>
      <c r="AD176">
        <v>-249.9</v>
      </c>
      <c r="AE176" t="s">
        <v>162</v>
      </c>
      <c r="AF176">
        <v>1716.4</v>
      </c>
      <c r="AG176">
        <v>1697.7</v>
      </c>
      <c r="AH176">
        <v>18.7</v>
      </c>
      <c r="AI176">
        <v>1999.3</v>
      </c>
      <c r="AJ176">
        <v>1902.8</v>
      </c>
      <c r="AK176">
        <v>288.39999999999998</v>
      </c>
      <c r="AL176">
        <v>0.2</v>
      </c>
      <c r="AM176">
        <v>4.3</v>
      </c>
      <c r="AN176">
        <v>196.4</v>
      </c>
      <c r="AO176">
        <v>-282.89999999999998</v>
      </c>
    </row>
    <row r="177" spans="1:41" x14ac:dyDescent="0.2">
      <c r="A177" s="4">
        <f t="shared" si="4"/>
        <v>1990</v>
      </c>
      <c r="B177" s="4">
        <f t="shared" si="5"/>
        <v>3</v>
      </c>
      <c r="C177">
        <v>1724.8</v>
      </c>
      <c r="D177">
        <v>1173.3</v>
      </c>
      <c r="E177">
        <v>598.79999999999995</v>
      </c>
      <c r="F177">
        <v>426.9</v>
      </c>
      <c r="G177">
        <v>144.6</v>
      </c>
      <c r="H177">
        <v>3</v>
      </c>
      <c r="I177">
        <v>416.1</v>
      </c>
      <c r="J177">
        <v>96.9</v>
      </c>
      <c r="K177">
        <v>96.6</v>
      </c>
      <c r="L177">
        <v>0.3</v>
      </c>
      <c r="M177">
        <v>35.700000000000003</v>
      </c>
      <c r="N177">
        <v>17</v>
      </c>
      <c r="O177">
        <v>18.7</v>
      </c>
      <c r="P177">
        <v>2.8</v>
      </c>
      <c r="Q177">
        <v>1929.4</v>
      </c>
      <c r="R177">
        <v>949.7</v>
      </c>
      <c r="S177">
        <v>598</v>
      </c>
      <c r="T177">
        <v>582.5</v>
      </c>
      <c r="U177">
        <v>576.20000000000005</v>
      </c>
      <c r="V177">
        <v>6.3</v>
      </c>
      <c r="W177">
        <v>15.5</v>
      </c>
      <c r="X177">
        <v>354.8</v>
      </c>
      <c r="Y177">
        <v>318.60000000000002</v>
      </c>
      <c r="Z177">
        <v>36.200000000000003</v>
      </c>
      <c r="AA177">
        <v>26.9</v>
      </c>
      <c r="AB177">
        <v>-204.6</v>
      </c>
      <c r="AC177">
        <v>47.1</v>
      </c>
      <c r="AD177">
        <v>-251.8</v>
      </c>
      <c r="AE177" t="s">
        <v>162</v>
      </c>
      <c r="AF177">
        <v>1740.3</v>
      </c>
      <c r="AG177">
        <v>1724.8</v>
      </c>
      <c r="AH177">
        <v>15.6</v>
      </c>
      <c r="AI177">
        <v>2025.1</v>
      </c>
      <c r="AJ177">
        <v>1929.4</v>
      </c>
      <c r="AK177">
        <v>290.7</v>
      </c>
      <c r="AL177">
        <v>0.2</v>
      </c>
      <c r="AM177">
        <v>4.4000000000000004</v>
      </c>
      <c r="AN177">
        <v>199.5</v>
      </c>
      <c r="AO177">
        <v>-284.8</v>
      </c>
    </row>
    <row r="178" spans="1:41" x14ac:dyDescent="0.2">
      <c r="A178" s="4">
        <f t="shared" si="4"/>
        <v>1990</v>
      </c>
      <c r="B178" s="4">
        <f t="shared" si="5"/>
        <v>4</v>
      </c>
      <c r="C178">
        <v>1743.7</v>
      </c>
      <c r="D178">
        <v>1179.4000000000001</v>
      </c>
      <c r="E178">
        <v>598.9</v>
      </c>
      <c r="F178">
        <v>434.2</v>
      </c>
      <c r="G178">
        <v>142.80000000000001</v>
      </c>
      <c r="H178">
        <v>3.5</v>
      </c>
      <c r="I178">
        <v>415.9</v>
      </c>
      <c r="J178">
        <v>107.8</v>
      </c>
      <c r="K178">
        <v>107.4</v>
      </c>
      <c r="L178">
        <v>0.3</v>
      </c>
      <c r="M178">
        <v>38.4</v>
      </c>
      <c r="N178">
        <v>18.8</v>
      </c>
      <c r="O178">
        <v>19.600000000000001</v>
      </c>
      <c r="P178">
        <v>2.2000000000000002</v>
      </c>
      <c r="Q178">
        <v>1970.7</v>
      </c>
      <c r="R178">
        <v>974.7</v>
      </c>
      <c r="S178">
        <v>608.70000000000005</v>
      </c>
      <c r="T178">
        <v>601</v>
      </c>
      <c r="U178">
        <v>594.9</v>
      </c>
      <c r="V178">
        <v>6.2</v>
      </c>
      <c r="W178">
        <v>7.7</v>
      </c>
      <c r="X178">
        <v>360.2</v>
      </c>
      <c r="Y178">
        <v>323.3</v>
      </c>
      <c r="Z178">
        <v>36.9</v>
      </c>
      <c r="AA178">
        <v>27</v>
      </c>
      <c r="AB178">
        <v>-227</v>
      </c>
      <c r="AC178">
        <v>40.200000000000003</v>
      </c>
      <c r="AD178">
        <v>-267.2</v>
      </c>
      <c r="AE178" t="s">
        <v>162</v>
      </c>
      <c r="AF178">
        <v>1758.8</v>
      </c>
      <c r="AG178">
        <v>1743.7</v>
      </c>
      <c r="AH178">
        <v>15.1</v>
      </c>
      <c r="AI178">
        <v>2098.6999999999998</v>
      </c>
      <c r="AJ178">
        <v>1970.7</v>
      </c>
      <c r="AK178">
        <v>295.7</v>
      </c>
      <c r="AL178">
        <v>28.4</v>
      </c>
      <c r="AM178">
        <v>6</v>
      </c>
      <c r="AN178">
        <v>202</v>
      </c>
      <c r="AO178">
        <v>-339.9</v>
      </c>
    </row>
    <row r="179" spans="1:41" x14ac:dyDescent="0.2">
      <c r="A179" s="4">
        <f t="shared" si="4"/>
        <v>1991</v>
      </c>
      <c r="B179" s="4">
        <f t="shared" si="5"/>
        <v>1</v>
      </c>
      <c r="C179">
        <v>1736.1</v>
      </c>
      <c r="D179">
        <v>1162.2</v>
      </c>
      <c r="E179">
        <v>578.5</v>
      </c>
      <c r="F179">
        <v>444.3</v>
      </c>
      <c r="G179">
        <v>136.80000000000001</v>
      </c>
      <c r="H179">
        <v>2.7</v>
      </c>
      <c r="I179">
        <v>426.5</v>
      </c>
      <c r="J179">
        <v>100.4</v>
      </c>
      <c r="K179">
        <v>100.1</v>
      </c>
      <c r="L179">
        <v>0.3</v>
      </c>
      <c r="M179">
        <v>41.5</v>
      </c>
      <c r="N179">
        <v>20.6</v>
      </c>
      <c r="O179">
        <v>20.9</v>
      </c>
      <c r="P179">
        <v>5.5</v>
      </c>
      <c r="Q179">
        <v>1941.1</v>
      </c>
      <c r="R179">
        <v>996.4</v>
      </c>
      <c r="S179">
        <v>552</v>
      </c>
      <c r="T179">
        <v>626.29999999999995</v>
      </c>
      <c r="U179">
        <v>620.20000000000005</v>
      </c>
      <c r="V179">
        <v>6.1</v>
      </c>
      <c r="W179">
        <v>-74.3</v>
      </c>
      <c r="X179">
        <v>365.6</v>
      </c>
      <c r="Y179">
        <v>328.5</v>
      </c>
      <c r="Z179">
        <v>37.1</v>
      </c>
      <c r="AA179">
        <v>27.1</v>
      </c>
      <c r="AB179">
        <v>-205</v>
      </c>
      <c r="AC179">
        <v>30.9</v>
      </c>
      <c r="AD179">
        <v>-235.9</v>
      </c>
      <c r="AE179" t="s">
        <v>162</v>
      </c>
      <c r="AF179">
        <v>1751.7</v>
      </c>
      <c r="AG179">
        <v>1736.1</v>
      </c>
      <c r="AH179">
        <v>15.5</v>
      </c>
      <c r="AI179">
        <v>2037.2</v>
      </c>
      <c r="AJ179">
        <v>1941.1</v>
      </c>
      <c r="AK179">
        <v>290.7</v>
      </c>
      <c r="AL179">
        <v>4.4000000000000004</v>
      </c>
      <c r="AM179">
        <v>6</v>
      </c>
      <c r="AN179">
        <v>205.1</v>
      </c>
      <c r="AO179">
        <v>-285.5</v>
      </c>
    </row>
    <row r="180" spans="1:41" x14ac:dyDescent="0.2">
      <c r="A180" s="4">
        <f t="shared" si="4"/>
        <v>1991</v>
      </c>
      <c r="B180" s="4">
        <f t="shared" si="5"/>
        <v>2</v>
      </c>
      <c r="C180">
        <v>1747.8</v>
      </c>
      <c r="D180">
        <v>1169.7</v>
      </c>
      <c r="E180">
        <v>583.70000000000005</v>
      </c>
      <c r="F180">
        <v>451.6</v>
      </c>
      <c r="G180">
        <v>131.69999999999999</v>
      </c>
      <c r="H180">
        <v>2.7</v>
      </c>
      <c r="I180">
        <v>429.8</v>
      </c>
      <c r="J180">
        <v>97.6</v>
      </c>
      <c r="K180">
        <v>97.3</v>
      </c>
      <c r="L180">
        <v>0.3</v>
      </c>
      <c r="M180">
        <v>42.8</v>
      </c>
      <c r="N180">
        <v>20.7</v>
      </c>
      <c r="O180">
        <v>22.1</v>
      </c>
      <c r="P180">
        <v>8</v>
      </c>
      <c r="Q180">
        <v>2016.9</v>
      </c>
      <c r="R180">
        <v>1001.4</v>
      </c>
      <c r="S180">
        <v>617.6</v>
      </c>
      <c r="T180">
        <v>647.20000000000005</v>
      </c>
      <c r="U180">
        <v>641.20000000000005</v>
      </c>
      <c r="V180">
        <v>6</v>
      </c>
      <c r="W180">
        <v>-29.6</v>
      </c>
      <c r="X180">
        <v>370.7</v>
      </c>
      <c r="Y180">
        <v>334.5</v>
      </c>
      <c r="Z180">
        <v>36.200000000000003</v>
      </c>
      <c r="AA180">
        <v>27.2</v>
      </c>
      <c r="AB180">
        <v>-269.10000000000002</v>
      </c>
      <c r="AC180">
        <v>26.3</v>
      </c>
      <c r="AD180">
        <v>-295.39999999999998</v>
      </c>
      <c r="AE180" t="s">
        <v>162</v>
      </c>
      <c r="AF180">
        <v>1762.8</v>
      </c>
      <c r="AG180">
        <v>1747.8</v>
      </c>
      <c r="AH180">
        <v>15</v>
      </c>
      <c r="AI180">
        <v>2110.6999999999998</v>
      </c>
      <c r="AJ180">
        <v>2016.9</v>
      </c>
      <c r="AK180">
        <v>295.10000000000002</v>
      </c>
      <c r="AL180">
        <v>0.6</v>
      </c>
      <c r="AM180">
        <v>6</v>
      </c>
      <c r="AN180">
        <v>207.9</v>
      </c>
      <c r="AO180">
        <v>-347.9</v>
      </c>
    </row>
    <row r="181" spans="1:41" x14ac:dyDescent="0.2">
      <c r="A181" s="4">
        <f t="shared" si="4"/>
        <v>1991</v>
      </c>
      <c r="B181" s="4">
        <f t="shared" si="5"/>
        <v>3</v>
      </c>
      <c r="C181">
        <v>1769</v>
      </c>
      <c r="D181">
        <v>1184.0999999999999</v>
      </c>
      <c r="E181">
        <v>588</v>
      </c>
      <c r="F181">
        <v>461.2</v>
      </c>
      <c r="G181">
        <v>132.4</v>
      </c>
      <c r="H181">
        <v>2.6</v>
      </c>
      <c r="I181">
        <v>434.7</v>
      </c>
      <c r="J181">
        <v>97.4</v>
      </c>
      <c r="K181">
        <v>97.1</v>
      </c>
      <c r="L181">
        <v>0.3</v>
      </c>
      <c r="M181">
        <v>44.6</v>
      </c>
      <c r="N181">
        <v>21.5</v>
      </c>
      <c r="O181">
        <v>23.1</v>
      </c>
      <c r="P181">
        <v>8.1999999999999993</v>
      </c>
      <c r="Q181">
        <v>2061.3000000000002</v>
      </c>
      <c r="R181">
        <v>1006.8</v>
      </c>
      <c r="S181">
        <v>654.1</v>
      </c>
      <c r="T181">
        <v>657.4</v>
      </c>
      <c r="U181">
        <v>651.5</v>
      </c>
      <c r="V181">
        <v>5.9</v>
      </c>
      <c r="W181">
        <v>-3.3</v>
      </c>
      <c r="X181">
        <v>372.9</v>
      </c>
      <c r="Y181">
        <v>336.7</v>
      </c>
      <c r="Z181">
        <v>36.200000000000003</v>
      </c>
      <c r="AA181">
        <v>27.5</v>
      </c>
      <c r="AB181">
        <v>-292.3</v>
      </c>
      <c r="AC181">
        <v>28.5</v>
      </c>
      <c r="AD181">
        <v>-320.8</v>
      </c>
      <c r="AE181" t="s">
        <v>162</v>
      </c>
      <c r="AF181">
        <v>1785.5</v>
      </c>
      <c r="AG181">
        <v>1769</v>
      </c>
      <c r="AH181">
        <v>16.5</v>
      </c>
      <c r="AI181">
        <v>2168.5</v>
      </c>
      <c r="AJ181">
        <v>2061.3000000000002</v>
      </c>
      <c r="AK181">
        <v>295.60000000000002</v>
      </c>
      <c r="AL181">
        <v>16</v>
      </c>
      <c r="AM181">
        <v>6</v>
      </c>
      <c r="AN181">
        <v>210.4</v>
      </c>
      <c r="AO181">
        <v>-383</v>
      </c>
    </row>
    <row r="182" spans="1:41" x14ac:dyDescent="0.2">
      <c r="A182" s="4">
        <f t="shared" si="4"/>
        <v>1991</v>
      </c>
      <c r="B182" s="4">
        <f t="shared" si="5"/>
        <v>4</v>
      </c>
      <c r="C182">
        <v>1791.2</v>
      </c>
      <c r="D182">
        <v>1203.5999999999999</v>
      </c>
      <c r="E182">
        <v>596.4</v>
      </c>
      <c r="F182">
        <v>471.3</v>
      </c>
      <c r="G182">
        <v>133.5</v>
      </c>
      <c r="H182">
        <v>2.5</v>
      </c>
      <c r="I182">
        <v>438</v>
      </c>
      <c r="J182">
        <v>93.5</v>
      </c>
      <c r="K182">
        <v>93.1</v>
      </c>
      <c r="L182">
        <v>0.4</v>
      </c>
      <c r="M182">
        <v>46.4</v>
      </c>
      <c r="N182">
        <v>22.2</v>
      </c>
      <c r="O182">
        <v>24.2</v>
      </c>
      <c r="P182">
        <v>9.6</v>
      </c>
      <c r="Q182">
        <v>2110</v>
      </c>
      <c r="R182">
        <v>1011.6</v>
      </c>
      <c r="S182">
        <v>691.8</v>
      </c>
      <c r="T182">
        <v>687.1</v>
      </c>
      <c r="U182">
        <v>680</v>
      </c>
      <c r="V182">
        <v>7.1</v>
      </c>
      <c r="W182">
        <v>4.7</v>
      </c>
      <c r="X182">
        <v>378.5</v>
      </c>
      <c r="Y182">
        <v>343.7</v>
      </c>
      <c r="Z182">
        <v>34.799999999999997</v>
      </c>
      <c r="AA182">
        <v>28.1</v>
      </c>
      <c r="AB182">
        <v>-318.8</v>
      </c>
      <c r="AC182">
        <v>22.4</v>
      </c>
      <c r="AD182">
        <v>-341.2</v>
      </c>
      <c r="AE182" t="s">
        <v>162</v>
      </c>
      <c r="AF182">
        <v>1806.6</v>
      </c>
      <c r="AG182">
        <v>1791.2</v>
      </c>
      <c r="AH182">
        <v>15.4</v>
      </c>
      <c r="AI182">
        <v>2199.4</v>
      </c>
      <c r="AJ182">
        <v>2110</v>
      </c>
      <c r="AK182">
        <v>294.89999999999998</v>
      </c>
      <c r="AL182">
        <v>0.2</v>
      </c>
      <c r="AM182">
        <v>6</v>
      </c>
      <c r="AN182">
        <v>211.7</v>
      </c>
      <c r="AO182">
        <v>-392.8</v>
      </c>
    </row>
    <row r="183" spans="1:41" x14ac:dyDescent="0.2">
      <c r="A183" s="4">
        <f t="shared" si="4"/>
        <v>1992</v>
      </c>
      <c r="B183" s="4">
        <f t="shared" si="5"/>
        <v>1</v>
      </c>
      <c r="C183">
        <v>1808.1</v>
      </c>
      <c r="D183">
        <v>1208.2</v>
      </c>
      <c r="E183">
        <v>586.5</v>
      </c>
      <c r="F183">
        <v>476.2</v>
      </c>
      <c r="G183">
        <v>142.80000000000001</v>
      </c>
      <c r="H183">
        <v>2.7</v>
      </c>
      <c r="I183">
        <v>450.8</v>
      </c>
      <c r="J183">
        <v>92.3</v>
      </c>
      <c r="K183">
        <v>91.9</v>
      </c>
      <c r="L183">
        <v>0.4</v>
      </c>
      <c r="M183">
        <v>47.4</v>
      </c>
      <c r="N183">
        <v>22.4</v>
      </c>
      <c r="O183">
        <v>25</v>
      </c>
      <c r="P183">
        <v>9.4</v>
      </c>
      <c r="Q183">
        <v>2164.1999999999998</v>
      </c>
      <c r="R183">
        <v>1026.5999999999999</v>
      </c>
      <c r="S183">
        <v>730.3</v>
      </c>
      <c r="T183">
        <v>713.9</v>
      </c>
      <c r="U183">
        <v>708.2</v>
      </c>
      <c r="V183">
        <v>5.7</v>
      </c>
      <c r="W183">
        <v>16.3</v>
      </c>
      <c r="X183">
        <v>378.8</v>
      </c>
      <c r="Y183">
        <v>344.4</v>
      </c>
      <c r="Z183">
        <v>34.4</v>
      </c>
      <c r="AA183">
        <v>28.6</v>
      </c>
      <c r="AB183">
        <v>-356.1</v>
      </c>
      <c r="AC183">
        <v>10.4</v>
      </c>
      <c r="AD183">
        <v>-366.6</v>
      </c>
      <c r="AE183" t="s">
        <v>162</v>
      </c>
      <c r="AF183">
        <v>1823.9</v>
      </c>
      <c r="AG183">
        <v>1808.1</v>
      </c>
      <c r="AH183">
        <v>15.7</v>
      </c>
      <c r="AI183">
        <v>2258.1999999999998</v>
      </c>
      <c r="AJ183">
        <v>2164.1999999999998</v>
      </c>
      <c r="AK183">
        <v>300.3</v>
      </c>
      <c r="AL183">
        <v>0.2</v>
      </c>
      <c r="AM183">
        <v>6.1</v>
      </c>
      <c r="AN183">
        <v>212.6</v>
      </c>
      <c r="AO183">
        <v>-434.3</v>
      </c>
    </row>
    <row r="184" spans="1:41" x14ac:dyDescent="0.2">
      <c r="A184" s="4">
        <f t="shared" si="4"/>
        <v>1992</v>
      </c>
      <c r="B184" s="4">
        <f t="shared" si="5"/>
        <v>2</v>
      </c>
      <c r="C184">
        <v>1836.5</v>
      </c>
      <c r="D184">
        <v>1232.7</v>
      </c>
      <c r="E184">
        <v>604.9</v>
      </c>
      <c r="F184">
        <v>481.1</v>
      </c>
      <c r="G184">
        <v>144.1</v>
      </c>
      <c r="H184">
        <v>2.6</v>
      </c>
      <c r="I184">
        <v>455.8</v>
      </c>
      <c r="J184">
        <v>90</v>
      </c>
      <c r="K184">
        <v>89.6</v>
      </c>
      <c r="L184">
        <v>0.4</v>
      </c>
      <c r="M184">
        <v>47.8</v>
      </c>
      <c r="N184">
        <v>22</v>
      </c>
      <c r="O184">
        <v>25.8</v>
      </c>
      <c r="P184">
        <v>10.199999999999999</v>
      </c>
      <c r="Q184">
        <v>2203.9</v>
      </c>
      <c r="R184">
        <v>1040.9000000000001</v>
      </c>
      <c r="S184">
        <v>752.2</v>
      </c>
      <c r="T184">
        <v>733.8</v>
      </c>
      <c r="U184">
        <v>726.9</v>
      </c>
      <c r="V184">
        <v>7</v>
      </c>
      <c r="W184">
        <v>18.399999999999999</v>
      </c>
      <c r="X184">
        <v>381.6</v>
      </c>
      <c r="Y184">
        <v>347.2</v>
      </c>
      <c r="Z184">
        <v>34.4</v>
      </c>
      <c r="AA184">
        <v>29.2</v>
      </c>
      <c r="AB184">
        <v>-367.4</v>
      </c>
      <c r="AC184">
        <v>6.4</v>
      </c>
      <c r="AD184">
        <v>-373.8</v>
      </c>
      <c r="AE184" t="s">
        <v>162</v>
      </c>
      <c r="AF184">
        <v>1851.5</v>
      </c>
      <c r="AG184">
        <v>1836.5</v>
      </c>
      <c r="AH184">
        <v>15</v>
      </c>
      <c r="AI184">
        <v>2293.5</v>
      </c>
      <c r="AJ184">
        <v>2203.9</v>
      </c>
      <c r="AK184">
        <v>297.7</v>
      </c>
      <c r="AL184">
        <v>0.4</v>
      </c>
      <c r="AM184">
        <v>6.1</v>
      </c>
      <c r="AN184">
        <v>214.6</v>
      </c>
      <c r="AO184">
        <v>-442</v>
      </c>
    </row>
    <row r="185" spans="1:41" x14ac:dyDescent="0.2">
      <c r="A185" s="4">
        <f t="shared" si="4"/>
        <v>1992</v>
      </c>
      <c r="B185" s="4">
        <f t="shared" si="5"/>
        <v>3</v>
      </c>
      <c r="C185">
        <v>1848.7</v>
      </c>
      <c r="D185">
        <v>1240.7</v>
      </c>
      <c r="E185">
        <v>613.9</v>
      </c>
      <c r="F185">
        <v>485.9</v>
      </c>
      <c r="G185">
        <v>138.30000000000001</v>
      </c>
      <c r="H185">
        <v>2.6</v>
      </c>
      <c r="I185">
        <v>459.9</v>
      </c>
      <c r="J185">
        <v>88.4</v>
      </c>
      <c r="K185">
        <v>87.9</v>
      </c>
      <c r="L185">
        <v>0.5</v>
      </c>
      <c r="M185">
        <v>49.1</v>
      </c>
      <c r="N185">
        <v>22.7</v>
      </c>
      <c r="O185">
        <v>26.4</v>
      </c>
      <c r="P185">
        <v>10.7</v>
      </c>
      <c r="Q185">
        <v>2235.8000000000002</v>
      </c>
      <c r="R185">
        <v>1061.0999999999999</v>
      </c>
      <c r="S185">
        <v>762.3</v>
      </c>
      <c r="T185">
        <v>745.4</v>
      </c>
      <c r="U185">
        <v>739.1</v>
      </c>
      <c r="V185">
        <v>6.3</v>
      </c>
      <c r="W185">
        <v>16.899999999999999</v>
      </c>
      <c r="X185">
        <v>382</v>
      </c>
      <c r="Y185">
        <v>347.7</v>
      </c>
      <c r="Z185">
        <v>34.299999999999997</v>
      </c>
      <c r="AA185">
        <v>30.4</v>
      </c>
      <c r="AB185">
        <v>-387</v>
      </c>
      <c r="AC185">
        <v>8.6</v>
      </c>
      <c r="AD185">
        <v>-395.7</v>
      </c>
      <c r="AE185" t="s">
        <v>162</v>
      </c>
      <c r="AF185">
        <v>1864.8</v>
      </c>
      <c r="AG185">
        <v>1848.7</v>
      </c>
      <c r="AH185">
        <v>16</v>
      </c>
      <c r="AI185">
        <v>2320</v>
      </c>
      <c r="AJ185">
        <v>2235.8000000000002</v>
      </c>
      <c r="AK185">
        <v>294.3</v>
      </c>
      <c r="AL185">
        <v>0.2</v>
      </c>
      <c r="AM185">
        <v>6</v>
      </c>
      <c r="AN185">
        <v>216.3</v>
      </c>
      <c r="AO185">
        <v>-455.2</v>
      </c>
    </row>
    <row r="186" spans="1:41" x14ac:dyDescent="0.2">
      <c r="A186" s="4">
        <f t="shared" si="4"/>
        <v>1992</v>
      </c>
      <c r="B186" s="4">
        <f t="shared" si="5"/>
        <v>4</v>
      </c>
      <c r="C186">
        <v>1890.5</v>
      </c>
      <c r="D186">
        <v>1277.2</v>
      </c>
      <c r="E186">
        <v>636.9</v>
      </c>
      <c r="F186">
        <v>490.3</v>
      </c>
      <c r="G186">
        <v>147.30000000000001</v>
      </c>
      <c r="H186">
        <v>2.7</v>
      </c>
      <c r="I186">
        <v>461.8</v>
      </c>
      <c r="J186">
        <v>88.1</v>
      </c>
      <c r="K186">
        <v>87.6</v>
      </c>
      <c r="L186">
        <v>0.5</v>
      </c>
      <c r="M186">
        <v>54</v>
      </c>
      <c r="N186">
        <v>27.1</v>
      </c>
      <c r="O186">
        <v>26.8</v>
      </c>
      <c r="P186">
        <v>9.4</v>
      </c>
      <c r="Q186">
        <v>2260.6</v>
      </c>
      <c r="R186">
        <v>1068.3</v>
      </c>
      <c r="S186">
        <v>780.3</v>
      </c>
      <c r="T186">
        <v>749.7</v>
      </c>
      <c r="U186">
        <v>743.8</v>
      </c>
      <c r="V186">
        <v>5.9</v>
      </c>
      <c r="W186">
        <v>30.6</v>
      </c>
      <c r="X186">
        <v>379.7</v>
      </c>
      <c r="Y186">
        <v>345.7</v>
      </c>
      <c r="Z186">
        <v>34</v>
      </c>
      <c r="AA186">
        <v>32.200000000000003</v>
      </c>
      <c r="AB186">
        <v>-370.1</v>
      </c>
      <c r="AC186">
        <v>8.6</v>
      </c>
      <c r="AD186">
        <v>-378.7</v>
      </c>
      <c r="AE186" t="s">
        <v>162</v>
      </c>
      <c r="AF186">
        <v>1906.9</v>
      </c>
      <c r="AG186">
        <v>1890.5</v>
      </c>
      <c r="AH186">
        <v>16.399999999999999</v>
      </c>
      <c r="AI186">
        <v>2340.1</v>
      </c>
      <c r="AJ186">
        <v>2260.6</v>
      </c>
      <c r="AK186">
        <v>292.2</v>
      </c>
      <c r="AL186">
        <v>0.2</v>
      </c>
      <c r="AM186">
        <v>6</v>
      </c>
      <c r="AN186">
        <v>218.8</v>
      </c>
      <c r="AO186">
        <v>-433.2</v>
      </c>
    </row>
    <row r="187" spans="1:41" x14ac:dyDescent="0.2">
      <c r="A187" s="4">
        <f t="shared" si="4"/>
        <v>1993</v>
      </c>
      <c r="B187" s="4">
        <f t="shared" si="5"/>
        <v>1</v>
      </c>
      <c r="C187">
        <v>1880.6</v>
      </c>
      <c r="D187">
        <v>1260</v>
      </c>
      <c r="E187">
        <v>614.6</v>
      </c>
      <c r="F187">
        <v>489.8</v>
      </c>
      <c r="G187">
        <v>152.80000000000001</v>
      </c>
      <c r="H187">
        <v>2.8</v>
      </c>
      <c r="I187">
        <v>469.6</v>
      </c>
      <c r="J187">
        <v>88.7</v>
      </c>
      <c r="K187">
        <v>88.1</v>
      </c>
      <c r="L187">
        <v>0.5</v>
      </c>
      <c r="M187">
        <v>53.2</v>
      </c>
      <c r="N187">
        <v>25.1</v>
      </c>
      <c r="O187">
        <v>28</v>
      </c>
      <c r="P187">
        <v>9.1</v>
      </c>
      <c r="Q187">
        <v>2269.1</v>
      </c>
      <c r="R187">
        <v>1063.0999999999999</v>
      </c>
      <c r="S187">
        <v>786.5</v>
      </c>
      <c r="T187">
        <v>769.9</v>
      </c>
      <c r="U187">
        <v>764.3</v>
      </c>
      <c r="V187">
        <v>5.7</v>
      </c>
      <c r="W187">
        <v>16.600000000000001</v>
      </c>
      <c r="X187">
        <v>384.1</v>
      </c>
      <c r="Y187">
        <v>350.1</v>
      </c>
      <c r="Z187">
        <v>34</v>
      </c>
      <c r="AA187">
        <v>35.5</v>
      </c>
      <c r="AB187">
        <v>-388.6</v>
      </c>
      <c r="AC187">
        <v>2.2000000000000002</v>
      </c>
      <c r="AD187">
        <v>-390.8</v>
      </c>
      <c r="AE187" t="s">
        <v>162</v>
      </c>
      <c r="AF187">
        <v>1897.1</v>
      </c>
      <c r="AG187">
        <v>1880.6</v>
      </c>
      <c r="AH187">
        <v>16.5</v>
      </c>
      <c r="AI187">
        <v>2345.4</v>
      </c>
      <c r="AJ187">
        <v>2269.1</v>
      </c>
      <c r="AK187">
        <v>288.39999999999998</v>
      </c>
      <c r="AL187">
        <v>2.6</v>
      </c>
      <c r="AM187">
        <v>6.1</v>
      </c>
      <c r="AN187">
        <v>220.8</v>
      </c>
      <c r="AO187">
        <v>-448.3</v>
      </c>
    </row>
    <row r="188" spans="1:41" x14ac:dyDescent="0.2">
      <c r="A188" s="4">
        <f t="shared" si="4"/>
        <v>1993</v>
      </c>
      <c r="B188" s="4">
        <f t="shared" si="5"/>
        <v>2</v>
      </c>
      <c r="C188">
        <v>1937.3</v>
      </c>
      <c r="D188">
        <v>1306.5999999999999</v>
      </c>
      <c r="E188">
        <v>641.29999999999995</v>
      </c>
      <c r="F188">
        <v>497.9</v>
      </c>
      <c r="G188">
        <v>164.6</v>
      </c>
      <c r="H188">
        <v>2.6</v>
      </c>
      <c r="I188">
        <v>477.7</v>
      </c>
      <c r="J188">
        <v>88.2</v>
      </c>
      <c r="K188">
        <v>87.6</v>
      </c>
      <c r="L188">
        <v>0.6</v>
      </c>
      <c r="M188">
        <v>53.5</v>
      </c>
      <c r="N188">
        <v>25.1</v>
      </c>
      <c r="O188">
        <v>28.3</v>
      </c>
      <c r="P188">
        <v>11.3</v>
      </c>
      <c r="Q188">
        <v>2283.8000000000002</v>
      </c>
      <c r="R188">
        <v>1067.5</v>
      </c>
      <c r="S188">
        <v>794.3</v>
      </c>
      <c r="T188">
        <v>775.8</v>
      </c>
      <c r="U188">
        <v>769.5</v>
      </c>
      <c r="V188">
        <v>6.3</v>
      </c>
      <c r="W188">
        <v>18.5</v>
      </c>
      <c r="X188">
        <v>384.4</v>
      </c>
      <c r="Y188">
        <v>350.5</v>
      </c>
      <c r="Z188">
        <v>33.799999999999997</v>
      </c>
      <c r="AA188">
        <v>37.6</v>
      </c>
      <c r="AB188">
        <v>-346.5</v>
      </c>
      <c r="AC188">
        <v>6.7</v>
      </c>
      <c r="AD188">
        <v>-353.2</v>
      </c>
      <c r="AE188" t="s">
        <v>162</v>
      </c>
      <c r="AF188">
        <v>1954.6</v>
      </c>
      <c r="AG188">
        <v>1937.3</v>
      </c>
      <c r="AH188">
        <v>17.3</v>
      </c>
      <c r="AI188">
        <v>2360.5</v>
      </c>
      <c r="AJ188">
        <v>2283.8000000000002</v>
      </c>
      <c r="AK188">
        <v>293.3</v>
      </c>
      <c r="AL188">
        <v>0.2</v>
      </c>
      <c r="AM188">
        <v>6</v>
      </c>
      <c r="AN188">
        <v>222.8</v>
      </c>
      <c r="AO188">
        <v>-405.8</v>
      </c>
    </row>
    <row r="189" spans="1:41" x14ac:dyDescent="0.2">
      <c r="A189" s="4">
        <f t="shared" si="4"/>
        <v>1993</v>
      </c>
      <c r="B189" s="4">
        <f t="shared" si="5"/>
        <v>3</v>
      </c>
      <c r="C189">
        <v>1956.3</v>
      </c>
      <c r="D189">
        <v>1321.1</v>
      </c>
      <c r="E189">
        <v>657</v>
      </c>
      <c r="F189">
        <v>505</v>
      </c>
      <c r="G189">
        <v>156.4</v>
      </c>
      <c r="H189">
        <v>2.7</v>
      </c>
      <c r="I189">
        <v>482.3</v>
      </c>
      <c r="J189">
        <v>87.8</v>
      </c>
      <c r="K189">
        <v>87.2</v>
      </c>
      <c r="L189">
        <v>0.6</v>
      </c>
      <c r="M189">
        <v>54.1</v>
      </c>
      <c r="N189">
        <v>25.4</v>
      </c>
      <c r="O189">
        <v>28.7</v>
      </c>
      <c r="P189">
        <v>11.1</v>
      </c>
      <c r="Q189">
        <v>2312.8000000000002</v>
      </c>
      <c r="R189">
        <v>1079.2</v>
      </c>
      <c r="S189">
        <v>811.5</v>
      </c>
      <c r="T189">
        <v>790.4</v>
      </c>
      <c r="U189">
        <v>784.1</v>
      </c>
      <c r="V189">
        <v>6.4</v>
      </c>
      <c r="W189">
        <v>21.1</v>
      </c>
      <c r="X189">
        <v>384.4</v>
      </c>
      <c r="Y189">
        <v>349.7</v>
      </c>
      <c r="Z189">
        <v>34.700000000000003</v>
      </c>
      <c r="AA189">
        <v>37.700000000000003</v>
      </c>
      <c r="AB189">
        <v>-356.4</v>
      </c>
      <c r="AC189">
        <v>7.7</v>
      </c>
      <c r="AD189">
        <v>-364.2</v>
      </c>
      <c r="AE189" t="s">
        <v>162</v>
      </c>
      <c r="AF189">
        <v>1973.9</v>
      </c>
      <c r="AG189">
        <v>1956.3</v>
      </c>
      <c r="AH189">
        <v>17.600000000000001</v>
      </c>
      <c r="AI189">
        <v>2386.1999999999998</v>
      </c>
      <c r="AJ189">
        <v>2312.8000000000002</v>
      </c>
      <c r="AK189">
        <v>291.39999999999998</v>
      </c>
      <c r="AL189">
        <v>0.4</v>
      </c>
      <c r="AM189">
        <v>6</v>
      </c>
      <c r="AN189">
        <v>224.4</v>
      </c>
      <c r="AO189">
        <v>-412.4</v>
      </c>
    </row>
    <row r="190" spans="1:41" x14ac:dyDescent="0.2">
      <c r="A190" s="4">
        <f t="shared" si="4"/>
        <v>1993</v>
      </c>
      <c r="B190" s="4">
        <f t="shared" si="5"/>
        <v>4</v>
      </c>
      <c r="C190">
        <v>2026.2</v>
      </c>
      <c r="D190">
        <v>1383.5</v>
      </c>
      <c r="E190">
        <v>673.3</v>
      </c>
      <c r="F190">
        <v>519.79999999999995</v>
      </c>
      <c r="G190">
        <v>187.7</v>
      </c>
      <c r="H190">
        <v>2.8</v>
      </c>
      <c r="I190">
        <v>488.9</v>
      </c>
      <c r="J190">
        <v>86.2</v>
      </c>
      <c r="K190">
        <v>85.5</v>
      </c>
      <c r="L190">
        <v>0.6</v>
      </c>
      <c r="M190">
        <v>56.1</v>
      </c>
      <c r="N190">
        <v>26.9</v>
      </c>
      <c r="O190">
        <v>29.2</v>
      </c>
      <c r="P190">
        <v>11.6</v>
      </c>
      <c r="Q190">
        <v>2330.9</v>
      </c>
      <c r="R190">
        <v>1086.9000000000001</v>
      </c>
      <c r="S190">
        <v>826</v>
      </c>
      <c r="T190">
        <v>795.5</v>
      </c>
      <c r="U190">
        <v>789.1</v>
      </c>
      <c r="V190">
        <v>6.4</v>
      </c>
      <c r="W190">
        <v>30.6</v>
      </c>
      <c r="X190">
        <v>381.9</v>
      </c>
      <c r="Y190">
        <v>347.7</v>
      </c>
      <c r="Z190">
        <v>34.200000000000003</v>
      </c>
      <c r="AA190">
        <v>36</v>
      </c>
      <c r="AB190">
        <v>-304.60000000000002</v>
      </c>
      <c r="AC190">
        <v>11.4</v>
      </c>
      <c r="AD190">
        <v>-316.10000000000002</v>
      </c>
      <c r="AE190" t="s">
        <v>162</v>
      </c>
      <c r="AF190">
        <v>2045.4</v>
      </c>
      <c r="AG190">
        <v>2026.2</v>
      </c>
      <c r="AH190">
        <v>19.100000000000001</v>
      </c>
      <c r="AI190">
        <v>2404.9</v>
      </c>
      <c r="AJ190">
        <v>2330.9</v>
      </c>
      <c r="AK190">
        <v>294.3</v>
      </c>
      <c r="AL190">
        <v>0.2</v>
      </c>
      <c r="AM190">
        <v>6.1</v>
      </c>
      <c r="AN190">
        <v>226.6</v>
      </c>
      <c r="AO190">
        <v>-359.5</v>
      </c>
    </row>
    <row r="191" spans="1:41" x14ac:dyDescent="0.2">
      <c r="A191" s="4">
        <f t="shared" si="4"/>
        <v>1994</v>
      </c>
      <c r="B191" s="4">
        <f t="shared" si="5"/>
        <v>1</v>
      </c>
      <c r="C191">
        <v>2031.9</v>
      </c>
      <c r="D191">
        <v>1374</v>
      </c>
      <c r="E191">
        <v>671.1</v>
      </c>
      <c r="F191">
        <v>531.9</v>
      </c>
      <c r="G191">
        <v>168.1</v>
      </c>
      <c r="H191">
        <v>3</v>
      </c>
      <c r="I191">
        <v>500.7</v>
      </c>
      <c r="J191">
        <v>86.2</v>
      </c>
      <c r="K191">
        <v>85.5</v>
      </c>
      <c r="L191">
        <v>0.7</v>
      </c>
      <c r="M191">
        <v>58.8</v>
      </c>
      <c r="N191">
        <v>28.7</v>
      </c>
      <c r="O191">
        <v>30.1</v>
      </c>
      <c r="P191">
        <v>12.2</v>
      </c>
      <c r="Q191">
        <v>2327.9</v>
      </c>
      <c r="R191">
        <v>1090.7</v>
      </c>
      <c r="S191">
        <v>823.7</v>
      </c>
      <c r="T191">
        <v>809.4</v>
      </c>
      <c r="U191">
        <v>802.8</v>
      </c>
      <c r="V191">
        <v>6.6</v>
      </c>
      <c r="W191">
        <v>14.3</v>
      </c>
      <c r="X191">
        <v>380</v>
      </c>
      <c r="Y191">
        <v>346</v>
      </c>
      <c r="Z191">
        <v>34.1</v>
      </c>
      <c r="AA191">
        <v>33.6</v>
      </c>
      <c r="AB191">
        <v>-296</v>
      </c>
      <c r="AC191">
        <v>15.1</v>
      </c>
      <c r="AD191">
        <v>-311.10000000000002</v>
      </c>
      <c r="AE191" t="s">
        <v>162</v>
      </c>
      <c r="AF191">
        <v>2052.3000000000002</v>
      </c>
      <c r="AG191">
        <v>2031.9</v>
      </c>
      <c r="AH191">
        <v>20.399999999999999</v>
      </c>
      <c r="AI191">
        <v>2389.3000000000002</v>
      </c>
      <c r="AJ191">
        <v>2327.9</v>
      </c>
      <c r="AK191">
        <v>283.3</v>
      </c>
      <c r="AL191">
        <v>0.1</v>
      </c>
      <c r="AM191">
        <v>6</v>
      </c>
      <c r="AN191">
        <v>228</v>
      </c>
      <c r="AO191">
        <v>-337</v>
      </c>
    </row>
    <row r="192" spans="1:41" x14ac:dyDescent="0.2">
      <c r="A192" s="4">
        <f t="shared" si="4"/>
        <v>1994</v>
      </c>
      <c r="B192" s="4">
        <f t="shared" si="5"/>
        <v>2</v>
      </c>
      <c r="C192">
        <v>2086</v>
      </c>
      <c r="D192">
        <v>1420.1</v>
      </c>
      <c r="E192">
        <v>695.3</v>
      </c>
      <c r="F192">
        <v>544.20000000000005</v>
      </c>
      <c r="G192">
        <v>177.5</v>
      </c>
      <c r="H192">
        <v>3.2</v>
      </c>
      <c r="I192">
        <v>508.8</v>
      </c>
      <c r="J192">
        <v>86.6</v>
      </c>
      <c r="K192">
        <v>85.9</v>
      </c>
      <c r="L192">
        <v>0.7</v>
      </c>
      <c r="M192">
        <v>58.4</v>
      </c>
      <c r="N192">
        <v>27.7</v>
      </c>
      <c r="O192">
        <v>30.7</v>
      </c>
      <c r="P192">
        <v>12.1</v>
      </c>
      <c r="Q192">
        <v>2352.5</v>
      </c>
      <c r="R192">
        <v>1102.0999999999999</v>
      </c>
      <c r="S192">
        <v>830.4</v>
      </c>
      <c r="T192">
        <v>814.2</v>
      </c>
      <c r="U192">
        <v>807.5</v>
      </c>
      <c r="V192">
        <v>6.7</v>
      </c>
      <c r="W192">
        <v>16.2</v>
      </c>
      <c r="X192">
        <v>387.6</v>
      </c>
      <c r="Y192">
        <v>352.8</v>
      </c>
      <c r="Z192">
        <v>34.799999999999997</v>
      </c>
      <c r="AA192">
        <v>32.4</v>
      </c>
      <c r="AB192">
        <v>-266.39999999999998</v>
      </c>
      <c r="AC192">
        <v>19.5</v>
      </c>
      <c r="AD192">
        <v>-286</v>
      </c>
      <c r="AE192" t="s">
        <v>162</v>
      </c>
      <c r="AF192">
        <v>2107.3000000000002</v>
      </c>
      <c r="AG192">
        <v>2086</v>
      </c>
      <c r="AH192">
        <v>21.3</v>
      </c>
      <c r="AI192">
        <v>2421.6999999999998</v>
      </c>
      <c r="AJ192">
        <v>2352.5</v>
      </c>
      <c r="AK192">
        <v>290.3</v>
      </c>
      <c r="AL192">
        <v>3.6</v>
      </c>
      <c r="AM192">
        <v>5.2</v>
      </c>
      <c r="AN192">
        <v>229.9</v>
      </c>
      <c r="AO192">
        <v>-314.3</v>
      </c>
    </row>
    <row r="193" spans="1:41" x14ac:dyDescent="0.2">
      <c r="A193" s="4">
        <f t="shared" si="4"/>
        <v>1994</v>
      </c>
      <c r="B193" s="4">
        <f t="shared" si="5"/>
        <v>3</v>
      </c>
      <c r="C193">
        <v>2112.8000000000002</v>
      </c>
      <c r="D193">
        <v>1440.9</v>
      </c>
      <c r="E193">
        <v>692.8</v>
      </c>
      <c r="F193">
        <v>550.20000000000005</v>
      </c>
      <c r="G193">
        <v>194.7</v>
      </c>
      <c r="H193">
        <v>3.2</v>
      </c>
      <c r="I193">
        <v>513.1</v>
      </c>
      <c r="J193">
        <v>87.5</v>
      </c>
      <c r="K193">
        <v>86.7</v>
      </c>
      <c r="L193">
        <v>0.8</v>
      </c>
      <c r="M193">
        <v>59.6</v>
      </c>
      <c r="N193">
        <v>28.4</v>
      </c>
      <c r="O193">
        <v>31.2</v>
      </c>
      <c r="P193">
        <v>11.7</v>
      </c>
      <c r="Q193">
        <v>2387.6999999999998</v>
      </c>
      <c r="R193">
        <v>1122.0999999999999</v>
      </c>
      <c r="S193">
        <v>837.9</v>
      </c>
      <c r="T193">
        <v>817.9</v>
      </c>
      <c r="U193">
        <v>811.1</v>
      </c>
      <c r="V193">
        <v>6.8</v>
      </c>
      <c r="W193">
        <v>20</v>
      </c>
      <c r="X193">
        <v>395.9</v>
      </c>
      <c r="Y193">
        <v>359.6</v>
      </c>
      <c r="Z193">
        <v>36.200000000000003</v>
      </c>
      <c r="AA193">
        <v>31.9</v>
      </c>
      <c r="AB193">
        <v>-274.89999999999998</v>
      </c>
      <c r="AC193">
        <v>21.6</v>
      </c>
      <c r="AD193">
        <v>-296.5</v>
      </c>
      <c r="AE193" t="s">
        <v>162</v>
      </c>
      <c r="AF193">
        <v>2132.5</v>
      </c>
      <c r="AG193">
        <v>2112.8000000000002</v>
      </c>
      <c r="AH193">
        <v>19.600000000000001</v>
      </c>
      <c r="AI193">
        <v>2466.5</v>
      </c>
      <c r="AJ193">
        <v>2387.6999999999998</v>
      </c>
      <c r="AK193">
        <v>302.39999999999998</v>
      </c>
      <c r="AL193">
        <v>1</v>
      </c>
      <c r="AM193">
        <v>7.7</v>
      </c>
      <c r="AN193">
        <v>232.2</v>
      </c>
      <c r="AO193">
        <v>-334.1</v>
      </c>
    </row>
    <row r="194" spans="1:41" x14ac:dyDescent="0.2">
      <c r="A194" s="4">
        <f t="shared" si="4"/>
        <v>1994</v>
      </c>
      <c r="B194" s="4">
        <f t="shared" si="5"/>
        <v>4</v>
      </c>
      <c r="C194">
        <v>2145.1</v>
      </c>
      <c r="D194">
        <v>1467.3</v>
      </c>
      <c r="E194">
        <v>702.9</v>
      </c>
      <c r="F194">
        <v>554.70000000000005</v>
      </c>
      <c r="G194">
        <v>206.5</v>
      </c>
      <c r="H194">
        <v>3.2</v>
      </c>
      <c r="I194">
        <v>520</v>
      </c>
      <c r="J194">
        <v>88.1</v>
      </c>
      <c r="K194">
        <v>87.2</v>
      </c>
      <c r="L194">
        <v>0.8</v>
      </c>
      <c r="M194">
        <v>58.4</v>
      </c>
      <c r="N194">
        <v>26.8</v>
      </c>
      <c r="O194">
        <v>31.6</v>
      </c>
      <c r="P194">
        <v>11.3</v>
      </c>
      <c r="Q194">
        <v>2430.4</v>
      </c>
      <c r="R194">
        <v>1123.5</v>
      </c>
      <c r="S194">
        <v>867.7</v>
      </c>
      <c r="T194">
        <v>838.4</v>
      </c>
      <c r="U194">
        <v>831.2</v>
      </c>
      <c r="V194">
        <v>7.1</v>
      </c>
      <c r="W194">
        <v>29.4</v>
      </c>
      <c r="X194">
        <v>407</v>
      </c>
      <c r="Y194">
        <v>366.6</v>
      </c>
      <c r="Z194">
        <v>40.299999999999997</v>
      </c>
      <c r="AA194">
        <v>32.200000000000003</v>
      </c>
      <c r="AB194">
        <v>-285.3</v>
      </c>
      <c r="AC194">
        <v>23.8</v>
      </c>
      <c r="AD194">
        <v>-309</v>
      </c>
      <c r="AE194" t="s">
        <v>162</v>
      </c>
      <c r="AF194">
        <v>2164.6999999999998</v>
      </c>
      <c r="AG194">
        <v>2145.1</v>
      </c>
      <c r="AH194">
        <v>19.600000000000001</v>
      </c>
      <c r="AI194">
        <v>2502.6999999999998</v>
      </c>
      <c r="AJ194">
        <v>2430.4</v>
      </c>
      <c r="AK194">
        <v>300.7</v>
      </c>
      <c r="AL194">
        <v>0.2</v>
      </c>
      <c r="AM194">
        <v>6.3</v>
      </c>
      <c r="AN194">
        <v>234.8</v>
      </c>
      <c r="AO194">
        <v>-338.1</v>
      </c>
    </row>
    <row r="195" spans="1:41" x14ac:dyDescent="0.2">
      <c r="A195" s="4">
        <f t="shared" si="4"/>
        <v>1995</v>
      </c>
      <c r="B195" s="4">
        <f t="shared" si="5"/>
        <v>1</v>
      </c>
      <c r="C195">
        <v>2181</v>
      </c>
      <c r="D195">
        <v>1489.1</v>
      </c>
      <c r="E195">
        <v>720</v>
      </c>
      <c r="F195">
        <v>554.9</v>
      </c>
      <c r="G195">
        <v>210.6</v>
      </c>
      <c r="H195">
        <v>3.6</v>
      </c>
      <c r="I195">
        <v>528.4</v>
      </c>
      <c r="J195">
        <v>90</v>
      </c>
      <c r="K195">
        <v>89.2</v>
      </c>
      <c r="L195">
        <v>0.8</v>
      </c>
      <c r="M195">
        <v>57.8</v>
      </c>
      <c r="N195">
        <v>25.9</v>
      </c>
      <c r="O195">
        <v>31.9</v>
      </c>
      <c r="P195">
        <v>15.7</v>
      </c>
      <c r="Q195">
        <v>2464.5</v>
      </c>
      <c r="R195">
        <v>1134.5</v>
      </c>
      <c r="S195">
        <v>875.8</v>
      </c>
      <c r="T195">
        <v>859.5</v>
      </c>
      <c r="U195">
        <v>853.4</v>
      </c>
      <c r="V195">
        <v>6.1</v>
      </c>
      <c r="W195">
        <v>16.3</v>
      </c>
      <c r="X195">
        <v>420.2</v>
      </c>
      <c r="Y195">
        <v>379.6</v>
      </c>
      <c r="Z195">
        <v>40.6</v>
      </c>
      <c r="AA195">
        <v>34</v>
      </c>
      <c r="AB195">
        <v>-283.5</v>
      </c>
      <c r="AC195">
        <v>20.8</v>
      </c>
      <c r="AD195">
        <v>-304.3</v>
      </c>
      <c r="AE195" t="s">
        <v>162</v>
      </c>
      <c r="AF195">
        <v>2200.3000000000002</v>
      </c>
      <c r="AG195">
        <v>2181</v>
      </c>
      <c r="AH195">
        <v>19.3</v>
      </c>
      <c r="AI195">
        <v>2538.6999999999998</v>
      </c>
      <c r="AJ195">
        <v>2464.5</v>
      </c>
      <c r="AK195">
        <v>305.5</v>
      </c>
      <c r="AL195">
        <v>0.2</v>
      </c>
      <c r="AM195">
        <v>6.4</v>
      </c>
      <c r="AN195">
        <v>237.9</v>
      </c>
      <c r="AO195">
        <v>-338.4</v>
      </c>
    </row>
    <row r="196" spans="1:41" x14ac:dyDescent="0.2">
      <c r="A196" s="4">
        <f t="shared" si="4"/>
        <v>1995</v>
      </c>
      <c r="B196" s="4">
        <f t="shared" si="5"/>
        <v>2</v>
      </c>
      <c r="C196">
        <v>2205.8000000000002</v>
      </c>
      <c r="D196">
        <v>1507.8</v>
      </c>
      <c r="E196">
        <v>742.2</v>
      </c>
      <c r="F196">
        <v>553.70000000000005</v>
      </c>
      <c r="G196">
        <v>208.2</v>
      </c>
      <c r="H196">
        <v>3.7</v>
      </c>
      <c r="I196">
        <v>532.79999999999995</v>
      </c>
      <c r="J196">
        <v>92.3</v>
      </c>
      <c r="K196">
        <v>91.4</v>
      </c>
      <c r="L196">
        <v>0.8</v>
      </c>
      <c r="M196">
        <v>57.5</v>
      </c>
      <c r="N196">
        <v>25.1</v>
      </c>
      <c r="O196">
        <v>32.299999999999997</v>
      </c>
      <c r="P196">
        <v>15.4</v>
      </c>
      <c r="Q196">
        <v>2491.9</v>
      </c>
      <c r="R196">
        <v>1145.5999999999999</v>
      </c>
      <c r="S196">
        <v>882.5</v>
      </c>
      <c r="T196">
        <v>868.1</v>
      </c>
      <c r="U196">
        <v>861.1</v>
      </c>
      <c r="V196">
        <v>7</v>
      </c>
      <c r="W196">
        <v>14.5</v>
      </c>
      <c r="X196">
        <v>429.2</v>
      </c>
      <c r="Y196">
        <v>383.2</v>
      </c>
      <c r="Z196">
        <v>46</v>
      </c>
      <c r="AA196">
        <v>34.6</v>
      </c>
      <c r="AB196">
        <v>-286.10000000000002</v>
      </c>
      <c r="AC196">
        <v>18.399999999999999</v>
      </c>
      <c r="AD196">
        <v>-304.5</v>
      </c>
      <c r="AE196" t="s">
        <v>162</v>
      </c>
      <c r="AF196">
        <v>2224.8000000000002</v>
      </c>
      <c r="AG196">
        <v>2205.8000000000002</v>
      </c>
      <c r="AH196">
        <v>19.100000000000001</v>
      </c>
      <c r="AI196">
        <v>2566.6</v>
      </c>
      <c r="AJ196">
        <v>2491.9</v>
      </c>
      <c r="AK196">
        <v>310.10000000000002</v>
      </c>
      <c r="AL196">
        <v>0.2</v>
      </c>
      <c r="AM196">
        <v>3.9</v>
      </c>
      <c r="AN196">
        <v>239.4</v>
      </c>
      <c r="AO196">
        <v>-341.7</v>
      </c>
    </row>
    <row r="197" spans="1:41" x14ac:dyDescent="0.2">
      <c r="A197" s="4">
        <f t="shared" ref="A197:A260" si="6">IF(B196=4,A196+1,A196)</f>
        <v>1995</v>
      </c>
      <c r="B197" s="4">
        <f t="shared" ref="B197:B260" si="7">IF(B196=4,1,B196+1)</f>
        <v>3</v>
      </c>
      <c r="C197">
        <v>2230</v>
      </c>
      <c r="D197">
        <v>1525.7</v>
      </c>
      <c r="E197">
        <v>747.7</v>
      </c>
      <c r="F197">
        <v>559.20000000000005</v>
      </c>
      <c r="G197">
        <v>214.6</v>
      </c>
      <c r="H197">
        <v>4.2</v>
      </c>
      <c r="I197">
        <v>538</v>
      </c>
      <c r="J197">
        <v>93.3</v>
      </c>
      <c r="K197">
        <v>92.3</v>
      </c>
      <c r="L197">
        <v>1</v>
      </c>
      <c r="M197">
        <v>57.5</v>
      </c>
      <c r="N197">
        <v>24.6</v>
      </c>
      <c r="O197">
        <v>32.9</v>
      </c>
      <c r="P197">
        <v>15.6</v>
      </c>
      <c r="Q197">
        <v>2507.1999999999998</v>
      </c>
      <c r="R197">
        <v>1150.5999999999999</v>
      </c>
      <c r="S197">
        <v>888.5</v>
      </c>
      <c r="T197">
        <v>873.2</v>
      </c>
      <c r="U197">
        <v>866.2</v>
      </c>
      <c r="V197">
        <v>7</v>
      </c>
      <c r="W197">
        <v>15.3</v>
      </c>
      <c r="X197">
        <v>432.9</v>
      </c>
      <c r="Y197">
        <v>383</v>
      </c>
      <c r="Z197">
        <v>49.9</v>
      </c>
      <c r="AA197">
        <v>35.1</v>
      </c>
      <c r="AB197">
        <v>-277.2</v>
      </c>
      <c r="AC197">
        <v>19.5</v>
      </c>
      <c r="AD197">
        <v>-296.7</v>
      </c>
      <c r="AE197" t="s">
        <v>162</v>
      </c>
      <c r="AF197">
        <v>2250.6</v>
      </c>
      <c r="AG197">
        <v>2230</v>
      </c>
      <c r="AH197">
        <v>20.6</v>
      </c>
      <c r="AI197">
        <v>2552.9</v>
      </c>
      <c r="AJ197">
        <v>2507.1999999999998</v>
      </c>
      <c r="AK197">
        <v>306.7</v>
      </c>
      <c r="AL197">
        <v>2</v>
      </c>
      <c r="AM197">
        <v>-21.7</v>
      </c>
      <c r="AN197">
        <v>241.2</v>
      </c>
      <c r="AO197">
        <v>-302.3</v>
      </c>
    </row>
    <row r="198" spans="1:41" x14ac:dyDescent="0.2">
      <c r="A198" s="4">
        <f t="shared" si="6"/>
        <v>1995</v>
      </c>
      <c r="B198" s="4">
        <f t="shared" si="7"/>
        <v>4</v>
      </c>
      <c r="C198">
        <v>2256.1999999999998</v>
      </c>
      <c r="D198">
        <v>1544.2</v>
      </c>
      <c r="E198">
        <v>765.7</v>
      </c>
      <c r="F198">
        <v>563.9</v>
      </c>
      <c r="G198">
        <v>210.5</v>
      </c>
      <c r="H198">
        <v>4.2</v>
      </c>
      <c r="I198">
        <v>542.70000000000005</v>
      </c>
      <c r="J198">
        <v>96.1</v>
      </c>
      <c r="K198">
        <v>95</v>
      </c>
      <c r="L198">
        <v>1.1000000000000001</v>
      </c>
      <c r="M198">
        <v>57.4</v>
      </c>
      <c r="N198">
        <v>23.9</v>
      </c>
      <c r="O198">
        <v>33.5</v>
      </c>
      <c r="P198">
        <v>15.8</v>
      </c>
      <c r="Q198">
        <v>2499</v>
      </c>
      <c r="R198">
        <v>1147.3</v>
      </c>
      <c r="S198">
        <v>882.7</v>
      </c>
      <c r="T198">
        <v>867.2</v>
      </c>
      <c r="U198">
        <v>860.1</v>
      </c>
      <c r="V198">
        <v>7.1</v>
      </c>
      <c r="W198">
        <v>15.5</v>
      </c>
      <c r="X198">
        <v>433.5</v>
      </c>
      <c r="Y198">
        <v>381.7</v>
      </c>
      <c r="Z198">
        <v>51.8</v>
      </c>
      <c r="AA198">
        <v>35.5</v>
      </c>
      <c r="AB198">
        <v>-242.8</v>
      </c>
      <c r="AC198">
        <v>19.899999999999999</v>
      </c>
      <c r="AD198">
        <v>-262.7</v>
      </c>
      <c r="AE198" t="s">
        <v>162</v>
      </c>
      <c r="AF198">
        <v>2277.4</v>
      </c>
      <c r="AG198">
        <v>2256.1999999999998</v>
      </c>
      <c r="AH198">
        <v>21.2</v>
      </c>
      <c r="AI198">
        <v>2571.4</v>
      </c>
      <c r="AJ198">
        <v>2499</v>
      </c>
      <c r="AK198">
        <v>308.39999999999998</v>
      </c>
      <c r="AL198">
        <v>0.2</v>
      </c>
      <c r="AM198">
        <v>6.1</v>
      </c>
      <c r="AN198">
        <v>242.3</v>
      </c>
      <c r="AO198">
        <v>-294</v>
      </c>
    </row>
    <row r="199" spans="1:41" x14ac:dyDescent="0.2">
      <c r="A199" s="4">
        <f t="shared" si="6"/>
        <v>1996</v>
      </c>
      <c r="B199" s="4">
        <f t="shared" si="7"/>
        <v>1</v>
      </c>
      <c r="C199">
        <v>2306.6999999999998</v>
      </c>
      <c r="D199">
        <v>1586.1</v>
      </c>
      <c r="E199">
        <v>796.5</v>
      </c>
      <c r="F199">
        <v>570.79999999999995</v>
      </c>
      <c r="G199">
        <v>214.2</v>
      </c>
      <c r="H199">
        <v>4.5999999999999996</v>
      </c>
      <c r="I199">
        <v>547</v>
      </c>
      <c r="J199">
        <v>98.4</v>
      </c>
      <c r="K199">
        <v>97.2</v>
      </c>
      <c r="L199">
        <v>1.2</v>
      </c>
      <c r="M199">
        <v>58.7</v>
      </c>
      <c r="N199">
        <v>24.7</v>
      </c>
      <c r="O199">
        <v>34</v>
      </c>
      <c r="P199">
        <v>16.5</v>
      </c>
      <c r="Q199">
        <v>2545.6999999999998</v>
      </c>
      <c r="R199">
        <v>1158.2</v>
      </c>
      <c r="S199">
        <v>918.8</v>
      </c>
      <c r="T199">
        <v>895.7</v>
      </c>
      <c r="U199">
        <v>888.1</v>
      </c>
      <c r="V199">
        <v>7.6</v>
      </c>
      <c r="W199">
        <v>23</v>
      </c>
      <c r="X199">
        <v>433.2</v>
      </c>
      <c r="Y199">
        <v>379.8</v>
      </c>
      <c r="Z199">
        <v>53.4</v>
      </c>
      <c r="AA199">
        <v>35.5</v>
      </c>
      <c r="AB199">
        <v>-238.9</v>
      </c>
      <c r="AC199">
        <v>10.3</v>
      </c>
      <c r="AD199">
        <v>-249.2</v>
      </c>
      <c r="AE199" t="s">
        <v>162</v>
      </c>
      <c r="AF199">
        <v>2328.3000000000002</v>
      </c>
      <c r="AG199">
        <v>2306.6999999999998</v>
      </c>
      <c r="AH199">
        <v>21.6</v>
      </c>
      <c r="AI199">
        <v>2622</v>
      </c>
      <c r="AJ199">
        <v>2545.6999999999998</v>
      </c>
      <c r="AK199">
        <v>314.7</v>
      </c>
      <c r="AL199">
        <v>0.2</v>
      </c>
      <c r="AM199">
        <v>5.0999999999999996</v>
      </c>
      <c r="AN199">
        <v>243.7</v>
      </c>
      <c r="AO199">
        <v>-293.7</v>
      </c>
    </row>
    <row r="200" spans="1:41" x14ac:dyDescent="0.2">
      <c r="A200" s="4">
        <f t="shared" si="6"/>
        <v>1996</v>
      </c>
      <c r="B200" s="4">
        <f t="shared" si="7"/>
        <v>2</v>
      </c>
      <c r="C200">
        <v>2373.5</v>
      </c>
      <c r="D200">
        <v>1642.4</v>
      </c>
      <c r="E200">
        <v>834.4</v>
      </c>
      <c r="F200">
        <v>577.70000000000005</v>
      </c>
      <c r="G200">
        <v>225.4</v>
      </c>
      <c r="H200">
        <v>4.8</v>
      </c>
      <c r="I200">
        <v>554.79999999999995</v>
      </c>
      <c r="J200">
        <v>99.2</v>
      </c>
      <c r="K200">
        <v>97.9</v>
      </c>
      <c r="L200">
        <v>1.3</v>
      </c>
      <c r="M200">
        <v>60.4</v>
      </c>
      <c r="N200">
        <v>25.8</v>
      </c>
      <c r="O200">
        <v>34.6</v>
      </c>
      <c r="P200">
        <v>16.7</v>
      </c>
      <c r="Q200">
        <v>2570.3000000000002</v>
      </c>
      <c r="R200">
        <v>1174.5999999999999</v>
      </c>
      <c r="S200">
        <v>930.5</v>
      </c>
      <c r="T200">
        <v>915.2</v>
      </c>
      <c r="U200">
        <v>907.7</v>
      </c>
      <c r="V200">
        <v>7.5</v>
      </c>
      <c r="W200">
        <v>15.3</v>
      </c>
      <c r="X200">
        <v>429.7</v>
      </c>
      <c r="Y200">
        <v>374.7</v>
      </c>
      <c r="Z200">
        <v>55</v>
      </c>
      <c r="AA200">
        <v>35.4</v>
      </c>
      <c r="AB200">
        <v>-196.8</v>
      </c>
      <c r="AC200">
        <v>13.7</v>
      </c>
      <c r="AD200">
        <v>-210.5</v>
      </c>
      <c r="AE200" t="s">
        <v>162</v>
      </c>
      <c r="AF200">
        <v>2396.5</v>
      </c>
      <c r="AG200">
        <v>2373.5</v>
      </c>
      <c r="AH200">
        <v>23</v>
      </c>
      <c r="AI200">
        <v>2649.4</v>
      </c>
      <c r="AJ200">
        <v>2570.3000000000002</v>
      </c>
      <c r="AK200">
        <v>317.89999999999998</v>
      </c>
      <c r="AL200">
        <v>0.2</v>
      </c>
      <c r="AM200">
        <v>5.4</v>
      </c>
      <c r="AN200">
        <v>244.4</v>
      </c>
      <c r="AO200">
        <v>-252.9</v>
      </c>
    </row>
    <row r="201" spans="1:41" x14ac:dyDescent="0.2">
      <c r="A201" s="4">
        <f t="shared" si="6"/>
        <v>1996</v>
      </c>
      <c r="B201" s="4">
        <f t="shared" si="7"/>
        <v>3</v>
      </c>
      <c r="C201">
        <v>2393.9</v>
      </c>
      <c r="D201">
        <v>1651.4</v>
      </c>
      <c r="E201">
        <v>838.4</v>
      </c>
      <c r="F201">
        <v>581.6</v>
      </c>
      <c r="G201">
        <v>225.9</v>
      </c>
      <c r="H201">
        <v>5.4</v>
      </c>
      <c r="I201">
        <v>561.4</v>
      </c>
      <c r="J201">
        <v>101.8</v>
      </c>
      <c r="K201">
        <v>100.3</v>
      </c>
      <c r="L201">
        <v>1.5</v>
      </c>
      <c r="M201">
        <v>62.1</v>
      </c>
      <c r="N201">
        <v>26.8</v>
      </c>
      <c r="O201">
        <v>35.200000000000003</v>
      </c>
      <c r="P201">
        <v>17.2</v>
      </c>
      <c r="Q201">
        <v>2573.8000000000002</v>
      </c>
      <c r="R201">
        <v>1178.8</v>
      </c>
      <c r="S201">
        <v>927.1</v>
      </c>
      <c r="T201">
        <v>911</v>
      </c>
      <c r="U201">
        <v>903.4</v>
      </c>
      <c r="V201">
        <v>7.6</v>
      </c>
      <c r="W201">
        <v>16.100000000000001</v>
      </c>
      <c r="X201">
        <v>432.7</v>
      </c>
      <c r="Y201">
        <v>376.2</v>
      </c>
      <c r="Z201">
        <v>56.5</v>
      </c>
      <c r="AA201">
        <v>35.200000000000003</v>
      </c>
      <c r="AB201">
        <v>-179.9</v>
      </c>
      <c r="AC201">
        <v>18.2</v>
      </c>
      <c r="AD201">
        <v>-198.1</v>
      </c>
      <c r="AE201" t="s">
        <v>162</v>
      </c>
      <c r="AF201">
        <v>2418</v>
      </c>
      <c r="AG201">
        <v>2393.9</v>
      </c>
      <c r="AH201">
        <v>24.1</v>
      </c>
      <c r="AI201">
        <v>2654.5</v>
      </c>
      <c r="AJ201">
        <v>2573.8000000000002</v>
      </c>
      <c r="AK201">
        <v>321.7</v>
      </c>
      <c r="AL201">
        <v>0.2</v>
      </c>
      <c r="AM201">
        <v>4.3</v>
      </c>
      <c r="AN201">
        <v>245.5</v>
      </c>
      <c r="AO201">
        <v>-236.5</v>
      </c>
    </row>
    <row r="202" spans="1:41" x14ac:dyDescent="0.2">
      <c r="A202" s="4">
        <f t="shared" si="6"/>
        <v>1996</v>
      </c>
      <c r="B202" s="4">
        <f t="shared" si="7"/>
        <v>4</v>
      </c>
      <c r="C202">
        <v>2454.9</v>
      </c>
      <c r="D202">
        <v>1686.1</v>
      </c>
      <c r="E202">
        <v>858.4</v>
      </c>
      <c r="F202">
        <v>592.9</v>
      </c>
      <c r="G202">
        <v>229</v>
      </c>
      <c r="H202">
        <v>5.8</v>
      </c>
      <c r="I202">
        <v>568.20000000000005</v>
      </c>
      <c r="J202">
        <v>101.9</v>
      </c>
      <c r="K202">
        <v>100.5</v>
      </c>
      <c r="L202">
        <v>1.4</v>
      </c>
      <c r="M202">
        <v>81.400000000000006</v>
      </c>
      <c r="N202">
        <v>45.5</v>
      </c>
      <c r="O202">
        <v>35.799999999999997</v>
      </c>
      <c r="P202">
        <v>17.3</v>
      </c>
      <c r="Q202">
        <v>2603.1999999999998</v>
      </c>
      <c r="R202">
        <v>1194.4000000000001</v>
      </c>
      <c r="S202">
        <v>940.2</v>
      </c>
      <c r="T202">
        <v>913.1</v>
      </c>
      <c r="U202">
        <v>905.5</v>
      </c>
      <c r="V202">
        <v>7.6</v>
      </c>
      <c r="W202">
        <v>27.1</v>
      </c>
      <c r="X202">
        <v>433.7</v>
      </c>
      <c r="Y202">
        <v>371.6</v>
      </c>
      <c r="Z202">
        <v>62.1</v>
      </c>
      <c r="AA202">
        <v>34.799999999999997</v>
      </c>
      <c r="AB202">
        <v>-148.19999999999999</v>
      </c>
      <c r="AC202">
        <v>20.8</v>
      </c>
      <c r="AD202">
        <v>-169</v>
      </c>
      <c r="AE202" t="s">
        <v>162</v>
      </c>
      <c r="AF202">
        <v>2478.6999999999998</v>
      </c>
      <c r="AG202">
        <v>2454.9</v>
      </c>
      <c r="AH202">
        <v>23.8</v>
      </c>
      <c r="AI202">
        <v>2672.6</v>
      </c>
      <c r="AJ202">
        <v>2603.1999999999998</v>
      </c>
      <c r="AK202">
        <v>325.5</v>
      </c>
      <c r="AL202">
        <v>0.2</v>
      </c>
      <c r="AM202">
        <v>-9.9</v>
      </c>
      <c r="AN202">
        <v>246.3</v>
      </c>
      <c r="AO202">
        <v>-193.9</v>
      </c>
    </row>
    <row r="203" spans="1:41" x14ac:dyDescent="0.2">
      <c r="A203" s="4">
        <f t="shared" si="6"/>
        <v>1997</v>
      </c>
      <c r="B203" s="4">
        <f t="shared" si="7"/>
        <v>1</v>
      </c>
      <c r="C203">
        <v>2490.8000000000002</v>
      </c>
      <c r="D203">
        <v>1727</v>
      </c>
      <c r="E203">
        <v>896.4</v>
      </c>
      <c r="F203">
        <v>595.6</v>
      </c>
      <c r="G203">
        <v>230</v>
      </c>
      <c r="H203">
        <v>4.8</v>
      </c>
      <c r="I203">
        <v>578.4</v>
      </c>
      <c r="J203">
        <v>103.1</v>
      </c>
      <c r="K203">
        <v>101.6</v>
      </c>
      <c r="L203">
        <v>1.4</v>
      </c>
      <c r="M203">
        <v>65</v>
      </c>
      <c r="N203">
        <v>27.8</v>
      </c>
      <c r="O203">
        <v>37.200000000000003</v>
      </c>
      <c r="P203">
        <v>17.399999999999999</v>
      </c>
      <c r="Q203">
        <v>2616.4</v>
      </c>
      <c r="R203">
        <v>1201.9000000000001</v>
      </c>
      <c r="S203">
        <v>946.2</v>
      </c>
      <c r="T203">
        <v>932.6</v>
      </c>
      <c r="U203">
        <v>924.8</v>
      </c>
      <c r="V203">
        <v>7.8</v>
      </c>
      <c r="W203">
        <v>13.6</v>
      </c>
      <c r="X203">
        <v>434</v>
      </c>
      <c r="Y203">
        <v>367.9</v>
      </c>
      <c r="Z203">
        <v>66</v>
      </c>
      <c r="AA203">
        <v>34.4</v>
      </c>
      <c r="AB203">
        <v>-125.5</v>
      </c>
      <c r="AC203">
        <v>20.5</v>
      </c>
      <c r="AD203">
        <v>-146</v>
      </c>
      <c r="AE203" t="s">
        <v>162</v>
      </c>
      <c r="AF203">
        <v>2516.5</v>
      </c>
      <c r="AG203">
        <v>2490.8000000000002</v>
      </c>
      <c r="AH203">
        <v>25.7</v>
      </c>
      <c r="AI203">
        <v>2703.6</v>
      </c>
      <c r="AJ203">
        <v>2616.4</v>
      </c>
      <c r="AK203">
        <v>330.4</v>
      </c>
      <c r="AL203">
        <v>0.2</v>
      </c>
      <c r="AM203">
        <v>4.3</v>
      </c>
      <c r="AN203">
        <v>247.7</v>
      </c>
      <c r="AO203">
        <v>-187.1</v>
      </c>
    </row>
    <row r="204" spans="1:41" x14ac:dyDescent="0.2">
      <c r="A204" s="4">
        <f t="shared" si="6"/>
        <v>1997</v>
      </c>
      <c r="B204" s="4">
        <f t="shared" si="7"/>
        <v>2</v>
      </c>
      <c r="C204">
        <v>2534.1</v>
      </c>
      <c r="D204">
        <v>1760.2</v>
      </c>
      <c r="E204">
        <v>910.5</v>
      </c>
      <c r="F204">
        <v>610.29999999999995</v>
      </c>
      <c r="G204">
        <v>234.5</v>
      </c>
      <c r="H204">
        <v>4.9000000000000004</v>
      </c>
      <c r="I204">
        <v>585.20000000000005</v>
      </c>
      <c r="J204">
        <v>104.1</v>
      </c>
      <c r="K204">
        <v>102.6</v>
      </c>
      <c r="L204">
        <v>1.5</v>
      </c>
      <c r="M204">
        <v>66.5</v>
      </c>
      <c r="N204">
        <v>28.5</v>
      </c>
      <c r="O204">
        <v>38</v>
      </c>
      <c r="P204">
        <v>18.100000000000001</v>
      </c>
      <c r="Q204">
        <v>2639.1</v>
      </c>
      <c r="R204">
        <v>1222.2</v>
      </c>
      <c r="S204">
        <v>947.2</v>
      </c>
      <c r="T204">
        <v>933.6</v>
      </c>
      <c r="U204">
        <v>925.6</v>
      </c>
      <c r="V204">
        <v>8</v>
      </c>
      <c r="W204">
        <v>13.6</v>
      </c>
      <c r="X204">
        <v>436.1</v>
      </c>
      <c r="Y204">
        <v>367.2</v>
      </c>
      <c r="Z204">
        <v>69</v>
      </c>
      <c r="AA204">
        <v>33.6</v>
      </c>
      <c r="AB204">
        <v>-105.1</v>
      </c>
      <c r="AC204">
        <v>25</v>
      </c>
      <c r="AD204">
        <v>-130</v>
      </c>
      <c r="AE204" t="s">
        <v>162</v>
      </c>
      <c r="AF204">
        <v>2560.4</v>
      </c>
      <c r="AG204">
        <v>2534.1</v>
      </c>
      <c r="AH204">
        <v>26.3</v>
      </c>
      <c r="AI204">
        <v>2698.2</v>
      </c>
      <c r="AJ204">
        <v>2639.1</v>
      </c>
      <c r="AK204">
        <v>330</v>
      </c>
      <c r="AL204">
        <v>0.5</v>
      </c>
      <c r="AM204">
        <v>-22</v>
      </c>
      <c r="AN204">
        <v>249.5</v>
      </c>
      <c r="AO204">
        <v>-137.80000000000001</v>
      </c>
    </row>
    <row r="205" spans="1:41" x14ac:dyDescent="0.2">
      <c r="A205" s="4">
        <f t="shared" si="6"/>
        <v>1997</v>
      </c>
      <c r="B205" s="4">
        <f t="shared" si="7"/>
        <v>3</v>
      </c>
      <c r="C205">
        <v>2590.5</v>
      </c>
      <c r="D205">
        <v>1803.9</v>
      </c>
      <c r="E205">
        <v>935.4</v>
      </c>
      <c r="F205">
        <v>616.6</v>
      </c>
      <c r="G205">
        <v>246.9</v>
      </c>
      <c r="H205">
        <v>5.0999999999999996</v>
      </c>
      <c r="I205">
        <v>593.29999999999995</v>
      </c>
      <c r="J205">
        <v>104.1</v>
      </c>
      <c r="K205">
        <v>102.5</v>
      </c>
      <c r="L205">
        <v>1.6</v>
      </c>
      <c r="M205">
        <v>72</v>
      </c>
      <c r="N205">
        <v>33.4</v>
      </c>
      <c r="O205">
        <v>38.6</v>
      </c>
      <c r="P205">
        <v>17.3</v>
      </c>
      <c r="Q205">
        <v>2652.8</v>
      </c>
      <c r="R205">
        <v>1228.5</v>
      </c>
      <c r="S205">
        <v>953.7</v>
      </c>
      <c r="T205">
        <v>939.3</v>
      </c>
      <c r="U205">
        <v>931.6</v>
      </c>
      <c r="V205">
        <v>7.8</v>
      </c>
      <c r="W205">
        <v>14.4</v>
      </c>
      <c r="X205">
        <v>437.1</v>
      </c>
      <c r="Y205">
        <v>366.1</v>
      </c>
      <c r="Z205">
        <v>71</v>
      </c>
      <c r="AA205">
        <v>33.4</v>
      </c>
      <c r="AB205">
        <v>-62.2</v>
      </c>
      <c r="AC205">
        <v>32.5</v>
      </c>
      <c r="AD205">
        <v>-94.7</v>
      </c>
      <c r="AE205" t="s">
        <v>162</v>
      </c>
      <c r="AF205">
        <v>2618.1</v>
      </c>
      <c r="AG205">
        <v>2590.5</v>
      </c>
      <c r="AH205">
        <v>27.5</v>
      </c>
      <c r="AI205">
        <v>2735.8</v>
      </c>
      <c r="AJ205">
        <v>2652.8</v>
      </c>
      <c r="AK205">
        <v>331.3</v>
      </c>
      <c r="AL205">
        <v>0.6</v>
      </c>
      <c r="AM205">
        <v>1.8</v>
      </c>
      <c r="AN205">
        <v>250.6</v>
      </c>
      <c r="AO205">
        <v>-117.8</v>
      </c>
    </row>
    <row r="206" spans="1:41" x14ac:dyDescent="0.2">
      <c r="A206" s="4">
        <f t="shared" si="6"/>
        <v>1997</v>
      </c>
      <c r="B206" s="4">
        <f t="shared" si="7"/>
        <v>4</v>
      </c>
      <c r="C206">
        <v>2621.9</v>
      </c>
      <c r="D206">
        <v>1829</v>
      </c>
      <c r="E206">
        <v>962.2</v>
      </c>
      <c r="F206">
        <v>624</v>
      </c>
      <c r="G206">
        <v>237.2</v>
      </c>
      <c r="H206">
        <v>5.6</v>
      </c>
      <c r="I206">
        <v>604.1</v>
      </c>
      <c r="J206">
        <v>103.1</v>
      </c>
      <c r="K206">
        <v>101.5</v>
      </c>
      <c r="L206">
        <v>1.6</v>
      </c>
      <c r="M206">
        <v>68.599999999999994</v>
      </c>
      <c r="N206">
        <v>29.6</v>
      </c>
      <c r="O206">
        <v>39</v>
      </c>
      <c r="P206">
        <v>17.100000000000001</v>
      </c>
      <c r="Q206">
        <v>2687</v>
      </c>
      <c r="R206">
        <v>1246</v>
      </c>
      <c r="S206">
        <v>971.1</v>
      </c>
      <c r="T206">
        <v>944.9</v>
      </c>
      <c r="U206">
        <v>937</v>
      </c>
      <c r="V206">
        <v>7.9</v>
      </c>
      <c r="W206">
        <v>26.2</v>
      </c>
      <c r="X206">
        <v>436.1</v>
      </c>
      <c r="Y206">
        <v>363.3</v>
      </c>
      <c r="Z206">
        <v>72.8</v>
      </c>
      <c r="AA206">
        <v>33.799999999999997</v>
      </c>
      <c r="AB206">
        <v>-65.099999999999994</v>
      </c>
      <c r="AC206">
        <v>42.6</v>
      </c>
      <c r="AD206">
        <v>-107.7</v>
      </c>
      <c r="AE206" t="s">
        <v>162</v>
      </c>
      <c r="AF206">
        <v>2650.2</v>
      </c>
      <c r="AG206">
        <v>2621.9</v>
      </c>
      <c r="AH206">
        <v>28.4</v>
      </c>
      <c r="AI206">
        <v>2766</v>
      </c>
      <c r="AJ206">
        <v>2687</v>
      </c>
      <c r="AK206">
        <v>326.5</v>
      </c>
      <c r="AL206">
        <v>0.3</v>
      </c>
      <c r="AM206">
        <v>4.0999999999999996</v>
      </c>
      <c r="AN206">
        <v>251.8</v>
      </c>
      <c r="AO206">
        <v>-115.8</v>
      </c>
    </row>
    <row r="207" spans="1:41" x14ac:dyDescent="0.2">
      <c r="A207" s="4">
        <f t="shared" si="6"/>
        <v>1998</v>
      </c>
      <c r="B207" s="4">
        <f t="shared" si="7"/>
        <v>1</v>
      </c>
      <c r="C207">
        <v>2668.1</v>
      </c>
      <c r="D207">
        <v>1863.8</v>
      </c>
      <c r="E207">
        <v>990.1</v>
      </c>
      <c r="F207">
        <v>629.1</v>
      </c>
      <c r="G207">
        <v>239.8</v>
      </c>
      <c r="H207">
        <v>4.8</v>
      </c>
      <c r="I207">
        <v>614.9</v>
      </c>
      <c r="J207">
        <v>102.8</v>
      </c>
      <c r="K207">
        <v>101.2</v>
      </c>
      <c r="L207">
        <v>1.6</v>
      </c>
      <c r="M207">
        <v>70.2</v>
      </c>
      <c r="N207">
        <v>31.1</v>
      </c>
      <c r="O207">
        <v>39.1</v>
      </c>
      <c r="P207">
        <v>16.399999999999999</v>
      </c>
      <c r="Q207">
        <v>2676.8</v>
      </c>
      <c r="R207">
        <v>1242.0999999999999</v>
      </c>
      <c r="S207">
        <v>968.2</v>
      </c>
      <c r="T207">
        <v>954</v>
      </c>
      <c r="U207">
        <v>945.8</v>
      </c>
      <c r="V207">
        <v>8.1999999999999993</v>
      </c>
      <c r="W207">
        <v>14.1</v>
      </c>
      <c r="X207">
        <v>432.7</v>
      </c>
      <c r="Y207">
        <v>360.4</v>
      </c>
      <c r="Z207">
        <v>72.400000000000006</v>
      </c>
      <c r="AA207">
        <v>33.799999999999997</v>
      </c>
      <c r="AB207">
        <v>-8.6999999999999993</v>
      </c>
      <c r="AC207">
        <v>46.5</v>
      </c>
      <c r="AD207">
        <v>-55.2</v>
      </c>
      <c r="AE207" t="s">
        <v>162</v>
      </c>
      <c r="AF207">
        <v>2698.7</v>
      </c>
      <c r="AG207">
        <v>2668.1</v>
      </c>
      <c r="AH207">
        <v>30.6</v>
      </c>
      <c r="AI207">
        <v>2753.1</v>
      </c>
      <c r="AJ207">
        <v>2676.8</v>
      </c>
      <c r="AK207">
        <v>324.60000000000002</v>
      </c>
      <c r="AL207">
        <v>0.2</v>
      </c>
      <c r="AM207">
        <v>3.9</v>
      </c>
      <c r="AN207">
        <v>252.4</v>
      </c>
      <c r="AO207">
        <v>-54.4</v>
      </c>
    </row>
    <row r="208" spans="1:41" x14ac:dyDescent="0.2">
      <c r="A208" s="4">
        <f t="shared" si="6"/>
        <v>1998</v>
      </c>
      <c r="B208" s="4">
        <f t="shared" si="7"/>
        <v>2</v>
      </c>
      <c r="C208">
        <v>2706</v>
      </c>
      <c r="D208">
        <v>1893.5</v>
      </c>
      <c r="E208">
        <v>1016.4</v>
      </c>
      <c r="F208">
        <v>635.5</v>
      </c>
      <c r="G208">
        <v>236.5</v>
      </c>
      <c r="H208">
        <v>5.0999999999999996</v>
      </c>
      <c r="I208">
        <v>623.5</v>
      </c>
      <c r="J208">
        <v>102.6</v>
      </c>
      <c r="K208">
        <v>101</v>
      </c>
      <c r="L208">
        <v>1.6</v>
      </c>
      <c r="M208">
        <v>69.7</v>
      </c>
      <c r="N208">
        <v>30.4</v>
      </c>
      <c r="O208">
        <v>39.299999999999997</v>
      </c>
      <c r="P208">
        <v>16.7</v>
      </c>
      <c r="Q208">
        <v>2703.8</v>
      </c>
      <c r="R208">
        <v>1267.5999999999999</v>
      </c>
      <c r="S208">
        <v>971.7</v>
      </c>
      <c r="T208">
        <v>958.3</v>
      </c>
      <c r="U208">
        <v>950</v>
      </c>
      <c r="V208">
        <v>8.3000000000000007</v>
      </c>
      <c r="W208">
        <v>13.5</v>
      </c>
      <c r="X208">
        <v>429.5</v>
      </c>
      <c r="Y208">
        <v>356.7</v>
      </c>
      <c r="Z208">
        <v>72.8</v>
      </c>
      <c r="AA208">
        <v>35</v>
      </c>
      <c r="AB208">
        <v>2.2000000000000002</v>
      </c>
      <c r="AC208">
        <v>55.7</v>
      </c>
      <c r="AD208">
        <v>-53.5</v>
      </c>
      <c r="AE208" t="s">
        <v>162</v>
      </c>
      <c r="AF208">
        <v>2738.1</v>
      </c>
      <c r="AG208">
        <v>2706</v>
      </c>
      <c r="AH208">
        <v>32.1</v>
      </c>
      <c r="AI208">
        <v>2783</v>
      </c>
      <c r="AJ208">
        <v>2703.8</v>
      </c>
      <c r="AK208">
        <v>336.9</v>
      </c>
      <c r="AL208">
        <v>0.2</v>
      </c>
      <c r="AM208">
        <v>-3.8</v>
      </c>
      <c r="AN208">
        <v>254.1</v>
      </c>
      <c r="AO208">
        <v>-44.9</v>
      </c>
    </row>
    <row r="209" spans="1:41" x14ac:dyDescent="0.2">
      <c r="A209" s="4">
        <f t="shared" si="6"/>
        <v>1998</v>
      </c>
      <c r="B209" s="4">
        <f t="shared" si="7"/>
        <v>3</v>
      </c>
      <c r="C209">
        <v>2751.7</v>
      </c>
      <c r="D209">
        <v>1928.4</v>
      </c>
      <c r="E209">
        <v>1037.2</v>
      </c>
      <c r="F209">
        <v>643</v>
      </c>
      <c r="G209">
        <v>242.6</v>
      </c>
      <c r="H209">
        <v>5.6</v>
      </c>
      <c r="I209">
        <v>632.1</v>
      </c>
      <c r="J209">
        <v>102.9</v>
      </c>
      <c r="K209">
        <v>101.2</v>
      </c>
      <c r="L209">
        <v>1.7</v>
      </c>
      <c r="M209">
        <v>71.8</v>
      </c>
      <c r="N209">
        <v>31.8</v>
      </c>
      <c r="O209">
        <v>40</v>
      </c>
      <c r="P209">
        <v>16.600000000000001</v>
      </c>
      <c r="Q209">
        <v>2715.8</v>
      </c>
      <c r="R209">
        <v>1276.8</v>
      </c>
      <c r="S209">
        <v>975.9</v>
      </c>
      <c r="T209">
        <v>959.5</v>
      </c>
      <c r="U209">
        <v>951.4</v>
      </c>
      <c r="V209">
        <v>8.1</v>
      </c>
      <c r="W209">
        <v>16.3</v>
      </c>
      <c r="X209">
        <v>426.3</v>
      </c>
      <c r="Y209">
        <v>354.5</v>
      </c>
      <c r="Z209">
        <v>71.8</v>
      </c>
      <c r="AA209">
        <v>36.799999999999997</v>
      </c>
      <c r="AB209">
        <v>35.9</v>
      </c>
      <c r="AC209">
        <v>63.4</v>
      </c>
      <c r="AD209">
        <v>-27.5</v>
      </c>
      <c r="AE209" t="s">
        <v>162</v>
      </c>
      <c r="AF209">
        <v>2784.5</v>
      </c>
      <c r="AG209">
        <v>2751.7</v>
      </c>
      <c r="AH209">
        <v>32.799999999999997</v>
      </c>
      <c r="AI209">
        <v>2811</v>
      </c>
      <c r="AJ209">
        <v>2715.8</v>
      </c>
      <c r="AK209">
        <v>351.8</v>
      </c>
      <c r="AL209">
        <v>0.3</v>
      </c>
      <c r="AM209">
        <v>-0.7</v>
      </c>
      <c r="AN209">
        <v>256.10000000000002</v>
      </c>
      <c r="AO209">
        <v>-26.5</v>
      </c>
    </row>
    <row r="210" spans="1:41" x14ac:dyDescent="0.2">
      <c r="A210" s="4">
        <f t="shared" si="6"/>
        <v>1998</v>
      </c>
      <c r="B210" s="4">
        <f t="shared" si="7"/>
        <v>4</v>
      </c>
      <c r="C210">
        <v>2801</v>
      </c>
      <c r="D210">
        <v>1957.4</v>
      </c>
      <c r="E210">
        <v>1062</v>
      </c>
      <c r="F210">
        <v>650.29999999999995</v>
      </c>
      <c r="G210">
        <v>237.8</v>
      </c>
      <c r="H210">
        <v>7.3</v>
      </c>
      <c r="I210">
        <v>640.5</v>
      </c>
      <c r="J210">
        <v>102.7</v>
      </c>
      <c r="K210">
        <v>101.1</v>
      </c>
      <c r="L210">
        <v>1.6</v>
      </c>
      <c r="M210">
        <v>84.9</v>
      </c>
      <c r="N210">
        <v>43.9</v>
      </c>
      <c r="O210">
        <v>41.1</v>
      </c>
      <c r="P210">
        <v>15.4</v>
      </c>
      <c r="Q210">
        <v>2757.9</v>
      </c>
      <c r="R210">
        <v>1302</v>
      </c>
      <c r="S210">
        <v>996.6</v>
      </c>
      <c r="T210">
        <v>968.7</v>
      </c>
      <c r="U210">
        <v>960.5</v>
      </c>
      <c r="V210">
        <v>8.1999999999999993</v>
      </c>
      <c r="W210">
        <v>27.9</v>
      </c>
      <c r="X210">
        <v>419.5</v>
      </c>
      <c r="Y210">
        <v>348.1</v>
      </c>
      <c r="Z210">
        <v>71.400000000000006</v>
      </c>
      <c r="AA210">
        <v>39.9</v>
      </c>
      <c r="AB210">
        <v>43</v>
      </c>
      <c r="AC210">
        <v>74.3</v>
      </c>
      <c r="AD210">
        <v>-31.3</v>
      </c>
      <c r="AE210" t="s">
        <v>162</v>
      </c>
      <c r="AF210">
        <v>2835</v>
      </c>
      <c r="AG210">
        <v>2801</v>
      </c>
      <c r="AH210">
        <v>34</v>
      </c>
      <c r="AI210">
        <v>2858.7</v>
      </c>
      <c r="AJ210">
        <v>2757.9</v>
      </c>
      <c r="AK210">
        <v>352.4</v>
      </c>
      <c r="AL210">
        <v>0.3</v>
      </c>
      <c r="AM210">
        <v>6.8</v>
      </c>
      <c r="AN210">
        <v>258.60000000000002</v>
      </c>
      <c r="AO210">
        <v>-23.7</v>
      </c>
    </row>
    <row r="211" spans="1:41" x14ac:dyDescent="0.2">
      <c r="A211" s="4">
        <f t="shared" si="6"/>
        <v>1999</v>
      </c>
      <c r="B211" s="4">
        <f t="shared" si="7"/>
        <v>1</v>
      </c>
      <c r="C211">
        <v>2836.6</v>
      </c>
      <c r="D211">
        <v>1982.7</v>
      </c>
      <c r="E211">
        <v>1073.5</v>
      </c>
      <c r="F211">
        <v>657.5</v>
      </c>
      <c r="G211">
        <v>246.3</v>
      </c>
      <c r="H211">
        <v>5.4</v>
      </c>
      <c r="I211">
        <v>655.6</v>
      </c>
      <c r="J211">
        <v>103.1</v>
      </c>
      <c r="K211">
        <v>101.5</v>
      </c>
      <c r="L211">
        <v>1.6</v>
      </c>
      <c r="M211">
        <v>77.900000000000006</v>
      </c>
      <c r="N211">
        <v>35.6</v>
      </c>
      <c r="O211">
        <v>42.3</v>
      </c>
      <c r="P211">
        <v>17.3</v>
      </c>
      <c r="Q211">
        <v>2777</v>
      </c>
      <c r="R211">
        <v>1319.7</v>
      </c>
      <c r="S211">
        <v>1002.1</v>
      </c>
      <c r="T211">
        <v>987.2</v>
      </c>
      <c r="U211">
        <v>978.8</v>
      </c>
      <c r="V211">
        <v>8.4</v>
      </c>
      <c r="W211">
        <v>14.9</v>
      </c>
      <c r="X211">
        <v>412.7</v>
      </c>
      <c r="Y211">
        <v>342.9</v>
      </c>
      <c r="Z211">
        <v>69.8</v>
      </c>
      <c r="AA211">
        <v>42.4</v>
      </c>
      <c r="AB211">
        <v>59.6</v>
      </c>
      <c r="AC211">
        <v>84.9</v>
      </c>
      <c r="AD211">
        <v>-25.3</v>
      </c>
      <c r="AE211" t="s">
        <v>162</v>
      </c>
      <c r="AF211">
        <v>2871.9</v>
      </c>
      <c r="AG211">
        <v>2836.6</v>
      </c>
      <c r="AH211">
        <v>35.299999999999997</v>
      </c>
      <c r="AI211">
        <v>2881.1</v>
      </c>
      <c r="AJ211">
        <v>2777</v>
      </c>
      <c r="AK211">
        <v>356.3</v>
      </c>
      <c r="AL211">
        <v>0.3</v>
      </c>
      <c r="AM211">
        <v>8.1999999999999993</v>
      </c>
      <c r="AN211">
        <v>260.7</v>
      </c>
      <c r="AO211">
        <v>-9.1999999999999993</v>
      </c>
    </row>
    <row r="212" spans="1:41" x14ac:dyDescent="0.2">
      <c r="A212" s="4">
        <f t="shared" si="6"/>
        <v>1999</v>
      </c>
      <c r="B212" s="4">
        <f t="shared" si="7"/>
        <v>2</v>
      </c>
      <c r="C212">
        <v>2868.7</v>
      </c>
      <c r="D212">
        <v>2008.3</v>
      </c>
      <c r="E212">
        <v>1090.8</v>
      </c>
      <c r="F212">
        <v>667.1</v>
      </c>
      <c r="G212">
        <v>244.5</v>
      </c>
      <c r="H212">
        <v>6</v>
      </c>
      <c r="I212">
        <v>659.7</v>
      </c>
      <c r="J212">
        <v>104.4</v>
      </c>
      <c r="K212">
        <v>102.9</v>
      </c>
      <c r="L212">
        <v>1.5</v>
      </c>
      <c r="M212">
        <v>79.7</v>
      </c>
      <c r="N212">
        <v>36.200000000000003</v>
      </c>
      <c r="O212">
        <v>43.5</v>
      </c>
      <c r="P212">
        <v>16.7</v>
      </c>
      <c r="Q212">
        <v>2802.1</v>
      </c>
      <c r="R212">
        <v>1339.4</v>
      </c>
      <c r="S212">
        <v>1005.9</v>
      </c>
      <c r="T212">
        <v>988.9</v>
      </c>
      <c r="U212">
        <v>980.4</v>
      </c>
      <c r="V212">
        <v>8.5</v>
      </c>
      <c r="W212">
        <v>17</v>
      </c>
      <c r="X212">
        <v>411.7</v>
      </c>
      <c r="Y212">
        <v>344.1</v>
      </c>
      <c r="Z212">
        <v>67.599999999999994</v>
      </c>
      <c r="AA212">
        <v>45</v>
      </c>
      <c r="AB212">
        <v>66.7</v>
      </c>
      <c r="AC212">
        <v>89.3</v>
      </c>
      <c r="AD212">
        <v>-22.7</v>
      </c>
      <c r="AE212" t="s">
        <v>162</v>
      </c>
      <c r="AF212">
        <v>2905.4</v>
      </c>
      <c r="AG212">
        <v>2868.7</v>
      </c>
      <c r="AH212">
        <v>36.6</v>
      </c>
      <c r="AI212">
        <v>2910.8</v>
      </c>
      <c r="AJ212">
        <v>2802.1</v>
      </c>
      <c r="AK212">
        <v>364.2</v>
      </c>
      <c r="AL212">
        <v>0.3</v>
      </c>
      <c r="AM212">
        <v>7.9</v>
      </c>
      <c r="AN212">
        <v>263.60000000000002</v>
      </c>
      <c r="AO212">
        <v>-5.5</v>
      </c>
    </row>
    <row r="213" spans="1:41" x14ac:dyDescent="0.2">
      <c r="A213" s="4">
        <f t="shared" si="6"/>
        <v>1999</v>
      </c>
      <c r="B213" s="4">
        <f t="shared" si="7"/>
        <v>3</v>
      </c>
      <c r="C213">
        <v>2919.8</v>
      </c>
      <c r="D213">
        <v>2050.1999999999998</v>
      </c>
      <c r="E213">
        <v>1116.2</v>
      </c>
      <c r="F213">
        <v>679</v>
      </c>
      <c r="G213">
        <v>248.6</v>
      </c>
      <c r="H213">
        <v>6.3</v>
      </c>
      <c r="I213">
        <v>665.6</v>
      </c>
      <c r="J213">
        <v>107</v>
      </c>
      <c r="K213">
        <v>105.5</v>
      </c>
      <c r="L213">
        <v>1.5</v>
      </c>
      <c r="M213">
        <v>80.8</v>
      </c>
      <c r="N213">
        <v>36.200000000000003</v>
      </c>
      <c r="O213">
        <v>44.7</v>
      </c>
      <c r="P213">
        <v>16.2</v>
      </c>
      <c r="Q213">
        <v>2839.9</v>
      </c>
      <c r="R213">
        <v>1369.7</v>
      </c>
      <c r="S213">
        <v>1016.4</v>
      </c>
      <c r="T213">
        <v>1000.1</v>
      </c>
      <c r="U213">
        <v>991.5</v>
      </c>
      <c r="V213">
        <v>8.6</v>
      </c>
      <c r="W213">
        <v>16.3</v>
      </c>
      <c r="X213">
        <v>407.4</v>
      </c>
      <c r="Y213">
        <v>342</v>
      </c>
      <c r="Z213">
        <v>65.400000000000006</v>
      </c>
      <c r="AA213">
        <v>46.4</v>
      </c>
      <c r="AB213">
        <v>79.8</v>
      </c>
      <c r="AC213">
        <v>95.7</v>
      </c>
      <c r="AD213">
        <v>-15.9</v>
      </c>
      <c r="AE213" t="s">
        <v>162</v>
      </c>
      <c r="AF213">
        <v>2956.1</v>
      </c>
      <c r="AG213">
        <v>2919.8</v>
      </c>
      <c r="AH213">
        <v>36.4</v>
      </c>
      <c r="AI213">
        <v>2950.2</v>
      </c>
      <c r="AJ213">
        <v>2839.9</v>
      </c>
      <c r="AK213">
        <v>370.6</v>
      </c>
      <c r="AL213">
        <v>0.3</v>
      </c>
      <c r="AM213">
        <v>5.3</v>
      </c>
      <c r="AN213">
        <v>265.89999999999998</v>
      </c>
      <c r="AO213">
        <v>5.9</v>
      </c>
    </row>
    <row r="214" spans="1:41" x14ac:dyDescent="0.2">
      <c r="A214" s="4">
        <f t="shared" si="6"/>
        <v>1999</v>
      </c>
      <c r="B214" s="4">
        <f t="shared" si="7"/>
        <v>4</v>
      </c>
      <c r="C214">
        <v>2988.3</v>
      </c>
      <c r="D214">
        <v>2102</v>
      </c>
      <c r="E214">
        <v>1149.5999999999999</v>
      </c>
      <c r="F214">
        <v>690.8</v>
      </c>
      <c r="G214">
        <v>255.7</v>
      </c>
      <c r="H214">
        <v>6</v>
      </c>
      <c r="I214">
        <v>677.4</v>
      </c>
      <c r="J214">
        <v>110.8</v>
      </c>
      <c r="K214">
        <v>109.3</v>
      </c>
      <c r="L214">
        <v>1.5</v>
      </c>
      <c r="M214">
        <v>83.6</v>
      </c>
      <c r="N214">
        <v>37.799999999999997</v>
      </c>
      <c r="O214">
        <v>45.8</v>
      </c>
      <c r="P214">
        <v>14.5</v>
      </c>
      <c r="Q214">
        <v>2891.4</v>
      </c>
      <c r="R214">
        <v>1401.5</v>
      </c>
      <c r="S214">
        <v>1035</v>
      </c>
      <c r="T214">
        <v>1008.3</v>
      </c>
      <c r="U214">
        <v>999.7</v>
      </c>
      <c r="V214">
        <v>8.6</v>
      </c>
      <c r="W214">
        <v>26.7</v>
      </c>
      <c r="X214">
        <v>408</v>
      </c>
      <c r="Y214">
        <v>343.9</v>
      </c>
      <c r="Z214">
        <v>64.2</v>
      </c>
      <c r="AA214">
        <v>46.9</v>
      </c>
      <c r="AB214">
        <v>96.9</v>
      </c>
      <c r="AC214">
        <v>107</v>
      </c>
      <c r="AD214">
        <v>-10.1</v>
      </c>
      <c r="AE214" t="s">
        <v>162</v>
      </c>
      <c r="AF214">
        <v>3026.9</v>
      </c>
      <c r="AG214">
        <v>2988.3</v>
      </c>
      <c r="AH214">
        <v>38.6</v>
      </c>
      <c r="AI214">
        <v>3029.9</v>
      </c>
      <c r="AJ214">
        <v>2891.4</v>
      </c>
      <c r="AK214">
        <v>382.8</v>
      </c>
      <c r="AL214">
        <v>17</v>
      </c>
      <c r="AM214">
        <v>8.3000000000000007</v>
      </c>
      <c r="AN214">
        <v>269.60000000000002</v>
      </c>
      <c r="AO214">
        <v>-3.1</v>
      </c>
    </row>
    <row r="215" spans="1:41" x14ac:dyDescent="0.2">
      <c r="A215" s="4">
        <f t="shared" si="6"/>
        <v>2000</v>
      </c>
      <c r="B215" s="4">
        <f t="shared" si="7"/>
        <v>1</v>
      </c>
      <c r="C215">
        <v>3093.9</v>
      </c>
      <c r="D215">
        <v>2174.1999999999998</v>
      </c>
      <c r="E215">
        <v>1204.7</v>
      </c>
      <c r="F215">
        <v>698.6</v>
      </c>
      <c r="G215">
        <v>264.10000000000002</v>
      </c>
      <c r="H215">
        <v>6.9</v>
      </c>
      <c r="I215">
        <v>700.9</v>
      </c>
      <c r="J215">
        <v>116.6</v>
      </c>
      <c r="K215">
        <v>115.2</v>
      </c>
      <c r="L215">
        <v>1.5</v>
      </c>
      <c r="M215">
        <v>87.9</v>
      </c>
      <c r="N215">
        <v>41</v>
      </c>
      <c r="O215">
        <v>46.9</v>
      </c>
      <c r="P215">
        <v>14.2</v>
      </c>
      <c r="Q215">
        <v>2897.6</v>
      </c>
      <c r="R215">
        <v>1407.4</v>
      </c>
      <c r="S215">
        <v>1038.0999999999999</v>
      </c>
      <c r="T215">
        <v>1021.1</v>
      </c>
      <c r="U215">
        <v>1012.6</v>
      </c>
      <c r="V215">
        <v>8.5</v>
      </c>
      <c r="W215">
        <v>17</v>
      </c>
      <c r="X215">
        <v>407</v>
      </c>
      <c r="Y215">
        <v>343.1</v>
      </c>
      <c r="Z215">
        <v>64</v>
      </c>
      <c r="AA215">
        <v>45.1</v>
      </c>
      <c r="AB215">
        <v>196.2</v>
      </c>
      <c r="AC215">
        <v>120</v>
      </c>
      <c r="AD215">
        <v>76.2</v>
      </c>
      <c r="AE215" t="s">
        <v>162</v>
      </c>
      <c r="AF215">
        <v>3129.8</v>
      </c>
      <c r="AG215">
        <v>3093.9</v>
      </c>
      <c r="AH215">
        <v>35.9</v>
      </c>
      <c r="AI215">
        <v>3020.8</v>
      </c>
      <c r="AJ215">
        <v>2897.6</v>
      </c>
      <c r="AK215">
        <v>387.7</v>
      </c>
      <c r="AL215">
        <v>0.4</v>
      </c>
      <c r="AM215">
        <v>8.1</v>
      </c>
      <c r="AN215">
        <v>273</v>
      </c>
      <c r="AO215">
        <v>109</v>
      </c>
    </row>
    <row r="216" spans="1:41" x14ac:dyDescent="0.2">
      <c r="A216" s="4">
        <f t="shared" si="6"/>
        <v>2000</v>
      </c>
      <c r="B216" s="4">
        <f t="shared" si="7"/>
        <v>2</v>
      </c>
      <c r="C216">
        <v>3128.4</v>
      </c>
      <c r="D216">
        <v>2203.6</v>
      </c>
      <c r="E216">
        <v>1226.0999999999999</v>
      </c>
      <c r="F216">
        <v>707.3</v>
      </c>
      <c r="G216">
        <v>262.60000000000002</v>
      </c>
      <c r="H216">
        <v>7.6</v>
      </c>
      <c r="I216">
        <v>702.4</v>
      </c>
      <c r="J216">
        <v>119.6</v>
      </c>
      <c r="K216">
        <v>118.3</v>
      </c>
      <c r="L216">
        <v>1.3</v>
      </c>
      <c r="M216">
        <v>90</v>
      </c>
      <c r="N216">
        <v>41.8</v>
      </c>
      <c r="O216">
        <v>48.1</v>
      </c>
      <c r="P216">
        <v>12.8</v>
      </c>
      <c r="Q216">
        <v>2959.9</v>
      </c>
      <c r="R216">
        <v>1442.9</v>
      </c>
      <c r="S216">
        <v>1064.9000000000001</v>
      </c>
      <c r="T216">
        <v>1046.7</v>
      </c>
      <c r="U216">
        <v>1038</v>
      </c>
      <c r="V216">
        <v>8.6999999999999993</v>
      </c>
      <c r="W216">
        <v>18.2</v>
      </c>
      <c r="X216">
        <v>406.6</v>
      </c>
      <c r="Y216">
        <v>341</v>
      </c>
      <c r="Z216">
        <v>65.599999999999994</v>
      </c>
      <c r="AA216">
        <v>45.5</v>
      </c>
      <c r="AB216">
        <v>168.4</v>
      </c>
      <c r="AC216">
        <v>108.9</v>
      </c>
      <c r="AD216">
        <v>59.6</v>
      </c>
      <c r="AE216" t="s">
        <v>162</v>
      </c>
      <c r="AF216">
        <v>3164.3</v>
      </c>
      <c r="AG216">
        <v>3128.4</v>
      </c>
      <c r="AH216">
        <v>35.9</v>
      </c>
      <c r="AI216">
        <v>3077.8</v>
      </c>
      <c r="AJ216">
        <v>2959.9</v>
      </c>
      <c r="AK216">
        <v>386</v>
      </c>
      <c r="AL216">
        <v>0.4</v>
      </c>
      <c r="AM216">
        <v>7.9</v>
      </c>
      <c r="AN216">
        <v>276.39999999999998</v>
      </c>
      <c r="AO216">
        <v>86.5</v>
      </c>
    </row>
    <row r="217" spans="1:41" x14ac:dyDescent="0.2">
      <c r="A217" s="4">
        <f t="shared" si="6"/>
        <v>2000</v>
      </c>
      <c r="B217" s="4">
        <f t="shared" si="7"/>
        <v>3</v>
      </c>
      <c r="C217">
        <v>3143.1</v>
      </c>
      <c r="D217">
        <v>2206.9</v>
      </c>
      <c r="E217">
        <v>1243.5999999999999</v>
      </c>
      <c r="F217">
        <v>711.3</v>
      </c>
      <c r="G217">
        <v>244.7</v>
      </c>
      <c r="H217">
        <v>7.3</v>
      </c>
      <c r="I217">
        <v>714.8</v>
      </c>
      <c r="J217">
        <v>120.6</v>
      </c>
      <c r="K217">
        <v>119.4</v>
      </c>
      <c r="L217">
        <v>1.2</v>
      </c>
      <c r="M217">
        <v>91.4</v>
      </c>
      <c r="N217">
        <v>42</v>
      </c>
      <c r="O217">
        <v>49.3</v>
      </c>
      <c r="P217">
        <v>9.4</v>
      </c>
      <c r="Q217">
        <v>2983</v>
      </c>
      <c r="R217">
        <v>1453.4</v>
      </c>
      <c r="S217">
        <v>1079.2</v>
      </c>
      <c r="T217">
        <v>1059.2</v>
      </c>
      <c r="U217">
        <v>1050.4000000000001</v>
      </c>
      <c r="V217">
        <v>8.6999999999999993</v>
      </c>
      <c r="W217">
        <v>20</v>
      </c>
      <c r="X217">
        <v>404.5</v>
      </c>
      <c r="Y217">
        <v>340.3</v>
      </c>
      <c r="Z217">
        <v>64.2</v>
      </c>
      <c r="AA217">
        <v>45.8</v>
      </c>
      <c r="AB217">
        <v>160.1</v>
      </c>
      <c r="AC217">
        <v>118.8</v>
      </c>
      <c r="AD217">
        <v>41.3</v>
      </c>
      <c r="AE217" t="s">
        <v>162</v>
      </c>
      <c r="AF217">
        <v>3178.5</v>
      </c>
      <c r="AG217">
        <v>3143.1</v>
      </c>
      <c r="AH217">
        <v>35.4</v>
      </c>
      <c r="AI217">
        <v>3103</v>
      </c>
      <c r="AJ217">
        <v>2983</v>
      </c>
      <c r="AK217">
        <v>391.6</v>
      </c>
      <c r="AL217">
        <v>0.5</v>
      </c>
      <c r="AM217">
        <v>7.4</v>
      </c>
      <c r="AN217">
        <v>279.39999999999998</v>
      </c>
      <c r="AO217">
        <v>75.400000000000006</v>
      </c>
    </row>
    <row r="218" spans="1:41" x14ac:dyDescent="0.2">
      <c r="A218" s="4">
        <f t="shared" si="6"/>
        <v>2000</v>
      </c>
      <c r="B218" s="4">
        <f t="shared" si="7"/>
        <v>4</v>
      </c>
      <c r="C218">
        <v>3167.2</v>
      </c>
      <c r="D218">
        <v>2226.6</v>
      </c>
      <c r="E218">
        <v>1254.5999999999999</v>
      </c>
      <c r="F218">
        <v>717.1</v>
      </c>
      <c r="G218">
        <v>247.4</v>
      </c>
      <c r="H218">
        <v>7.5</v>
      </c>
      <c r="I218">
        <v>719.5</v>
      </c>
      <c r="J218">
        <v>121.2</v>
      </c>
      <c r="K218">
        <v>119.8</v>
      </c>
      <c r="L218">
        <v>1.4</v>
      </c>
      <c r="M218">
        <v>93.4</v>
      </c>
      <c r="N218">
        <v>42.8</v>
      </c>
      <c r="O218">
        <v>50.6</v>
      </c>
      <c r="P218">
        <v>6.5</v>
      </c>
      <c r="Q218">
        <v>3028.9</v>
      </c>
      <c r="R218">
        <v>1472.9</v>
      </c>
      <c r="S218">
        <v>1103.8</v>
      </c>
      <c r="T218">
        <v>1070.0999999999999</v>
      </c>
      <c r="U218">
        <v>1061.3</v>
      </c>
      <c r="V218">
        <v>8.6999999999999993</v>
      </c>
      <c r="W218">
        <v>33.700000000000003</v>
      </c>
      <c r="X218">
        <v>405.1</v>
      </c>
      <c r="Y218">
        <v>341.4</v>
      </c>
      <c r="Z218">
        <v>63.8</v>
      </c>
      <c r="AA218">
        <v>47</v>
      </c>
      <c r="AB218">
        <v>138.4</v>
      </c>
      <c r="AC218">
        <v>117.3</v>
      </c>
      <c r="AD218">
        <v>21</v>
      </c>
      <c r="AE218" t="s">
        <v>162</v>
      </c>
      <c r="AF218">
        <v>3202.5</v>
      </c>
      <c r="AG218">
        <v>3167.2</v>
      </c>
      <c r="AH218">
        <v>35.299999999999997</v>
      </c>
      <c r="AI218">
        <v>3151.4</v>
      </c>
      <c r="AJ218">
        <v>3028.9</v>
      </c>
      <c r="AK218">
        <v>395.7</v>
      </c>
      <c r="AL218">
        <v>0.2</v>
      </c>
      <c r="AM218">
        <v>8.5</v>
      </c>
      <c r="AN218">
        <v>281.89999999999998</v>
      </c>
      <c r="AO218">
        <v>51.2</v>
      </c>
    </row>
    <row r="219" spans="1:41" x14ac:dyDescent="0.2">
      <c r="A219" s="4">
        <f t="shared" si="6"/>
        <v>2001</v>
      </c>
      <c r="B219" s="4">
        <f t="shared" si="7"/>
        <v>1</v>
      </c>
      <c r="C219">
        <v>3204.1</v>
      </c>
      <c r="D219">
        <v>2244.1</v>
      </c>
      <c r="E219">
        <v>1297.5999999999999</v>
      </c>
      <c r="F219">
        <v>724.1</v>
      </c>
      <c r="G219">
        <v>214.8</v>
      </c>
      <c r="H219">
        <v>7.6</v>
      </c>
      <c r="I219">
        <v>739.2</v>
      </c>
      <c r="J219">
        <v>120.6</v>
      </c>
      <c r="K219">
        <v>119.1</v>
      </c>
      <c r="L219">
        <v>1.4</v>
      </c>
      <c r="M219">
        <v>94.4</v>
      </c>
      <c r="N219">
        <v>42.8</v>
      </c>
      <c r="O219">
        <v>51.5</v>
      </c>
      <c r="P219">
        <v>5.8</v>
      </c>
      <c r="Q219">
        <v>3099.6</v>
      </c>
      <c r="R219">
        <v>1510.2</v>
      </c>
      <c r="S219">
        <v>1128.4000000000001</v>
      </c>
      <c r="T219">
        <v>1112.5999999999999</v>
      </c>
      <c r="U219">
        <v>1103.3</v>
      </c>
      <c r="V219">
        <v>9.4</v>
      </c>
      <c r="W219">
        <v>15.8</v>
      </c>
      <c r="X219">
        <v>405.7</v>
      </c>
      <c r="Y219">
        <v>343.9</v>
      </c>
      <c r="Z219">
        <v>61.8</v>
      </c>
      <c r="AA219">
        <v>55.2</v>
      </c>
      <c r="AB219">
        <v>104.5</v>
      </c>
      <c r="AC219">
        <v>110.3</v>
      </c>
      <c r="AD219">
        <v>-5.9</v>
      </c>
      <c r="AE219" t="s">
        <v>162</v>
      </c>
      <c r="AF219">
        <v>3240.2</v>
      </c>
      <c r="AG219">
        <v>3204.1</v>
      </c>
      <c r="AH219">
        <v>36.200000000000003</v>
      </c>
      <c r="AI219">
        <v>3222.5</v>
      </c>
      <c r="AJ219">
        <v>3099.6</v>
      </c>
      <c r="AK219">
        <v>401.7</v>
      </c>
      <c r="AL219">
        <v>0.3</v>
      </c>
      <c r="AM219">
        <v>4.8</v>
      </c>
      <c r="AN219">
        <v>283.8</v>
      </c>
      <c r="AO219">
        <v>17.7</v>
      </c>
    </row>
    <row r="220" spans="1:41" x14ac:dyDescent="0.2">
      <c r="A220" s="4">
        <f t="shared" si="6"/>
        <v>2001</v>
      </c>
      <c r="B220" s="4">
        <f t="shared" si="7"/>
        <v>2</v>
      </c>
      <c r="C220">
        <v>3197.7</v>
      </c>
      <c r="D220">
        <v>2242.6</v>
      </c>
      <c r="E220">
        <v>1304.5</v>
      </c>
      <c r="F220">
        <v>724.1</v>
      </c>
      <c r="G220">
        <v>207</v>
      </c>
      <c r="H220">
        <v>7</v>
      </c>
      <c r="I220">
        <v>737.8</v>
      </c>
      <c r="J220">
        <v>117.7</v>
      </c>
      <c r="K220">
        <v>116.3</v>
      </c>
      <c r="L220">
        <v>1.4</v>
      </c>
      <c r="M220">
        <v>95.7</v>
      </c>
      <c r="N220">
        <v>43.2</v>
      </c>
      <c r="O220">
        <v>52.5</v>
      </c>
      <c r="P220">
        <v>4</v>
      </c>
      <c r="Q220">
        <v>3158.9</v>
      </c>
      <c r="R220">
        <v>1536.9</v>
      </c>
      <c r="S220">
        <v>1160</v>
      </c>
      <c r="T220">
        <v>1143.9000000000001</v>
      </c>
      <c r="U220">
        <v>1134.5999999999999</v>
      </c>
      <c r="V220">
        <v>9.3000000000000007</v>
      </c>
      <c r="W220">
        <v>16.100000000000001</v>
      </c>
      <c r="X220">
        <v>400</v>
      </c>
      <c r="Y220">
        <v>340.7</v>
      </c>
      <c r="Z220">
        <v>59.3</v>
      </c>
      <c r="AA220">
        <v>62</v>
      </c>
      <c r="AB220">
        <v>38.799999999999997</v>
      </c>
      <c r="AC220">
        <v>99.2</v>
      </c>
      <c r="AD220">
        <v>-60.4</v>
      </c>
      <c r="AE220" t="s">
        <v>162</v>
      </c>
      <c r="AF220">
        <v>3235.6</v>
      </c>
      <c r="AG220">
        <v>3197.7</v>
      </c>
      <c r="AH220">
        <v>37.799999999999997</v>
      </c>
      <c r="AI220">
        <v>3304.6</v>
      </c>
      <c r="AJ220">
        <v>3158.9</v>
      </c>
      <c r="AK220">
        <v>421.7</v>
      </c>
      <c r="AL220">
        <v>0.2</v>
      </c>
      <c r="AM220">
        <v>9.1999999999999993</v>
      </c>
      <c r="AN220">
        <v>285.60000000000002</v>
      </c>
      <c r="AO220">
        <v>-69</v>
      </c>
    </row>
    <row r="221" spans="1:41" x14ac:dyDescent="0.2">
      <c r="A221" s="4">
        <f t="shared" si="6"/>
        <v>2001</v>
      </c>
      <c r="B221" s="4">
        <f t="shared" si="7"/>
        <v>3</v>
      </c>
      <c r="C221">
        <v>2984.8</v>
      </c>
      <c r="D221">
        <v>2028.3</v>
      </c>
      <c r="E221">
        <v>1109.5</v>
      </c>
      <c r="F221">
        <v>725.4</v>
      </c>
      <c r="G221">
        <v>185.7</v>
      </c>
      <c r="H221">
        <v>7.7</v>
      </c>
      <c r="I221">
        <v>735.3</v>
      </c>
      <c r="J221">
        <v>114.8</v>
      </c>
      <c r="K221">
        <v>113.4</v>
      </c>
      <c r="L221">
        <v>1.5</v>
      </c>
      <c r="M221">
        <v>97.6</v>
      </c>
      <c r="N221">
        <v>44.2</v>
      </c>
      <c r="O221">
        <v>53.4</v>
      </c>
      <c r="P221">
        <v>8.8000000000000007</v>
      </c>
      <c r="Q221">
        <v>3191.6</v>
      </c>
      <c r="R221">
        <v>1558.8</v>
      </c>
      <c r="S221">
        <v>1167.7</v>
      </c>
      <c r="T221">
        <v>1150.2</v>
      </c>
      <c r="U221">
        <v>1140.7</v>
      </c>
      <c r="V221">
        <v>9.5</v>
      </c>
      <c r="W221">
        <v>17.5</v>
      </c>
      <c r="X221">
        <v>393.9</v>
      </c>
      <c r="Y221">
        <v>339.3</v>
      </c>
      <c r="Z221">
        <v>54.7</v>
      </c>
      <c r="AA221">
        <v>71.2</v>
      </c>
      <c r="AB221">
        <v>-206.8</v>
      </c>
      <c r="AC221">
        <v>82</v>
      </c>
      <c r="AD221">
        <v>-288.89999999999998</v>
      </c>
      <c r="AE221" t="s">
        <v>162</v>
      </c>
      <c r="AF221">
        <v>3025.8</v>
      </c>
      <c r="AG221">
        <v>2984.8</v>
      </c>
      <c r="AH221">
        <v>41</v>
      </c>
      <c r="AI221">
        <v>3321.5</v>
      </c>
      <c r="AJ221">
        <v>3191.6</v>
      </c>
      <c r="AK221">
        <v>406.7</v>
      </c>
      <c r="AL221">
        <v>0.3</v>
      </c>
      <c r="AM221">
        <v>9.9</v>
      </c>
      <c r="AN221">
        <v>287</v>
      </c>
      <c r="AO221">
        <v>-295.7</v>
      </c>
    </row>
    <row r="222" spans="1:41" x14ac:dyDescent="0.2">
      <c r="A222" s="4">
        <f t="shared" si="6"/>
        <v>2001</v>
      </c>
      <c r="B222" s="4">
        <f t="shared" si="7"/>
        <v>4</v>
      </c>
      <c r="C222">
        <v>3086.2</v>
      </c>
      <c r="D222">
        <v>2139.6999999999998</v>
      </c>
      <c r="E222">
        <v>1227.7</v>
      </c>
      <c r="F222">
        <v>737.2</v>
      </c>
      <c r="G222">
        <v>166.6</v>
      </c>
      <c r="H222">
        <v>8.3000000000000007</v>
      </c>
      <c r="I222">
        <v>735.5</v>
      </c>
      <c r="J222">
        <v>109.2</v>
      </c>
      <c r="K222">
        <v>107.8</v>
      </c>
      <c r="L222">
        <v>1.5</v>
      </c>
      <c r="M222">
        <v>99.5</v>
      </c>
      <c r="N222">
        <v>45.2</v>
      </c>
      <c r="O222">
        <v>54.3</v>
      </c>
      <c r="P222">
        <v>2.2000000000000002</v>
      </c>
      <c r="Q222">
        <v>3227.8</v>
      </c>
      <c r="R222">
        <v>1574.7</v>
      </c>
      <c r="S222">
        <v>1219.7</v>
      </c>
      <c r="T222">
        <v>1196.3</v>
      </c>
      <c r="U222">
        <v>1186.8</v>
      </c>
      <c r="V222">
        <v>9.5</v>
      </c>
      <c r="W222">
        <v>23.4</v>
      </c>
      <c r="X222">
        <v>387</v>
      </c>
      <c r="Y222">
        <v>334.5</v>
      </c>
      <c r="Z222">
        <v>52.5</v>
      </c>
      <c r="AA222">
        <v>46.4</v>
      </c>
      <c r="AB222">
        <v>-141.69999999999999</v>
      </c>
      <c r="AC222">
        <v>71.400000000000006</v>
      </c>
      <c r="AD222">
        <v>-213.1</v>
      </c>
      <c r="AE222" t="s">
        <v>162</v>
      </c>
      <c r="AF222">
        <v>3120.8</v>
      </c>
      <c r="AG222">
        <v>3086.2</v>
      </c>
      <c r="AH222">
        <v>34.700000000000003</v>
      </c>
      <c r="AI222">
        <v>3374.5</v>
      </c>
      <c r="AJ222">
        <v>3227.8</v>
      </c>
      <c r="AK222">
        <v>424.4</v>
      </c>
      <c r="AL222">
        <v>0.4</v>
      </c>
      <c r="AM222">
        <v>10.7</v>
      </c>
      <c r="AN222">
        <v>288.8</v>
      </c>
      <c r="AO222">
        <v>-253.7</v>
      </c>
    </row>
    <row r="223" spans="1:41" x14ac:dyDescent="0.2">
      <c r="A223" s="4">
        <f t="shared" si="6"/>
        <v>2002</v>
      </c>
      <c r="B223" s="4">
        <f t="shared" si="7"/>
        <v>1</v>
      </c>
      <c r="C223">
        <v>2946.1</v>
      </c>
      <c r="D223">
        <v>1986.4</v>
      </c>
      <c r="E223">
        <v>1065.2</v>
      </c>
      <c r="F223">
        <v>745</v>
      </c>
      <c r="G223">
        <v>169.1</v>
      </c>
      <c r="H223">
        <v>7.2</v>
      </c>
      <c r="I223">
        <v>749.1</v>
      </c>
      <c r="J223">
        <v>104.4</v>
      </c>
      <c r="K223">
        <v>103</v>
      </c>
      <c r="L223">
        <v>1.5</v>
      </c>
      <c r="M223">
        <v>101.8</v>
      </c>
      <c r="N223">
        <v>46.6</v>
      </c>
      <c r="O223">
        <v>55.2</v>
      </c>
      <c r="P223">
        <v>4.3</v>
      </c>
      <c r="Q223">
        <v>3291.7</v>
      </c>
      <c r="R223">
        <v>1613.9</v>
      </c>
      <c r="S223">
        <v>1257.9000000000001</v>
      </c>
      <c r="T223">
        <v>1226.0999999999999</v>
      </c>
      <c r="U223">
        <v>1216.5</v>
      </c>
      <c r="V223">
        <v>9.6</v>
      </c>
      <c r="W223">
        <v>31.8</v>
      </c>
      <c r="X223">
        <v>377.2</v>
      </c>
      <c r="Y223">
        <v>327.10000000000002</v>
      </c>
      <c r="Z223">
        <v>50.1</v>
      </c>
      <c r="AA223">
        <v>42.6</v>
      </c>
      <c r="AB223">
        <v>-345.6</v>
      </c>
      <c r="AC223">
        <v>65</v>
      </c>
      <c r="AD223">
        <v>-410.6</v>
      </c>
      <c r="AE223" t="s">
        <v>162</v>
      </c>
      <c r="AF223">
        <v>2980.7</v>
      </c>
      <c r="AG223">
        <v>2946.1</v>
      </c>
      <c r="AH223">
        <v>34.6</v>
      </c>
      <c r="AI223">
        <v>3446.6</v>
      </c>
      <c r="AJ223">
        <v>3291.7</v>
      </c>
      <c r="AK223">
        <v>434.4</v>
      </c>
      <c r="AL223">
        <v>0.4</v>
      </c>
      <c r="AM223">
        <v>10.9</v>
      </c>
      <c r="AN223">
        <v>290.8</v>
      </c>
      <c r="AO223">
        <v>-465.9</v>
      </c>
    </row>
    <row r="224" spans="1:41" x14ac:dyDescent="0.2">
      <c r="A224" s="4">
        <f t="shared" si="6"/>
        <v>2002</v>
      </c>
      <c r="B224" s="4">
        <f t="shared" si="7"/>
        <v>2</v>
      </c>
      <c r="C224">
        <v>2947.7</v>
      </c>
      <c r="D224">
        <v>1984.4</v>
      </c>
      <c r="E224">
        <v>1045</v>
      </c>
      <c r="F224">
        <v>756.6</v>
      </c>
      <c r="G224">
        <v>175.3</v>
      </c>
      <c r="H224">
        <v>7.5</v>
      </c>
      <c r="I224">
        <v>755.9</v>
      </c>
      <c r="J224">
        <v>100.7</v>
      </c>
      <c r="K224">
        <v>99.2</v>
      </c>
      <c r="L224">
        <v>1.5</v>
      </c>
      <c r="M224">
        <v>101.9</v>
      </c>
      <c r="N224">
        <v>45.9</v>
      </c>
      <c r="O224">
        <v>56</v>
      </c>
      <c r="P224">
        <v>4.8</v>
      </c>
      <c r="Q224">
        <v>3338.1</v>
      </c>
      <c r="R224">
        <v>1641.2</v>
      </c>
      <c r="S224">
        <v>1271.2</v>
      </c>
      <c r="T224">
        <v>1251.8</v>
      </c>
      <c r="U224">
        <v>1242.0999999999999</v>
      </c>
      <c r="V224">
        <v>9.6999999999999993</v>
      </c>
      <c r="W224">
        <v>19.399999999999999</v>
      </c>
      <c r="X224">
        <v>386</v>
      </c>
      <c r="Y224">
        <v>336.9</v>
      </c>
      <c r="Z224">
        <v>49.1</v>
      </c>
      <c r="AA224">
        <v>39.799999999999997</v>
      </c>
      <c r="AB224">
        <v>-390.5</v>
      </c>
      <c r="AC224">
        <v>48.4</v>
      </c>
      <c r="AD224">
        <v>-438.9</v>
      </c>
      <c r="AE224" t="s">
        <v>162</v>
      </c>
      <c r="AF224">
        <v>2980.3</v>
      </c>
      <c r="AG224">
        <v>2947.7</v>
      </c>
      <c r="AH224">
        <v>32.6</v>
      </c>
      <c r="AI224">
        <v>3496.2</v>
      </c>
      <c r="AJ224">
        <v>3338.1</v>
      </c>
      <c r="AK224">
        <v>439.4</v>
      </c>
      <c r="AL224">
        <v>0.4</v>
      </c>
      <c r="AM224">
        <v>11.1</v>
      </c>
      <c r="AN224">
        <v>292.89999999999998</v>
      </c>
      <c r="AO224">
        <v>-515.9</v>
      </c>
    </row>
    <row r="225" spans="1:41" x14ac:dyDescent="0.2">
      <c r="A225" s="4">
        <f t="shared" si="6"/>
        <v>2002</v>
      </c>
      <c r="B225" s="4">
        <f t="shared" si="7"/>
        <v>3</v>
      </c>
      <c r="C225">
        <v>2979.1</v>
      </c>
      <c r="D225">
        <v>2010.4</v>
      </c>
      <c r="E225">
        <v>1048.8</v>
      </c>
      <c r="F225">
        <v>771.8</v>
      </c>
      <c r="G225">
        <v>182.3</v>
      </c>
      <c r="H225">
        <v>7.5</v>
      </c>
      <c r="I225">
        <v>757.2</v>
      </c>
      <c r="J225">
        <v>99</v>
      </c>
      <c r="K225">
        <v>97.4</v>
      </c>
      <c r="L225">
        <v>1.6</v>
      </c>
      <c r="M225">
        <v>102.6</v>
      </c>
      <c r="N225">
        <v>45.9</v>
      </c>
      <c r="O225">
        <v>56.8</v>
      </c>
      <c r="P225">
        <v>9.8000000000000007</v>
      </c>
      <c r="Q225">
        <v>3372.7</v>
      </c>
      <c r="R225">
        <v>1659.8</v>
      </c>
      <c r="S225">
        <v>1283.3</v>
      </c>
      <c r="T225">
        <v>1264.7</v>
      </c>
      <c r="U225">
        <v>1255</v>
      </c>
      <c r="V225">
        <v>9.6999999999999993</v>
      </c>
      <c r="W225">
        <v>18.600000000000001</v>
      </c>
      <c r="X225">
        <v>388.4</v>
      </c>
      <c r="Y225">
        <v>339.8</v>
      </c>
      <c r="Z225">
        <v>48.5</v>
      </c>
      <c r="AA225">
        <v>41.4</v>
      </c>
      <c r="AB225">
        <v>-393.6</v>
      </c>
      <c r="AC225">
        <v>46.9</v>
      </c>
      <c r="AD225">
        <v>-440.5</v>
      </c>
      <c r="AE225" t="s">
        <v>162</v>
      </c>
      <c r="AF225">
        <v>3012.8</v>
      </c>
      <c r="AG225">
        <v>2979.1</v>
      </c>
      <c r="AH225">
        <v>33.700000000000003</v>
      </c>
      <c r="AI225">
        <v>3537.3</v>
      </c>
      <c r="AJ225">
        <v>3372.7</v>
      </c>
      <c r="AK225">
        <v>448</v>
      </c>
      <c r="AL225">
        <v>0.7</v>
      </c>
      <c r="AM225">
        <v>11.1</v>
      </c>
      <c r="AN225">
        <v>295.2</v>
      </c>
      <c r="AO225">
        <v>-524.6</v>
      </c>
    </row>
    <row r="226" spans="1:41" x14ac:dyDescent="0.2">
      <c r="A226" s="4">
        <f t="shared" si="6"/>
        <v>2002</v>
      </c>
      <c r="B226" s="4">
        <f t="shared" si="7"/>
        <v>4</v>
      </c>
      <c r="C226">
        <v>2995.2</v>
      </c>
      <c r="D226">
        <v>2026.1</v>
      </c>
      <c r="E226">
        <v>1042.4000000000001</v>
      </c>
      <c r="F226">
        <v>777</v>
      </c>
      <c r="G226">
        <v>198.6</v>
      </c>
      <c r="H226">
        <v>8.1</v>
      </c>
      <c r="I226">
        <v>758.7</v>
      </c>
      <c r="J226">
        <v>97.2</v>
      </c>
      <c r="K226">
        <v>95.6</v>
      </c>
      <c r="L226">
        <v>1.6</v>
      </c>
      <c r="M226">
        <v>104.2</v>
      </c>
      <c r="N226">
        <v>46.6</v>
      </c>
      <c r="O226">
        <v>57.6</v>
      </c>
      <c r="P226">
        <v>9.1</v>
      </c>
      <c r="Q226">
        <v>3433</v>
      </c>
      <c r="R226">
        <v>1690.6</v>
      </c>
      <c r="S226">
        <v>1304.0999999999999</v>
      </c>
      <c r="T226">
        <v>1280.7</v>
      </c>
      <c r="U226">
        <v>1271</v>
      </c>
      <c r="V226">
        <v>9.6999999999999993</v>
      </c>
      <c r="W226">
        <v>23.4</v>
      </c>
      <c r="X226">
        <v>396.6</v>
      </c>
      <c r="Y226">
        <v>347.1</v>
      </c>
      <c r="Z226">
        <v>49.5</v>
      </c>
      <c r="AA226">
        <v>41.7</v>
      </c>
      <c r="AB226">
        <v>-437.8</v>
      </c>
      <c r="AC226">
        <v>44.2</v>
      </c>
      <c r="AD226">
        <v>-482</v>
      </c>
      <c r="AE226" t="s">
        <v>162</v>
      </c>
      <c r="AF226">
        <v>3025</v>
      </c>
      <c r="AG226">
        <v>2995.2</v>
      </c>
      <c r="AH226">
        <v>29.7</v>
      </c>
      <c r="AI226">
        <v>3613.9</v>
      </c>
      <c r="AJ226">
        <v>3433</v>
      </c>
      <c r="AK226">
        <v>452.5</v>
      </c>
      <c r="AL226">
        <v>15.1</v>
      </c>
      <c r="AM226">
        <v>10.6</v>
      </c>
      <c r="AN226">
        <v>297.3</v>
      </c>
      <c r="AO226">
        <v>-588.9</v>
      </c>
    </row>
    <row r="227" spans="1:41" x14ac:dyDescent="0.2">
      <c r="A227" s="4">
        <f t="shared" si="6"/>
        <v>2003</v>
      </c>
      <c r="B227" s="4">
        <f t="shared" si="7"/>
        <v>1</v>
      </c>
      <c r="C227">
        <v>3009</v>
      </c>
      <c r="D227">
        <v>2033.8</v>
      </c>
      <c r="E227">
        <v>1017.9</v>
      </c>
      <c r="F227">
        <v>788.6</v>
      </c>
      <c r="G227">
        <v>219.8</v>
      </c>
      <c r="H227">
        <v>7.5</v>
      </c>
      <c r="I227">
        <v>768.2</v>
      </c>
      <c r="J227">
        <v>95.2</v>
      </c>
      <c r="K227">
        <v>93.4</v>
      </c>
      <c r="L227">
        <v>1.8</v>
      </c>
      <c r="M227">
        <v>105.7</v>
      </c>
      <c r="N227">
        <v>47.2</v>
      </c>
      <c r="O227">
        <v>58.5</v>
      </c>
      <c r="P227">
        <v>6.1</v>
      </c>
      <c r="Q227">
        <v>3497.9</v>
      </c>
      <c r="R227">
        <v>1722.6</v>
      </c>
      <c r="S227">
        <v>1329.6</v>
      </c>
      <c r="T227">
        <v>1299.5999999999999</v>
      </c>
      <c r="U227">
        <v>1289.5999999999999</v>
      </c>
      <c r="V227">
        <v>10</v>
      </c>
      <c r="W227">
        <v>30.1</v>
      </c>
      <c r="X227">
        <v>400.7</v>
      </c>
      <c r="Y227">
        <v>352.1</v>
      </c>
      <c r="Z227">
        <v>48.6</v>
      </c>
      <c r="AA227">
        <v>45</v>
      </c>
      <c r="AB227">
        <v>-488.8</v>
      </c>
      <c r="AC227">
        <v>42.6</v>
      </c>
      <c r="AD227">
        <v>-531.5</v>
      </c>
      <c r="AE227" t="s">
        <v>162</v>
      </c>
      <c r="AF227">
        <v>3037.9</v>
      </c>
      <c r="AG227">
        <v>3009</v>
      </c>
      <c r="AH227">
        <v>28.9</v>
      </c>
      <c r="AI227">
        <v>3678.6</v>
      </c>
      <c r="AJ227">
        <v>3497.9</v>
      </c>
      <c r="AK227">
        <v>455.3</v>
      </c>
      <c r="AL227">
        <v>15.2</v>
      </c>
      <c r="AM227">
        <v>10.6</v>
      </c>
      <c r="AN227">
        <v>300.39999999999998</v>
      </c>
      <c r="AO227">
        <v>-640.70000000000005</v>
      </c>
    </row>
    <row r="228" spans="1:41" x14ac:dyDescent="0.2">
      <c r="A228" s="4">
        <f t="shared" si="6"/>
        <v>2003</v>
      </c>
      <c r="B228" s="4">
        <f t="shared" si="7"/>
        <v>2</v>
      </c>
      <c r="C228">
        <v>3028.6</v>
      </c>
      <c r="D228">
        <v>2041.4</v>
      </c>
      <c r="E228">
        <v>1014.7</v>
      </c>
      <c r="F228">
        <v>800.7</v>
      </c>
      <c r="G228">
        <v>215.4</v>
      </c>
      <c r="H228">
        <v>10.6</v>
      </c>
      <c r="I228">
        <v>778.1</v>
      </c>
      <c r="J228">
        <v>97.3</v>
      </c>
      <c r="K228">
        <v>95.6</v>
      </c>
      <c r="L228">
        <v>1.7</v>
      </c>
      <c r="M228">
        <v>107.3</v>
      </c>
      <c r="N228">
        <v>47.6</v>
      </c>
      <c r="O228">
        <v>59.7</v>
      </c>
      <c r="P228">
        <v>4.5</v>
      </c>
      <c r="Q228">
        <v>3568.2</v>
      </c>
      <c r="R228">
        <v>1755.8</v>
      </c>
      <c r="S228">
        <v>1348.4</v>
      </c>
      <c r="T228">
        <v>1318</v>
      </c>
      <c r="U228">
        <v>1308</v>
      </c>
      <c r="V228">
        <v>10.1</v>
      </c>
      <c r="W228">
        <v>30.4</v>
      </c>
      <c r="X228">
        <v>406.8</v>
      </c>
      <c r="Y228">
        <v>360.5</v>
      </c>
      <c r="Z228">
        <v>46.3</v>
      </c>
      <c r="AA228">
        <v>57.1</v>
      </c>
      <c r="AB228">
        <v>-539.6</v>
      </c>
      <c r="AC228">
        <v>38</v>
      </c>
      <c r="AD228">
        <v>-577.6</v>
      </c>
      <c r="AE228" t="s">
        <v>162</v>
      </c>
      <c r="AF228">
        <v>3055.2</v>
      </c>
      <c r="AG228">
        <v>3028.6</v>
      </c>
      <c r="AH228">
        <v>26.6</v>
      </c>
      <c r="AI228">
        <v>3756.2</v>
      </c>
      <c r="AJ228">
        <v>3568.2</v>
      </c>
      <c r="AK228">
        <v>461</v>
      </c>
      <c r="AL228">
        <v>20.2</v>
      </c>
      <c r="AM228">
        <v>10</v>
      </c>
      <c r="AN228">
        <v>303.2</v>
      </c>
      <c r="AO228">
        <v>-701</v>
      </c>
    </row>
    <row r="229" spans="1:41" x14ac:dyDescent="0.2">
      <c r="A229" s="4">
        <f t="shared" si="6"/>
        <v>2003</v>
      </c>
      <c r="B229" s="4">
        <f t="shared" si="7"/>
        <v>3</v>
      </c>
      <c r="C229">
        <v>3006.5</v>
      </c>
      <c r="D229">
        <v>2008.8</v>
      </c>
      <c r="E229">
        <v>950.7</v>
      </c>
      <c r="F229">
        <v>814.8</v>
      </c>
      <c r="G229">
        <v>235.3</v>
      </c>
      <c r="H229">
        <v>8</v>
      </c>
      <c r="I229">
        <v>787.4</v>
      </c>
      <c r="J229">
        <v>97.6</v>
      </c>
      <c r="K229">
        <v>95.9</v>
      </c>
      <c r="L229">
        <v>1.7</v>
      </c>
      <c r="M229">
        <v>109.7</v>
      </c>
      <c r="N229">
        <v>48.6</v>
      </c>
      <c r="O229">
        <v>61.1</v>
      </c>
      <c r="P229">
        <v>3</v>
      </c>
      <c r="Q229">
        <v>3586.6</v>
      </c>
      <c r="R229">
        <v>1759</v>
      </c>
      <c r="S229">
        <v>1370.4</v>
      </c>
      <c r="T229">
        <v>1341.8</v>
      </c>
      <c r="U229">
        <v>1331.7</v>
      </c>
      <c r="V229">
        <v>10.1</v>
      </c>
      <c r="W229">
        <v>28.6</v>
      </c>
      <c r="X229">
        <v>410.2</v>
      </c>
      <c r="Y229">
        <v>362.9</v>
      </c>
      <c r="Z229">
        <v>47.3</v>
      </c>
      <c r="AA229">
        <v>47</v>
      </c>
      <c r="AB229">
        <v>-580.1</v>
      </c>
      <c r="AC229">
        <v>39.6</v>
      </c>
      <c r="AD229">
        <v>-619.70000000000005</v>
      </c>
      <c r="AE229" t="s">
        <v>162</v>
      </c>
      <c r="AF229">
        <v>3033.1</v>
      </c>
      <c r="AG229">
        <v>3006.5</v>
      </c>
      <c r="AH229">
        <v>26.6</v>
      </c>
      <c r="AI229">
        <v>3780.4</v>
      </c>
      <c r="AJ229">
        <v>3586.6</v>
      </c>
      <c r="AK229">
        <v>472.2</v>
      </c>
      <c r="AL229">
        <v>17.399999999999999</v>
      </c>
      <c r="AM229">
        <v>10.5</v>
      </c>
      <c r="AN229">
        <v>306.39999999999998</v>
      </c>
      <c r="AO229">
        <v>-747.2</v>
      </c>
    </row>
    <row r="230" spans="1:41" x14ac:dyDescent="0.2">
      <c r="A230" s="4">
        <f t="shared" si="6"/>
        <v>2003</v>
      </c>
      <c r="B230" s="4">
        <f t="shared" si="7"/>
        <v>4</v>
      </c>
      <c r="C230">
        <v>3127.2</v>
      </c>
      <c r="D230">
        <v>2114.5</v>
      </c>
      <c r="E230">
        <v>1020.1</v>
      </c>
      <c r="F230">
        <v>828</v>
      </c>
      <c r="G230">
        <v>256.60000000000002</v>
      </c>
      <c r="H230">
        <v>9.6999999999999993</v>
      </c>
      <c r="I230">
        <v>799.1</v>
      </c>
      <c r="J230">
        <v>99.2</v>
      </c>
      <c r="K230">
        <v>97.5</v>
      </c>
      <c r="L230">
        <v>1.7</v>
      </c>
      <c r="M230">
        <v>112.5</v>
      </c>
      <c r="N230">
        <v>49.7</v>
      </c>
      <c r="O230">
        <v>62.7</v>
      </c>
      <c r="P230">
        <v>2</v>
      </c>
      <c r="Q230">
        <v>3618.4</v>
      </c>
      <c r="R230">
        <v>1784.9</v>
      </c>
      <c r="S230">
        <v>1372.7</v>
      </c>
      <c r="T230">
        <v>1347.4</v>
      </c>
      <c r="U230">
        <v>1337.1</v>
      </c>
      <c r="V230">
        <v>10.199999999999999</v>
      </c>
      <c r="W230">
        <v>25.4</v>
      </c>
      <c r="X230">
        <v>413.6</v>
      </c>
      <c r="Y230">
        <v>366</v>
      </c>
      <c r="Z230">
        <v>47.6</v>
      </c>
      <c r="AA230">
        <v>47.2</v>
      </c>
      <c r="AB230">
        <v>-491.3</v>
      </c>
      <c r="AC230">
        <v>44.1</v>
      </c>
      <c r="AD230">
        <v>-535.4</v>
      </c>
      <c r="AE230" t="s">
        <v>162</v>
      </c>
      <c r="AF230">
        <v>3156.9</v>
      </c>
      <c r="AG230">
        <v>3127.2</v>
      </c>
      <c r="AH230">
        <v>29.7</v>
      </c>
      <c r="AI230">
        <v>3808.1</v>
      </c>
      <c r="AJ230">
        <v>3618.4</v>
      </c>
      <c r="AK230">
        <v>472.4</v>
      </c>
      <c r="AL230">
        <v>15.7</v>
      </c>
      <c r="AM230">
        <v>10.9</v>
      </c>
      <c r="AN230">
        <v>309.39999999999998</v>
      </c>
      <c r="AO230">
        <v>-651.1</v>
      </c>
    </row>
    <row r="231" spans="1:41" x14ac:dyDescent="0.2">
      <c r="A231" s="4">
        <f t="shared" si="6"/>
        <v>2004</v>
      </c>
      <c r="B231" s="4">
        <f t="shared" si="7"/>
        <v>1</v>
      </c>
      <c r="C231">
        <v>3154.7</v>
      </c>
      <c r="D231">
        <v>2125.5</v>
      </c>
      <c r="E231">
        <v>1008.3</v>
      </c>
      <c r="F231">
        <v>843.4</v>
      </c>
      <c r="G231">
        <v>264.2</v>
      </c>
      <c r="H231">
        <v>9.6999999999999993</v>
      </c>
      <c r="I231">
        <v>814.6</v>
      </c>
      <c r="J231">
        <v>98.2</v>
      </c>
      <c r="K231">
        <v>96.5</v>
      </c>
      <c r="L231">
        <v>1.7</v>
      </c>
      <c r="M231">
        <v>116.3</v>
      </c>
      <c r="N231">
        <v>51.5</v>
      </c>
      <c r="O231">
        <v>64.8</v>
      </c>
      <c r="P231">
        <v>0.1</v>
      </c>
      <c r="Q231">
        <v>3711.4</v>
      </c>
      <c r="R231">
        <v>1827.8</v>
      </c>
      <c r="S231">
        <v>1425.2</v>
      </c>
      <c r="T231">
        <v>1387.1</v>
      </c>
      <c r="U231">
        <v>1376.5</v>
      </c>
      <c r="V231">
        <v>10.5</v>
      </c>
      <c r="W231">
        <v>38.1</v>
      </c>
      <c r="X231">
        <v>413.6</v>
      </c>
      <c r="Y231">
        <v>364.4</v>
      </c>
      <c r="Z231">
        <v>49.3</v>
      </c>
      <c r="AA231">
        <v>44.7</v>
      </c>
      <c r="AB231">
        <v>-556.6</v>
      </c>
      <c r="AC231">
        <v>48.8</v>
      </c>
      <c r="AD231">
        <v>-605.4</v>
      </c>
      <c r="AE231" t="s">
        <v>162</v>
      </c>
      <c r="AF231">
        <v>3184</v>
      </c>
      <c r="AG231">
        <v>3154.7</v>
      </c>
      <c r="AH231">
        <v>29.3</v>
      </c>
      <c r="AI231">
        <v>3901.1</v>
      </c>
      <c r="AJ231">
        <v>3711.4</v>
      </c>
      <c r="AK231">
        <v>475.3</v>
      </c>
      <c r="AL231">
        <v>16.399999999999999</v>
      </c>
      <c r="AM231">
        <v>11.2</v>
      </c>
      <c r="AN231">
        <v>313.2</v>
      </c>
      <c r="AO231">
        <v>-717.1</v>
      </c>
    </row>
    <row r="232" spans="1:41" x14ac:dyDescent="0.2">
      <c r="A232" s="4">
        <f t="shared" si="6"/>
        <v>2004</v>
      </c>
      <c r="B232" s="4">
        <f t="shared" si="7"/>
        <v>2</v>
      </c>
      <c r="C232">
        <v>3218.3</v>
      </c>
      <c r="D232">
        <v>2171.8000000000002</v>
      </c>
      <c r="E232">
        <v>1023.3</v>
      </c>
      <c r="F232">
        <v>855.5</v>
      </c>
      <c r="G232">
        <v>284</v>
      </c>
      <c r="H232">
        <v>9.1</v>
      </c>
      <c r="I232">
        <v>828.3</v>
      </c>
      <c r="J232">
        <v>100.3</v>
      </c>
      <c r="K232">
        <v>98.6</v>
      </c>
      <c r="L232">
        <v>1.7</v>
      </c>
      <c r="M232">
        <v>118.8</v>
      </c>
      <c r="N232">
        <v>52.5</v>
      </c>
      <c r="O232">
        <v>66.400000000000006</v>
      </c>
      <c r="P232">
        <v>-0.9</v>
      </c>
      <c r="Q232">
        <v>3743.8</v>
      </c>
      <c r="R232">
        <v>1856</v>
      </c>
      <c r="S232">
        <v>1433.8</v>
      </c>
      <c r="T232">
        <v>1406.8</v>
      </c>
      <c r="U232">
        <v>1396.2</v>
      </c>
      <c r="V232">
        <v>10.6</v>
      </c>
      <c r="W232">
        <v>27</v>
      </c>
      <c r="X232">
        <v>410.4</v>
      </c>
      <c r="Y232">
        <v>355.9</v>
      </c>
      <c r="Z232">
        <v>54.5</v>
      </c>
      <c r="AA232">
        <v>43.7</v>
      </c>
      <c r="AB232">
        <v>-525.5</v>
      </c>
      <c r="AC232">
        <v>58.2</v>
      </c>
      <c r="AD232">
        <v>-583.70000000000005</v>
      </c>
      <c r="AE232" t="s">
        <v>162</v>
      </c>
      <c r="AF232">
        <v>3248.2</v>
      </c>
      <c r="AG232">
        <v>3218.3</v>
      </c>
      <c r="AH232">
        <v>29.9</v>
      </c>
      <c r="AI232">
        <v>3939.8</v>
      </c>
      <c r="AJ232">
        <v>3743.8</v>
      </c>
      <c r="AK232">
        <v>487.6</v>
      </c>
      <c r="AL232">
        <v>16.5</v>
      </c>
      <c r="AM232">
        <v>10.7</v>
      </c>
      <c r="AN232">
        <v>318.7</v>
      </c>
      <c r="AO232">
        <v>-691.7</v>
      </c>
    </row>
    <row r="233" spans="1:41" x14ac:dyDescent="0.2">
      <c r="A233" s="4">
        <f t="shared" si="6"/>
        <v>2004</v>
      </c>
      <c r="B233" s="4">
        <f t="shared" si="7"/>
        <v>3</v>
      </c>
      <c r="C233">
        <v>3310.2</v>
      </c>
      <c r="D233">
        <v>2246.3000000000002</v>
      </c>
      <c r="E233">
        <v>1062.9000000000001</v>
      </c>
      <c r="F233">
        <v>868.6</v>
      </c>
      <c r="G233">
        <v>306.5</v>
      </c>
      <c r="H233">
        <v>8.4</v>
      </c>
      <c r="I233">
        <v>843.1</v>
      </c>
      <c r="J233">
        <v>102.8</v>
      </c>
      <c r="K233">
        <v>100.9</v>
      </c>
      <c r="L233">
        <v>1.9</v>
      </c>
      <c r="M233">
        <v>120.7</v>
      </c>
      <c r="N233">
        <v>53</v>
      </c>
      <c r="O233">
        <v>67.7</v>
      </c>
      <c r="P233">
        <v>-2.7</v>
      </c>
      <c r="Q233">
        <v>3793.5</v>
      </c>
      <c r="R233">
        <v>1887.4</v>
      </c>
      <c r="S233">
        <v>1442.3</v>
      </c>
      <c r="T233">
        <v>1414.8</v>
      </c>
      <c r="U233">
        <v>1404.2</v>
      </c>
      <c r="V233">
        <v>10.6</v>
      </c>
      <c r="W233">
        <v>27.6</v>
      </c>
      <c r="X233">
        <v>418.7</v>
      </c>
      <c r="Y233">
        <v>362.1</v>
      </c>
      <c r="Z233">
        <v>56.5</v>
      </c>
      <c r="AA233">
        <v>45.1</v>
      </c>
      <c r="AB233">
        <v>-483.2</v>
      </c>
      <c r="AC233">
        <v>66.3</v>
      </c>
      <c r="AD233">
        <v>-549.5</v>
      </c>
      <c r="AE233" t="s">
        <v>162</v>
      </c>
      <c r="AF233">
        <v>3342.5</v>
      </c>
      <c r="AG233">
        <v>3310.2</v>
      </c>
      <c r="AH233">
        <v>32.299999999999997</v>
      </c>
      <c r="AI233">
        <v>4009.8</v>
      </c>
      <c r="AJ233">
        <v>3793.5</v>
      </c>
      <c r="AK233">
        <v>494.4</v>
      </c>
      <c r="AL233">
        <v>36.700000000000003</v>
      </c>
      <c r="AM233">
        <v>10.7</v>
      </c>
      <c r="AN233">
        <v>325.39999999999998</v>
      </c>
      <c r="AO233">
        <v>-667.3</v>
      </c>
    </row>
    <row r="234" spans="1:41" x14ac:dyDescent="0.2">
      <c r="A234" s="4">
        <f t="shared" si="6"/>
        <v>2004</v>
      </c>
      <c r="B234" s="4">
        <f t="shared" si="7"/>
        <v>4</v>
      </c>
      <c r="C234">
        <v>3377.1</v>
      </c>
      <c r="D234">
        <v>2303.8000000000002</v>
      </c>
      <c r="E234">
        <v>1089.4000000000001</v>
      </c>
      <c r="F234">
        <v>888.4</v>
      </c>
      <c r="G234">
        <v>313.3</v>
      </c>
      <c r="H234">
        <v>12.7</v>
      </c>
      <c r="I234">
        <v>848.3</v>
      </c>
      <c r="J234">
        <v>107.4</v>
      </c>
      <c r="K234">
        <v>104.6</v>
      </c>
      <c r="L234">
        <v>2.7</v>
      </c>
      <c r="M234">
        <v>121.3</v>
      </c>
      <c r="N234">
        <v>52.5</v>
      </c>
      <c r="O234">
        <v>68.7</v>
      </c>
      <c r="P234">
        <v>-3.7</v>
      </c>
      <c r="Q234">
        <v>3844.2</v>
      </c>
      <c r="R234">
        <v>1904.6</v>
      </c>
      <c r="S234">
        <v>1464</v>
      </c>
      <c r="T234">
        <v>1433.6</v>
      </c>
      <c r="U234">
        <v>1422.7</v>
      </c>
      <c r="V234">
        <v>10.9</v>
      </c>
      <c r="W234">
        <v>30.4</v>
      </c>
      <c r="X234">
        <v>423.6</v>
      </c>
      <c r="Y234">
        <v>364.6</v>
      </c>
      <c r="Z234">
        <v>59</v>
      </c>
      <c r="AA234">
        <v>52</v>
      </c>
      <c r="AB234">
        <v>-467.1</v>
      </c>
      <c r="AC234">
        <v>60.7</v>
      </c>
      <c r="AD234">
        <v>-527.79999999999995</v>
      </c>
      <c r="AE234" t="s">
        <v>162</v>
      </c>
      <c r="AF234">
        <v>3406.7</v>
      </c>
      <c r="AG234">
        <v>3377.1</v>
      </c>
      <c r="AH234">
        <v>29.6</v>
      </c>
      <c r="AI234">
        <v>4034.9</v>
      </c>
      <c r="AJ234">
        <v>3844.2</v>
      </c>
      <c r="AK234">
        <v>496.6</v>
      </c>
      <c r="AL234">
        <v>17</v>
      </c>
      <c r="AM234">
        <v>9.4</v>
      </c>
      <c r="AN234">
        <v>332.3</v>
      </c>
      <c r="AO234">
        <v>-628.20000000000005</v>
      </c>
    </row>
    <row r="235" spans="1:41" x14ac:dyDescent="0.2">
      <c r="A235" s="4">
        <f t="shared" si="6"/>
        <v>2005</v>
      </c>
      <c r="B235" s="4">
        <f t="shared" si="7"/>
        <v>1</v>
      </c>
      <c r="C235">
        <v>3568.3</v>
      </c>
      <c r="D235">
        <v>2476.6</v>
      </c>
      <c r="E235">
        <v>1167.8</v>
      </c>
      <c r="F235">
        <v>908.4</v>
      </c>
      <c r="G235">
        <v>389.1</v>
      </c>
      <c r="H235">
        <v>11.4</v>
      </c>
      <c r="I235">
        <v>864.4</v>
      </c>
      <c r="J235">
        <v>109.8</v>
      </c>
      <c r="K235">
        <v>107.6</v>
      </c>
      <c r="L235">
        <v>2.1</v>
      </c>
      <c r="M235">
        <v>122.4</v>
      </c>
      <c r="N235">
        <v>52.2</v>
      </c>
      <c r="O235">
        <v>70.3</v>
      </c>
      <c r="P235">
        <v>-4.9000000000000004</v>
      </c>
      <c r="Q235">
        <v>3948.6</v>
      </c>
      <c r="R235">
        <v>1944</v>
      </c>
      <c r="S235">
        <v>1517.3</v>
      </c>
      <c r="T235">
        <v>1472.1</v>
      </c>
      <c r="U235">
        <v>1461</v>
      </c>
      <c r="V235">
        <v>11.1</v>
      </c>
      <c r="W235">
        <v>45.2</v>
      </c>
      <c r="X235">
        <v>430.7</v>
      </c>
      <c r="Y235">
        <v>367.4</v>
      </c>
      <c r="Z235">
        <v>63.2</v>
      </c>
      <c r="AA235">
        <v>56.5</v>
      </c>
      <c r="AB235">
        <v>-380.3</v>
      </c>
      <c r="AC235">
        <v>53.4</v>
      </c>
      <c r="AD235">
        <v>-433.7</v>
      </c>
      <c r="AE235" t="s">
        <v>162</v>
      </c>
      <c r="AF235">
        <v>3598.5</v>
      </c>
      <c r="AG235">
        <v>3568.3</v>
      </c>
      <c r="AH235">
        <v>30.2</v>
      </c>
      <c r="AI235">
        <v>4143.7</v>
      </c>
      <c r="AJ235">
        <v>3948.6</v>
      </c>
      <c r="AK235">
        <v>498.2</v>
      </c>
      <c r="AL235">
        <v>24.8</v>
      </c>
      <c r="AM235">
        <v>9.3000000000000007</v>
      </c>
      <c r="AN235">
        <v>337.1</v>
      </c>
      <c r="AO235">
        <v>-545.20000000000005</v>
      </c>
    </row>
    <row r="236" spans="1:41" x14ac:dyDescent="0.2">
      <c r="A236" s="4">
        <f t="shared" si="6"/>
        <v>2005</v>
      </c>
      <c r="B236" s="4">
        <f t="shared" si="7"/>
        <v>2</v>
      </c>
      <c r="C236">
        <v>3616.5</v>
      </c>
      <c r="D236">
        <v>2512.5</v>
      </c>
      <c r="E236">
        <v>1193</v>
      </c>
      <c r="F236">
        <v>929.5</v>
      </c>
      <c r="G236">
        <v>379.7</v>
      </c>
      <c r="H236">
        <v>10.4</v>
      </c>
      <c r="I236">
        <v>871.8</v>
      </c>
      <c r="J236">
        <v>113.7</v>
      </c>
      <c r="K236">
        <v>111.5</v>
      </c>
      <c r="L236">
        <v>2.2000000000000002</v>
      </c>
      <c r="M236">
        <v>124.3</v>
      </c>
      <c r="N236">
        <v>53.1</v>
      </c>
      <c r="O236">
        <v>71.2</v>
      </c>
      <c r="P236">
        <v>-5.7</v>
      </c>
      <c r="Q236">
        <v>3998.2</v>
      </c>
      <c r="R236">
        <v>1960.1</v>
      </c>
      <c r="S236">
        <v>1524.6</v>
      </c>
      <c r="T236">
        <v>1493</v>
      </c>
      <c r="U236">
        <v>1481.9</v>
      </c>
      <c r="V236">
        <v>11.2</v>
      </c>
      <c r="W236">
        <v>31.6</v>
      </c>
      <c r="X236">
        <v>452.8</v>
      </c>
      <c r="Y236">
        <v>386.5</v>
      </c>
      <c r="Z236">
        <v>66.3</v>
      </c>
      <c r="AA236">
        <v>60.7</v>
      </c>
      <c r="AB236">
        <v>-381.8</v>
      </c>
      <c r="AC236">
        <v>51.7</v>
      </c>
      <c r="AD236">
        <v>-433.4</v>
      </c>
      <c r="AE236" t="s">
        <v>162</v>
      </c>
      <c r="AF236">
        <v>3646</v>
      </c>
      <c r="AG236">
        <v>3616.5</v>
      </c>
      <c r="AH236">
        <v>29.6</v>
      </c>
      <c r="AI236">
        <v>4189.8</v>
      </c>
      <c r="AJ236">
        <v>3998.2</v>
      </c>
      <c r="AK236">
        <v>509.6</v>
      </c>
      <c r="AL236">
        <v>16.399999999999999</v>
      </c>
      <c r="AM236">
        <v>8.9</v>
      </c>
      <c r="AN236">
        <v>343.3</v>
      </c>
      <c r="AO236">
        <v>-543.79999999999995</v>
      </c>
    </row>
    <row r="237" spans="1:41" x14ac:dyDescent="0.2">
      <c r="A237" s="4">
        <f t="shared" si="6"/>
        <v>2005</v>
      </c>
      <c r="B237" s="4">
        <f t="shared" si="7"/>
        <v>3</v>
      </c>
      <c r="C237">
        <v>3686.8</v>
      </c>
      <c r="D237">
        <v>2567</v>
      </c>
      <c r="E237">
        <v>1221.9000000000001</v>
      </c>
      <c r="F237">
        <v>944.7</v>
      </c>
      <c r="G237">
        <v>386.9</v>
      </c>
      <c r="H237">
        <v>13.6</v>
      </c>
      <c r="I237">
        <v>883.9</v>
      </c>
      <c r="J237">
        <v>117.8</v>
      </c>
      <c r="K237">
        <v>115.6</v>
      </c>
      <c r="L237">
        <v>2.2000000000000002</v>
      </c>
      <c r="M237">
        <v>125.5</v>
      </c>
      <c r="N237">
        <v>53.4</v>
      </c>
      <c r="O237">
        <v>72.099999999999994</v>
      </c>
      <c r="P237">
        <v>-7.3</v>
      </c>
      <c r="Q237">
        <v>4065.4</v>
      </c>
      <c r="R237">
        <v>2002.2</v>
      </c>
      <c r="S237">
        <v>1545.4</v>
      </c>
      <c r="T237">
        <v>1506.9</v>
      </c>
      <c r="U237">
        <v>1495.6</v>
      </c>
      <c r="V237">
        <v>11.3</v>
      </c>
      <c r="W237">
        <v>38.5</v>
      </c>
      <c r="X237">
        <v>455.7</v>
      </c>
      <c r="Y237">
        <v>387.1</v>
      </c>
      <c r="Z237">
        <v>68.599999999999994</v>
      </c>
      <c r="AA237">
        <v>62.1</v>
      </c>
      <c r="AB237">
        <v>-378.5</v>
      </c>
      <c r="AC237">
        <v>58.9</v>
      </c>
      <c r="AD237">
        <v>-437.4</v>
      </c>
      <c r="AE237" t="s">
        <v>162</v>
      </c>
      <c r="AF237">
        <v>3725.4</v>
      </c>
      <c r="AG237">
        <v>3686.8</v>
      </c>
      <c r="AH237">
        <v>38.6</v>
      </c>
      <c r="AI237">
        <v>4326.8</v>
      </c>
      <c r="AJ237">
        <v>4065.4</v>
      </c>
      <c r="AK237">
        <v>519.4</v>
      </c>
      <c r="AL237">
        <v>87.1</v>
      </c>
      <c r="AM237">
        <v>5.0999999999999996</v>
      </c>
      <c r="AN237">
        <v>350.1</v>
      </c>
      <c r="AO237">
        <v>-601.4</v>
      </c>
    </row>
    <row r="238" spans="1:41" x14ac:dyDescent="0.2">
      <c r="A238" s="4">
        <f t="shared" si="6"/>
        <v>2005</v>
      </c>
      <c r="B238" s="4">
        <f t="shared" si="7"/>
        <v>4</v>
      </c>
      <c r="C238">
        <v>3782.6</v>
      </c>
      <c r="D238">
        <v>2648.1</v>
      </c>
      <c r="E238">
        <v>1251.4000000000001</v>
      </c>
      <c r="F238">
        <v>955.6</v>
      </c>
      <c r="G238">
        <v>427.9</v>
      </c>
      <c r="H238">
        <v>13.2</v>
      </c>
      <c r="I238">
        <v>892</v>
      </c>
      <c r="J238">
        <v>122.1</v>
      </c>
      <c r="K238">
        <v>119.8</v>
      </c>
      <c r="L238">
        <v>2.2999999999999998</v>
      </c>
      <c r="M238">
        <v>127.9</v>
      </c>
      <c r="N238">
        <v>54.9</v>
      </c>
      <c r="O238">
        <v>73</v>
      </c>
      <c r="P238">
        <v>-7.6</v>
      </c>
      <c r="Q238">
        <v>4130</v>
      </c>
      <c r="R238">
        <v>2013.9</v>
      </c>
      <c r="S238">
        <v>1566.2</v>
      </c>
      <c r="T238">
        <v>1518.1</v>
      </c>
      <c r="U238">
        <v>1506.7</v>
      </c>
      <c r="V238">
        <v>11.4</v>
      </c>
      <c r="W238">
        <v>48.1</v>
      </c>
      <c r="X238">
        <v>485.7</v>
      </c>
      <c r="Y238">
        <v>411.9</v>
      </c>
      <c r="Z238">
        <v>73.8</v>
      </c>
      <c r="AA238">
        <v>64.3</v>
      </c>
      <c r="AB238">
        <v>-347.5</v>
      </c>
      <c r="AC238">
        <v>58.8</v>
      </c>
      <c r="AD238">
        <v>-406.2</v>
      </c>
      <c r="AE238" t="s">
        <v>162</v>
      </c>
      <c r="AF238">
        <v>3813.6</v>
      </c>
      <c r="AG238">
        <v>3782.6</v>
      </c>
      <c r="AH238">
        <v>31</v>
      </c>
      <c r="AI238">
        <v>4351.2</v>
      </c>
      <c r="AJ238">
        <v>4130</v>
      </c>
      <c r="AK238">
        <v>527.4</v>
      </c>
      <c r="AL238">
        <v>41</v>
      </c>
      <c r="AM238">
        <v>8.9</v>
      </c>
      <c r="AN238">
        <v>356.1</v>
      </c>
      <c r="AO238">
        <v>-537.6</v>
      </c>
    </row>
    <row r="239" spans="1:41" x14ac:dyDescent="0.2">
      <c r="A239" s="4">
        <f t="shared" si="6"/>
        <v>2006</v>
      </c>
      <c r="B239" s="4">
        <f t="shared" si="7"/>
        <v>1</v>
      </c>
      <c r="C239">
        <v>3920.6</v>
      </c>
      <c r="D239">
        <v>2746.4</v>
      </c>
      <c r="E239">
        <v>1315.7</v>
      </c>
      <c r="F239">
        <v>975.7</v>
      </c>
      <c r="G239">
        <v>443.5</v>
      </c>
      <c r="H239">
        <v>11.5</v>
      </c>
      <c r="I239">
        <v>920</v>
      </c>
      <c r="J239">
        <v>128.4</v>
      </c>
      <c r="K239">
        <v>126.1</v>
      </c>
      <c r="L239">
        <v>2.2999999999999998</v>
      </c>
      <c r="M239">
        <v>131.80000000000001</v>
      </c>
      <c r="N239">
        <v>56.7</v>
      </c>
      <c r="O239">
        <v>75.099999999999994</v>
      </c>
      <c r="P239">
        <v>-5.9</v>
      </c>
      <c r="Q239">
        <v>4190.7</v>
      </c>
      <c r="R239">
        <v>2057.9</v>
      </c>
      <c r="S239">
        <v>1604.8</v>
      </c>
      <c r="T239">
        <v>1574.5</v>
      </c>
      <c r="U239">
        <v>1562.3</v>
      </c>
      <c r="V239">
        <v>12.3</v>
      </c>
      <c r="W239">
        <v>30.3</v>
      </c>
      <c r="X239">
        <v>472.2</v>
      </c>
      <c r="Y239">
        <v>393.6</v>
      </c>
      <c r="Z239">
        <v>78.599999999999994</v>
      </c>
      <c r="AA239">
        <v>55.7</v>
      </c>
      <c r="AB239">
        <v>-270.10000000000002</v>
      </c>
      <c r="AC239">
        <v>21.2</v>
      </c>
      <c r="AD239">
        <v>-291.3</v>
      </c>
      <c r="AE239" t="s">
        <v>162</v>
      </c>
      <c r="AF239">
        <v>3957.3</v>
      </c>
      <c r="AG239">
        <v>3920.6</v>
      </c>
      <c r="AH239">
        <v>36.700000000000003</v>
      </c>
      <c r="AI239">
        <v>4394.7</v>
      </c>
      <c r="AJ239">
        <v>4190.7</v>
      </c>
      <c r="AK239">
        <v>534.29999999999995</v>
      </c>
      <c r="AL239">
        <v>21.8</v>
      </c>
      <c r="AM239">
        <v>8.9</v>
      </c>
      <c r="AN239">
        <v>360.9</v>
      </c>
      <c r="AO239">
        <v>-437.4</v>
      </c>
    </row>
    <row r="240" spans="1:41" x14ac:dyDescent="0.2">
      <c r="A240" s="4">
        <f t="shared" si="6"/>
        <v>2006</v>
      </c>
      <c r="B240" s="4">
        <f t="shared" si="7"/>
        <v>2</v>
      </c>
      <c r="C240">
        <v>3984.4</v>
      </c>
      <c r="D240">
        <v>2800.8</v>
      </c>
      <c r="E240">
        <v>1344.2</v>
      </c>
      <c r="F240">
        <v>988.3</v>
      </c>
      <c r="G240">
        <v>456.4</v>
      </c>
      <c r="H240">
        <v>11.9</v>
      </c>
      <c r="I240">
        <v>923.4</v>
      </c>
      <c r="J240">
        <v>134.5</v>
      </c>
      <c r="K240">
        <v>132.1</v>
      </c>
      <c r="L240">
        <v>2.4</v>
      </c>
      <c r="M240">
        <v>133.9</v>
      </c>
      <c r="N240">
        <v>57.7</v>
      </c>
      <c r="O240">
        <v>76.099999999999994</v>
      </c>
      <c r="P240">
        <v>-8.1</v>
      </c>
      <c r="Q240">
        <v>4251.7</v>
      </c>
      <c r="R240">
        <v>2076.9</v>
      </c>
      <c r="S240">
        <v>1628.4</v>
      </c>
      <c r="T240">
        <v>1591.4</v>
      </c>
      <c r="U240">
        <v>1579</v>
      </c>
      <c r="V240">
        <v>12.4</v>
      </c>
      <c r="W240">
        <v>37</v>
      </c>
      <c r="X240">
        <v>494.8</v>
      </c>
      <c r="Y240">
        <v>409.6</v>
      </c>
      <c r="Z240">
        <v>85.2</v>
      </c>
      <c r="AA240">
        <v>51.5</v>
      </c>
      <c r="AB240">
        <v>-267.3</v>
      </c>
      <c r="AC240">
        <v>16.100000000000001</v>
      </c>
      <c r="AD240">
        <v>-283.39999999999998</v>
      </c>
      <c r="AE240" t="s">
        <v>162</v>
      </c>
      <c r="AF240">
        <v>4016.1</v>
      </c>
      <c r="AG240">
        <v>3984.4</v>
      </c>
      <c r="AH240">
        <v>31.8</v>
      </c>
      <c r="AI240">
        <v>4464.8</v>
      </c>
      <c r="AJ240">
        <v>4251.7</v>
      </c>
      <c r="AK240">
        <v>553.70000000000005</v>
      </c>
      <c r="AL240">
        <v>18.899999999999999</v>
      </c>
      <c r="AM240">
        <v>8.5</v>
      </c>
      <c r="AN240">
        <v>368</v>
      </c>
      <c r="AO240">
        <v>-448.6</v>
      </c>
    </row>
    <row r="241" spans="1:41" x14ac:dyDescent="0.2">
      <c r="A241" s="4">
        <f t="shared" si="6"/>
        <v>2006</v>
      </c>
      <c r="B241" s="4">
        <f t="shared" si="7"/>
        <v>3</v>
      </c>
      <c r="C241">
        <v>4030.8</v>
      </c>
      <c r="D241">
        <v>2840.8</v>
      </c>
      <c r="E241">
        <v>1354</v>
      </c>
      <c r="F241">
        <v>996.9</v>
      </c>
      <c r="G241">
        <v>477.3</v>
      </c>
      <c r="H241">
        <v>12.7</v>
      </c>
      <c r="I241">
        <v>926.5</v>
      </c>
      <c r="J241">
        <v>138</v>
      </c>
      <c r="K241">
        <v>135.6</v>
      </c>
      <c r="L241">
        <v>2.2999999999999998</v>
      </c>
      <c r="M241">
        <v>136</v>
      </c>
      <c r="N241">
        <v>58.8</v>
      </c>
      <c r="O241">
        <v>77.2</v>
      </c>
      <c r="P241">
        <v>-10.4</v>
      </c>
      <c r="Q241">
        <v>4315.8999999999996</v>
      </c>
      <c r="R241">
        <v>2099.6</v>
      </c>
      <c r="S241">
        <v>1655</v>
      </c>
      <c r="T241">
        <v>1615.9</v>
      </c>
      <c r="U241">
        <v>1603.5</v>
      </c>
      <c r="V241">
        <v>12.4</v>
      </c>
      <c r="W241">
        <v>39.1</v>
      </c>
      <c r="X241">
        <v>511.4</v>
      </c>
      <c r="Y241">
        <v>423.8</v>
      </c>
      <c r="Z241">
        <v>87.5</v>
      </c>
      <c r="AA241">
        <v>49.9</v>
      </c>
      <c r="AB241">
        <v>-285.10000000000002</v>
      </c>
      <c r="AC241">
        <v>11.7</v>
      </c>
      <c r="AD241">
        <v>-296.7</v>
      </c>
      <c r="AE241" t="s">
        <v>162</v>
      </c>
      <c r="AF241">
        <v>4063</v>
      </c>
      <c r="AG241">
        <v>4030.8</v>
      </c>
      <c r="AH241">
        <v>32.200000000000003</v>
      </c>
      <c r="AI241">
        <v>4523.5</v>
      </c>
      <c r="AJ241">
        <v>4315.8999999999996</v>
      </c>
      <c r="AK241">
        <v>555.79999999999995</v>
      </c>
      <c r="AL241">
        <v>16.899999999999999</v>
      </c>
      <c r="AM241">
        <v>8.6999999999999993</v>
      </c>
      <c r="AN241">
        <v>373.8</v>
      </c>
      <c r="AO241">
        <v>-460.5</v>
      </c>
    </row>
    <row r="242" spans="1:41" x14ac:dyDescent="0.2">
      <c r="A242" s="4">
        <f t="shared" si="6"/>
        <v>2006</v>
      </c>
      <c r="B242" s="4">
        <f t="shared" si="7"/>
        <v>4</v>
      </c>
      <c r="C242">
        <v>4071.5</v>
      </c>
      <c r="D242">
        <v>2863.7</v>
      </c>
      <c r="E242">
        <v>1394.5</v>
      </c>
      <c r="F242">
        <v>1007</v>
      </c>
      <c r="G242">
        <v>439.8</v>
      </c>
      <c r="H242">
        <v>22.4</v>
      </c>
      <c r="I242">
        <v>938.9</v>
      </c>
      <c r="J242">
        <v>143.69999999999999</v>
      </c>
      <c r="K242">
        <v>141.30000000000001</v>
      </c>
      <c r="L242">
        <v>2.2999999999999998</v>
      </c>
      <c r="M242">
        <v>138.1</v>
      </c>
      <c r="N242">
        <v>59.9</v>
      </c>
      <c r="O242">
        <v>78.099999999999994</v>
      </c>
      <c r="P242">
        <v>-12.8</v>
      </c>
      <c r="Q242">
        <v>4319.1000000000004</v>
      </c>
      <c r="R242">
        <v>2124.9</v>
      </c>
      <c r="S242">
        <v>1654.2</v>
      </c>
      <c r="T242">
        <v>1620.5</v>
      </c>
      <c r="U242">
        <v>1607.8</v>
      </c>
      <c r="V242">
        <v>12.7</v>
      </c>
      <c r="W242">
        <v>33.6</v>
      </c>
      <c r="X242">
        <v>491.4</v>
      </c>
      <c r="Y242">
        <v>399.2</v>
      </c>
      <c r="Z242">
        <v>92.1</v>
      </c>
      <c r="AA242">
        <v>48.7</v>
      </c>
      <c r="AB242">
        <v>-247.6</v>
      </c>
      <c r="AC242">
        <v>16.600000000000001</v>
      </c>
      <c r="AD242">
        <v>-264.2</v>
      </c>
      <c r="AE242" t="s">
        <v>162</v>
      </c>
      <c r="AF242">
        <v>4102.6000000000004</v>
      </c>
      <c r="AG242">
        <v>4071.5</v>
      </c>
      <c r="AH242">
        <v>31.1</v>
      </c>
      <c r="AI242">
        <v>4479.6000000000004</v>
      </c>
      <c r="AJ242">
        <v>4319.1000000000004</v>
      </c>
      <c r="AK242">
        <v>565.70000000000005</v>
      </c>
      <c r="AL242">
        <v>15.9</v>
      </c>
      <c r="AM242">
        <v>-39.700000000000003</v>
      </c>
      <c r="AN242">
        <v>381.4</v>
      </c>
      <c r="AO242">
        <v>-377</v>
      </c>
    </row>
    <row r="243" spans="1:41" x14ac:dyDescent="0.2">
      <c r="A243" s="4">
        <f t="shared" si="6"/>
        <v>2007</v>
      </c>
      <c r="B243" s="4">
        <f t="shared" si="7"/>
        <v>1</v>
      </c>
      <c r="C243">
        <v>4181.3999999999996</v>
      </c>
      <c r="D243">
        <v>2945</v>
      </c>
      <c r="E243">
        <v>1457.3</v>
      </c>
      <c r="F243">
        <v>1022</v>
      </c>
      <c r="G243">
        <v>452</v>
      </c>
      <c r="H243">
        <v>13.6</v>
      </c>
      <c r="I243">
        <v>962.3</v>
      </c>
      <c r="J243">
        <v>149.1</v>
      </c>
      <c r="K243">
        <v>146.69999999999999</v>
      </c>
      <c r="L243">
        <v>2.4</v>
      </c>
      <c r="M243">
        <v>140.69999999999999</v>
      </c>
      <c r="N243">
        <v>60.9</v>
      </c>
      <c r="O243">
        <v>79.8</v>
      </c>
      <c r="P243">
        <v>-15.7</v>
      </c>
      <c r="Q243">
        <v>4462.3999999999996</v>
      </c>
      <c r="R243">
        <v>2160.1</v>
      </c>
      <c r="S243">
        <v>1738.7</v>
      </c>
      <c r="T243">
        <v>1688.1</v>
      </c>
      <c r="U243">
        <v>1674.9</v>
      </c>
      <c r="V243">
        <v>13.2</v>
      </c>
      <c r="W243">
        <v>50.7</v>
      </c>
      <c r="X243">
        <v>514</v>
      </c>
      <c r="Y243">
        <v>417.3</v>
      </c>
      <c r="Z243">
        <v>96.7</v>
      </c>
      <c r="AA243">
        <v>49.5</v>
      </c>
      <c r="AB243">
        <v>-281</v>
      </c>
      <c r="AC243">
        <v>12.7</v>
      </c>
      <c r="AD243">
        <v>-293.7</v>
      </c>
      <c r="AE243" t="s">
        <v>162</v>
      </c>
      <c r="AF243">
        <v>4210.8999999999996</v>
      </c>
      <c r="AG243">
        <v>4181.3999999999996</v>
      </c>
      <c r="AH243">
        <v>29.5</v>
      </c>
      <c r="AI243">
        <v>4685.7</v>
      </c>
      <c r="AJ243">
        <v>4462.3999999999996</v>
      </c>
      <c r="AK243">
        <v>575.6</v>
      </c>
      <c r="AL243">
        <v>27</v>
      </c>
      <c r="AM243">
        <v>10.7</v>
      </c>
      <c r="AN243">
        <v>389.9</v>
      </c>
      <c r="AO243">
        <v>-474.8</v>
      </c>
    </row>
    <row r="244" spans="1:41" x14ac:dyDescent="0.2">
      <c r="A244" s="4">
        <f t="shared" si="6"/>
        <v>2007</v>
      </c>
      <c r="B244" s="4">
        <f t="shared" si="7"/>
        <v>2</v>
      </c>
      <c r="C244">
        <v>4212.8</v>
      </c>
      <c r="D244">
        <v>2973.2</v>
      </c>
      <c r="E244">
        <v>1482.7</v>
      </c>
      <c r="F244">
        <v>1032</v>
      </c>
      <c r="G244">
        <v>443.4</v>
      </c>
      <c r="H244">
        <v>15.1</v>
      </c>
      <c r="I244">
        <v>962.8</v>
      </c>
      <c r="J244">
        <v>151.1</v>
      </c>
      <c r="K244">
        <v>148.80000000000001</v>
      </c>
      <c r="L244">
        <v>2.2999999999999998</v>
      </c>
      <c r="M244">
        <v>141.6</v>
      </c>
      <c r="N244">
        <v>60.9</v>
      </c>
      <c r="O244">
        <v>80.599999999999994</v>
      </c>
      <c r="P244">
        <v>-15.7</v>
      </c>
      <c r="Q244">
        <v>4521.2</v>
      </c>
      <c r="R244">
        <v>2191.8000000000002</v>
      </c>
      <c r="S244">
        <v>1718.4</v>
      </c>
      <c r="T244">
        <v>1686.7</v>
      </c>
      <c r="U244">
        <v>1673.4</v>
      </c>
      <c r="V244">
        <v>13.3</v>
      </c>
      <c r="W244">
        <v>31.7</v>
      </c>
      <c r="X244">
        <v>552.79999999999995</v>
      </c>
      <c r="Y244">
        <v>451.7</v>
      </c>
      <c r="Z244">
        <v>101.2</v>
      </c>
      <c r="AA244">
        <v>58.2</v>
      </c>
      <c r="AB244">
        <v>-308.39999999999998</v>
      </c>
      <c r="AC244">
        <v>1</v>
      </c>
      <c r="AD244">
        <v>-309.39999999999998</v>
      </c>
      <c r="AE244" t="s">
        <v>162</v>
      </c>
      <c r="AF244">
        <v>4244.3999999999996</v>
      </c>
      <c r="AG244">
        <v>4212.8</v>
      </c>
      <c r="AH244">
        <v>31.5</v>
      </c>
      <c r="AI244">
        <v>4751.5</v>
      </c>
      <c r="AJ244">
        <v>4521.2</v>
      </c>
      <c r="AK244">
        <v>590.70000000000005</v>
      </c>
      <c r="AL244">
        <v>27.3</v>
      </c>
      <c r="AM244">
        <v>8.5</v>
      </c>
      <c r="AN244">
        <v>396.2</v>
      </c>
      <c r="AO244">
        <v>-507.1</v>
      </c>
    </row>
    <row r="245" spans="1:41" x14ac:dyDescent="0.2">
      <c r="A245" s="4">
        <f t="shared" si="6"/>
        <v>2007</v>
      </c>
      <c r="B245" s="4">
        <f t="shared" si="7"/>
        <v>3</v>
      </c>
      <c r="C245">
        <v>4198.7</v>
      </c>
      <c r="D245">
        <v>2953.3</v>
      </c>
      <c r="E245">
        <v>1494.8</v>
      </c>
      <c r="F245">
        <v>1038.8</v>
      </c>
      <c r="G245">
        <v>405.4</v>
      </c>
      <c r="H245">
        <v>14.4</v>
      </c>
      <c r="I245">
        <v>964.6</v>
      </c>
      <c r="J245">
        <v>153.4</v>
      </c>
      <c r="K245">
        <v>151</v>
      </c>
      <c r="L245">
        <v>2.4</v>
      </c>
      <c r="M245">
        <v>143</v>
      </c>
      <c r="N245">
        <v>61.6</v>
      </c>
      <c r="O245">
        <v>81.400000000000006</v>
      </c>
      <c r="P245">
        <v>-15.6</v>
      </c>
      <c r="Q245">
        <v>4562.2</v>
      </c>
      <c r="R245">
        <v>2227.1</v>
      </c>
      <c r="S245">
        <v>1746.1</v>
      </c>
      <c r="T245">
        <v>1708.8</v>
      </c>
      <c r="U245">
        <v>1695.4</v>
      </c>
      <c r="V245">
        <v>13.4</v>
      </c>
      <c r="W245">
        <v>37.4</v>
      </c>
      <c r="X245">
        <v>533</v>
      </c>
      <c r="Y245">
        <v>434.4</v>
      </c>
      <c r="Z245">
        <v>98.6</v>
      </c>
      <c r="AA245">
        <v>55.9</v>
      </c>
      <c r="AB245">
        <v>-363.5</v>
      </c>
      <c r="AC245">
        <v>-9</v>
      </c>
      <c r="AD245">
        <v>-354.5</v>
      </c>
      <c r="AE245" t="s">
        <v>162</v>
      </c>
      <c r="AF245">
        <v>4229.6000000000004</v>
      </c>
      <c r="AG245">
        <v>4198.7</v>
      </c>
      <c r="AH245">
        <v>30.9</v>
      </c>
      <c r="AI245">
        <v>4797.5</v>
      </c>
      <c r="AJ245">
        <v>4562.2</v>
      </c>
      <c r="AK245">
        <v>597.20000000000005</v>
      </c>
      <c r="AL245">
        <v>27.3</v>
      </c>
      <c r="AM245">
        <v>13.3</v>
      </c>
      <c r="AN245">
        <v>402.5</v>
      </c>
      <c r="AO245">
        <v>-567.79999999999995</v>
      </c>
    </row>
    <row r="246" spans="1:41" x14ac:dyDescent="0.2">
      <c r="A246" s="4">
        <f t="shared" si="6"/>
        <v>2007</v>
      </c>
      <c r="B246" s="4">
        <f t="shared" si="7"/>
        <v>4</v>
      </c>
      <c r="C246">
        <v>4216.7</v>
      </c>
      <c r="D246">
        <v>2962.2</v>
      </c>
      <c r="E246">
        <v>1516.7</v>
      </c>
      <c r="F246">
        <v>1045.5</v>
      </c>
      <c r="G246">
        <v>382</v>
      </c>
      <c r="H246">
        <v>18</v>
      </c>
      <c r="I246">
        <v>974.9</v>
      </c>
      <c r="J246">
        <v>151.80000000000001</v>
      </c>
      <c r="K246">
        <v>149.4</v>
      </c>
      <c r="L246">
        <v>2.5</v>
      </c>
      <c r="M246">
        <v>146.5</v>
      </c>
      <c r="N246">
        <v>64.5</v>
      </c>
      <c r="O246">
        <v>82</v>
      </c>
      <c r="P246">
        <v>-18.8</v>
      </c>
      <c r="Q246">
        <v>4621.6000000000004</v>
      </c>
      <c r="R246">
        <v>2260</v>
      </c>
      <c r="S246">
        <v>1787.8</v>
      </c>
      <c r="T246">
        <v>1738.3</v>
      </c>
      <c r="U246">
        <v>1725</v>
      </c>
      <c r="V246">
        <v>13.3</v>
      </c>
      <c r="W246">
        <v>49.4</v>
      </c>
      <c r="X246">
        <v>519.20000000000005</v>
      </c>
      <c r="Y246">
        <v>419.4</v>
      </c>
      <c r="Z246">
        <v>99.7</v>
      </c>
      <c r="AA246">
        <v>54.7</v>
      </c>
      <c r="AB246">
        <v>-404.9</v>
      </c>
      <c r="AC246">
        <v>-10.3</v>
      </c>
      <c r="AD246">
        <v>-394.6</v>
      </c>
      <c r="AE246" t="s">
        <v>162</v>
      </c>
      <c r="AF246">
        <v>4250.8</v>
      </c>
      <c r="AG246">
        <v>4216.7</v>
      </c>
      <c r="AH246">
        <v>34.1</v>
      </c>
      <c r="AI246">
        <v>4845.7</v>
      </c>
      <c r="AJ246">
        <v>4621.6000000000004</v>
      </c>
      <c r="AK246">
        <v>605.29999999999995</v>
      </c>
      <c r="AL246">
        <v>18.899999999999999</v>
      </c>
      <c r="AM246">
        <v>8.6999999999999993</v>
      </c>
      <c r="AN246">
        <v>408.9</v>
      </c>
      <c r="AO246">
        <v>-595</v>
      </c>
    </row>
    <row r="247" spans="1:41" x14ac:dyDescent="0.2">
      <c r="A247" s="4">
        <f t="shared" si="6"/>
        <v>2008</v>
      </c>
      <c r="B247" s="4">
        <f t="shared" si="7"/>
        <v>1</v>
      </c>
      <c r="C247">
        <v>4179.8</v>
      </c>
      <c r="D247">
        <v>2911.1</v>
      </c>
      <c r="E247">
        <v>1529.4</v>
      </c>
      <c r="F247">
        <v>1038.0999999999999</v>
      </c>
      <c r="G247">
        <v>327.10000000000002</v>
      </c>
      <c r="H247">
        <v>16.5</v>
      </c>
      <c r="I247">
        <v>991.4</v>
      </c>
      <c r="J247">
        <v>147.9</v>
      </c>
      <c r="K247">
        <v>145.1</v>
      </c>
      <c r="L247">
        <v>2.8</v>
      </c>
      <c r="M247">
        <v>149.69999999999999</v>
      </c>
      <c r="N247">
        <v>67.5</v>
      </c>
      <c r="O247">
        <v>82.2</v>
      </c>
      <c r="P247">
        <v>-20.2</v>
      </c>
      <c r="Q247">
        <v>4706.6000000000004</v>
      </c>
      <c r="R247">
        <v>2312.5</v>
      </c>
      <c r="S247">
        <v>1826.5</v>
      </c>
      <c r="T247">
        <v>1776.1</v>
      </c>
      <c r="U247">
        <v>1762.4</v>
      </c>
      <c r="V247">
        <v>13.7</v>
      </c>
      <c r="W247">
        <v>50.4</v>
      </c>
      <c r="X247">
        <v>515.70000000000005</v>
      </c>
      <c r="Y247">
        <v>417.4</v>
      </c>
      <c r="Z247">
        <v>98.3</v>
      </c>
      <c r="AA247">
        <v>51.9</v>
      </c>
      <c r="AB247">
        <v>-526.79999999999995</v>
      </c>
      <c r="AC247">
        <v>-19.7</v>
      </c>
      <c r="AD247">
        <v>-507.1</v>
      </c>
      <c r="AE247" t="s">
        <v>162</v>
      </c>
      <c r="AF247">
        <v>4212.6000000000004</v>
      </c>
      <c r="AG247">
        <v>4179.8</v>
      </c>
      <c r="AH247">
        <v>32.799999999999997</v>
      </c>
      <c r="AI247">
        <v>4924.1000000000004</v>
      </c>
      <c r="AJ247">
        <v>4706.6000000000004</v>
      </c>
      <c r="AK247">
        <v>611.4</v>
      </c>
      <c r="AL247">
        <v>19</v>
      </c>
      <c r="AM247">
        <v>3.3</v>
      </c>
      <c r="AN247">
        <v>416</v>
      </c>
      <c r="AO247">
        <v>-711.6</v>
      </c>
    </row>
    <row r="248" spans="1:41" x14ac:dyDescent="0.2">
      <c r="A248" s="4">
        <f t="shared" si="6"/>
        <v>2008</v>
      </c>
      <c r="B248" s="4">
        <f t="shared" si="7"/>
        <v>2</v>
      </c>
      <c r="C248">
        <v>3982.3</v>
      </c>
      <c r="D248">
        <v>2716.7</v>
      </c>
      <c r="E248">
        <v>1337</v>
      </c>
      <c r="F248">
        <v>1047.9000000000001</v>
      </c>
      <c r="G248">
        <v>315.39999999999998</v>
      </c>
      <c r="H248">
        <v>16.3</v>
      </c>
      <c r="I248">
        <v>992</v>
      </c>
      <c r="J248">
        <v>144.5</v>
      </c>
      <c r="K248">
        <v>141.80000000000001</v>
      </c>
      <c r="L248">
        <v>2.7</v>
      </c>
      <c r="M248">
        <v>150.4</v>
      </c>
      <c r="N248">
        <v>67.7</v>
      </c>
      <c r="O248">
        <v>82.7</v>
      </c>
      <c r="P248">
        <v>-21.2</v>
      </c>
      <c r="Q248">
        <v>4886.1000000000004</v>
      </c>
      <c r="R248">
        <v>2350.6</v>
      </c>
      <c r="S248">
        <v>1963.7</v>
      </c>
      <c r="T248">
        <v>1923.2</v>
      </c>
      <c r="U248">
        <v>1903.7</v>
      </c>
      <c r="V248">
        <v>19.5</v>
      </c>
      <c r="W248">
        <v>40.5</v>
      </c>
      <c r="X248">
        <v>520.20000000000005</v>
      </c>
      <c r="Y248">
        <v>421.9</v>
      </c>
      <c r="Z248">
        <v>98.3</v>
      </c>
      <c r="AA248">
        <v>51.6</v>
      </c>
      <c r="AB248">
        <v>-903.8</v>
      </c>
      <c r="AC248">
        <v>-33.6</v>
      </c>
      <c r="AD248">
        <v>-870.2</v>
      </c>
      <c r="AE248" t="s">
        <v>162</v>
      </c>
      <c r="AF248">
        <v>4018.3</v>
      </c>
      <c r="AG248">
        <v>3982.3</v>
      </c>
      <c r="AH248">
        <v>36</v>
      </c>
      <c r="AI248">
        <v>5107.2</v>
      </c>
      <c r="AJ248">
        <v>4886.1000000000004</v>
      </c>
      <c r="AK248">
        <v>632.79999999999995</v>
      </c>
      <c r="AL248">
        <v>19.100000000000001</v>
      </c>
      <c r="AM248">
        <v>-8.1</v>
      </c>
      <c r="AN248">
        <v>422.7</v>
      </c>
      <c r="AO248">
        <v>-1088.9000000000001</v>
      </c>
    </row>
    <row r="249" spans="1:41" x14ac:dyDescent="0.2">
      <c r="A249" s="4">
        <f t="shared" si="6"/>
        <v>2008</v>
      </c>
      <c r="B249" s="4">
        <f t="shared" si="7"/>
        <v>3</v>
      </c>
      <c r="C249">
        <v>4056.6</v>
      </c>
      <c r="D249">
        <v>2793.9</v>
      </c>
      <c r="E249">
        <v>1442.4</v>
      </c>
      <c r="F249">
        <v>1049.2</v>
      </c>
      <c r="G249">
        <v>285</v>
      </c>
      <c r="H249">
        <v>17.3</v>
      </c>
      <c r="I249">
        <v>995.5</v>
      </c>
      <c r="J249">
        <v>137.69999999999999</v>
      </c>
      <c r="K249">
        <v>134.9</v>
      </c>
      <c r="L249">
        <v>2.8</v>
      </c>
      <c r="M249">
        <v>151</v>
      </c>
      <c r="N249">
        <v>68</v>
      </c>
      <c r="O249">
        <v>83</v>
      </c>
      <c r="P249">
        <v>-21.5</v>
      </c>
      <c r="Q249">
        <v>4904.6000000000004</v>
      </c>
      <c r="R249">
        <v>2410.1</v>
      </c>
      <c r="S249">
        <v>1900.3</v>
      </c>
      <c r="T249">
        <v>1856.9</v>
      </c>
      <c r="U249">
        <v>1842.8</v>
      </c>
      <c r="V249">
        <v>14.1</v>
      </c>
      <c r="W249">
        <v>43.4</v>
      </c>
      <c r="X249">
        <v>542.20000000000005</v>
      </c>
      <c r="Y249">
        <v>447.4</v>
      </c>
      <c r="Z249">
        <v>94.7</v>
      </c>
      <c r="AA249">
        <v>52.1</v>
      </c>
      <c r="AB249">
        <v>-848</v>
      </c>
      <c r="AC249">
        <v>-65.099999999999994</v>
      </c>
      <c r="AD249">
        <v>-782.9</v>
      </c>
      <c r="AE249" t="s">
        <v>162</v>
      </c>
      <c r="AF249">
        <v>4089</v>
      </c>
      <c r="AG249">
        <v>4056.6</v>
      </c>
      <c r="AH249">
        <v>32.4</v>
      </c>
      <c r="AI249">
        <v>5154.8999999999996</v>
      </c>
      <c r="AJ249">
        <v>4904.6000000000004</v>
      </c>
      <c r="AK249">
        <v>645.79999999999995</v>
      </c>
      <c r="AL249">
        <v>30.7</v>
      </c>
      <c r="AM249">
        <v>4</v>
      </c>
      <c r="AN249">
        <v>430.1</v>
      </c>
      <c r="AO249">
        <v>-1065.9000000000001</v>
      </c>
    </row>
    <row r="250" spans="1:41" x14ac:dyDescent="0.2">
      <c r="A250" s="4">
        <f t="shared" si="6"/>
        <v>2008</v>
      </c>
      <c r="B250" s="4">
        <f t="shared" si="7"/>
        <v>4</v>
      </c>
      <c r="C250">
        <v>3956.5</v>
      </c>
      <c r="D250">
        <v>2686.3</v>
      </c>
      <c r="E250">
        <v>1432</v>
      </c>
      <c r="F250">
        <v>1032.4000000000001</v>
      </c>
      <c r="G250">
        <v>196.8</v>
      </c>
      <c r="H250">
        <v>25.1</v>
      </c>
      <c r="I250">
        <v>993.4</v>
      </c>
      <c r="J250">
        <v>128.19999999999999</v>
      </c>
      <c r="K250">
        <v>123.8</v>
      </c>
      <c r="L250">
        <v>4.5</v>
      </c>
      <c r="M250">
        <v>170.5</v>
      </c>
      <c r="N250">
        <v>87.3</v>
      </c>
      <c r="O250">
        <v>83.2</v>
      </c>
      <c r="P250">
        <v>-21.9</v>
      </c>
      <c r="Q250">
        <v>4878.7</v>
      </c>
      <c r="R250">
        <v>2401.1</v>
      </c>
      <c r="S250">
        <v>1941</v>
      </c>
      <c r="T250">
        <v>1895</v>
      </c>
      <c r="U250">
        <v>1880.4</v>
      </c>
      <c r="V250">
        <v>14.6</v>
      </c>
      <c r="W250">
        <v>46</v>
      </c>
      <c r="X250">
        <v>482</v>
      </c>
      <c r="Y250">
        <v>385.1</v>
      </c>
      <c r="Z250">
        <v>96.9</v>
      </c>
      <c r="AA250">
        <v>54.7</v>
      </c>
      <c r="AB250">
        <v>-922.1</v>
      </c>
      <c r="AC250">
        <v>-94.5</v>
      </c>
      <c r="AD250">
        <v>-827.7</v>
      </c>
      <c r="AE250" t="s">
        <v>162</v>
      </c>
      <c r="AF250">
        <v>3990.8</v>
      </c>
      <c r="AG250">
        <v>3956.5</v>
      </c>
      <c r="AH250">
        <v>34.299999999999997</v>
      </c>
      <c r="AI250">
        <v>5348.8</v>
      </c>
      <c r="AJ250">
        <v>4878.7</v>
      </c>
      <c r="AK250">
        <v>648.6</v>
      </c>
      <c r="AL250">
        <v>284.2</v>
      </c>
      <c r="AM250">
        <v>-25.5</v>
      </c>
      <c r="AN250">
        <v>437.2</v>
      </c>
      <c r="AO250">
        <v>-1358</v>
      </c>
    </row>
    <row r="251" spans="1:41" x14ac:dyDescent="0.2">
      <c r="A251" s="4">
        <f t="shared" si="6"/>
        <v>2009</v>
      </c>
      <c r="B251" s="4">
        <f t="shared" si="7"/>
        <v>1</v>
      </c>
      <c r="C251">
        <v>3670.8</v>
      </c>
      <c r="D251">
        <v>2417</v>
      </c>
      <c r="E251">
        <v>1195.5</v>
      </c>
      <c r="F251">
        <v>1014.1</v>
      </c>
      <c r="G251">
        <v>191.5</v>
      </c>
      <c r="H251">
        <v>15.9</v>
      </c>
      <c r="I251">
        <v>966.2</v>
      </c>
      <c r="J251">
        <v>134.5</v>
      </c>
      <c r="K251">
        <v>119.5</v>
      </c>
      <c r="L251">
        <v>15</v>
      </c>
      <c r="M251">
        <v>175</v>
      </c>
      <c r="N251">
        <v>91.7</v>
      </c>
      <c r="O251">
        <v>83.3</v>
      </c>
      <c r="P251">
        <v>-21.8</v>
      </c>
      <c r="Q251">
        <v>4978.6000000000004</v>
      </c>
      <c r="R251">
        <v>2392.6</v>
      </c>
      <c r="S251">
        <v>2054.6</v>
      </c>
      <c r="T251">
        <v>2010</v>
      </c>
      <c r="U251">
        <v>1994.6</v>
      </c>
      <c r="V251">
        <v>15.3</v>
      </c>
      <c r="W251">
        <v>44.6</v>
      </c>
      <c r="X251">
        <v>476.2</v>
      </c>
      <c r="Y251">
        <v>381.1</v>
      </c>
      <c r="Z251">
        <v>95.1</v>
      </c>
      <c r="AA251">
        <v>55.2</v>
      </c>
      <c r="AB251">
        <v>-1307.8</v>
      </c>
      <c r="AC251">
        <v>-199.7</v>
      </c>
      <c r="AD251">
        <v>-1108.0999999999999</v>
      </c>
      <c r="AE251" t="s">
        <v>162</v>
      </c>
      <c r="AF251">
        <v>3698.6</v>
      </c>
      <c r="AG251">
        <v>3670.8</v>
      </c>
      <c r="AH251">
        <v>27.8</v>
      </c>
      <c r="AI251">
        <v>5406.9</v>
      </c>
      <c r="AJ251">
        <v>4978.6000000000004</v>
      </c>
      <c r="AK251">
        <v>642.70000000000005</v>
      </c>
      <c r="AL251">
        <v>241.5</v>
      </c>
      <c r="AM251">
        <v>-14.8</v>
      </c>
      <c r="AN251">
        <v>441.2</v>
      </c>
      <c r="AO251">
        <v>-1708.3</v>
      </c>
    </row>
    <row r="252" spans="1:41" x14ac:dyDescent="0.2">
      <c r="A252" s="4">
        <f t="shared" si="6"/>
        <v>2009</v>
      </c>
      <c r="B252" s="4">
        <f t="shared" si="7"/>
        <v>2</v>
      </c>
      <c r="C252">
        <v>3652.2</v>
      </c>
      <c r="D252">
        <v>2377.6</v>
      </c>
      <c r="E252">
        <v>1125.2</v>
      </c>
      <c r="F252">
        <v>1019.4</v>
      </c>
      <c r="G252">
        <v>217.4</v>
      </c>
      <c r="H252">
        <v>15.7</v>
      </c>
      <c r="I252">
        <v>971.2</v>
      </c>
      <c r="J252">
        <v>139</v>
      </c>
      <c r="K252">
        <v>116.2</v>
      </c>
      <c r="L252">
        <v>22.8</v>
      </c>
      <c r="M252">
        <v>184.8</v>
      </c>
      <c r="N252">
        <v>101.3</v>
      </c>
      <c r="O252">
        <v>83.5</v>
      </c>
      <c r="P252">
        <v>-20.399999999999999</v>
      </c>
      <c r="Q252">
        <v>5255.5</v>
      </c>
      <c r="R252">
        <v>2434.6</v>
      </c>
      <c r="S252">
        <v>2205</v>
      </c>
      <c r="T252">
        <v>2148.8000000000002</v>
      </c>
      <c r="U252">
        <v>2132</v>
      </c>
      <c r="V252">
        <v>16.8</v>
      </c>
      <c r="W252">
        <v>56.3</v>
      </c>
      <c r="X252">
        <v>560.5</v>
      </c>
      <c r="Y252">
        <v>471.8</v>
      </c>
      <c r="Z252">
        <v>88.7</v>
      </c>
      <c r="AA252">
        <v>55.4</v>
      </c>
      <c r="AB252">
        <v>-1603.3</v>
      </c>
      <c r="AC252">
        <v>-242.3</v>
      </c>
      <c r="AD252">
        <v>-1361</v>
      </c>
      <c r="AE252" t="s">
        <v>162</v>
      </c>
      <c r="AF252">
        <v>3678.1</v>
      </c>
      <c r="AG252">
        <v>3652.2</v>
      </c>
      <c r="AH252">
        <v>25.9</v>
      </c>
      <c r="AI252">
        <v>5628.9</v>
      </c>
      <c r="AJ252">
        <v>5255.5</v>
      </c>
      <c r="AK252">
        <v>651.9</v>
      </c>
      <c r="AL252">
        <v>156</v>
      </c>
      <c r="AM252">
        <v>7.6</v>
      </c>
      <c r="AN252">
        <v>442.1</v>
      </c>
      <c r="AO252">
        <v>-1950.8</v>
      </c>
    </row>
    <row r="253" spans="1:41" x14ac:dyDescent="0.2">
      <c r="A253" s="4">
        <f t="shared" si="6"/>
        <v>2009</v>
      </c>
      <c r="B253" s="4">
        <f t="shared" si="7"/>
        <v>3</v>
      </c>
      <c r="C253">
        <v>3681.4</v>
      </c>
      <c r="D253">
        <v>2432.4</v>
      </c>
      <c r="E253">
        <v>1126.4000000000001</v>
      </c>
      <c r="F253">
        <v>1030.0999999999999</v>
      </c>
      <c r="G253">
        <v>262.5</v>
      </c>
      <c r="H253">
        <v>13.3</v>
      </c>
      <c r="I253">
        <v>968.4</v>
      </c>
      <c r="J253">
        <v>133.6</v>
      </c>
      <c r="K253">
        <v>112.5</v>
      </c>
      <c r="L253">
        <v>21.1</v>
      </c>
      <c r="M253">
        <v>166.5</v>
      </c>
      <c r="N253">
        <v>82.9</v>
      </c>
      <c r="O253">
        <v>83.6</v>
      </c>
      <c r="P253">
        <v>-19.5</v>
      </c>
      <c r="Q253">
        <v>5308.7</v>
      </c>
      <c r="R253">
        <v>2461.1</v>
      </c>
      <c r="S253">
        <v>2210.4</v>
      </c>
      <c r="T253">
        <v>2147.9</v>
      </c>
      <c r="U253">
        <v>2132</v>
      </c>
      <c r="V253">
        <v>15.9</v>
      </c>
      <c r="W253">
        <v>62.5</v>
      </c>
      <c r="X253">
        <v>570.1</v>
      </c>
      <c r="Y253">
        <v>484.4</v>
      </c>
      <c r="Z253">
        <v>85.7</v>
      </c>
      <c r="AA253">
        <v>67.099999999999994</v>
      </c>
      <c r="AB253">
        <v>-1627.3</v>
      </c>
      <c r="AC253">
        <v>-274.2</v>
      </c>
      <c r="AD253">
        <v>-1353.1</v>
      </c>
      <c r="AE253" t="s">
        <v>162</v>
      </c>
      <c r="AF253">
        <v>3705.2</v>
      </c>
      <c r="AG253">
        <v>3681.4</v>
      </c>
      <c r="AH253">
        <v>23.9</v>
      </c>
      <c r="AI253">
        <v>5599.5</v>
      </c>
      <c r="AJ253">
        <v>5308.7</v>
      </c>
      <c r="AK253">
        <v>651.4</v>
      </c>
      <c r="AL253">
        <v>71.5</v>
      </c>
      <c r="AM253">
        <v>10.4</v>
      </c>
      <c r="AN253">
        <v>442.5</v>
      </c>
      <c r="AO253">
        <v>-1894.3</v>
      </c>
    </row>
    <row r="254" spans="1:41" x14ac:dyDescent="0.2">
      <c r="A254" s="4">
        <f t="shared" si="6"/>
        <v>2009</v>
      </c>
      <c r="B254" s="4">
        <f t="shared" si="7"/>
        <v>4</v>
      </c>
      <c r="C254">
        <v>3760.6</v>
      </c>
      <c r="D254">
        <v>2500.6</v>
      </c>
      <c r="E254">
        <v>1132.5999999999999</v>
      </c>
      <c r="F254">
        <v>1041</v>
      </c>
      <c r="G254">
        <v>312.60000000000002</v>
      </c>
      <c r="H254">
        <v>14.4</v>
      </c>
      <c r="I254">
        <v>971.6</v>
      </c>
      <c r="J254">
        <v>138.19999999999999</v>
      </c>
      <c r="K254">
        <v>113.6</v>
      </c>
      <c r="L254">
        <v>24.6</v>
      </c>
      <c r="M254">
        <v>170.9</v>
      </c>
      <c r="N254">
        <v>87.2</v>
      </c>
      <c r="O254">
        <v>83.7</v>
      </c>
      <c r="P254">
        <v>-20.7</v>
      </c>
      <c r="Q254">
        <v>5309.1</v>
      </c>
      <c r="R254">
        <v>2479.9</v>
      </c>
      <c r="S254">
        <v>2210.6999999999998</v>
      </c>
      <c r="T254">
        <v>2163.4</v>
      </c>
      <c r="U254">
        <v>2147.4</v>
      </c>
      <c r="V254">
        <v>16</v>
      </c>
      <c r="W254">
        <v>47.2</v>
      </c>
      <c r="X254">
        <v>562.79999999999995</v>
      </c>
      <c r="Y254">
        <v>476.8</v>
      </c>
      <c r="Z254">
        <v>85.9</v>
      </c>
      <c r="AA254">
        <v>55.7</v>
      </c>
      <c r="AB254">
        <v>-1548.5</v>
      </c>
      <c r="AC254">
        <v>-287.7</v>
      </c>
      <c r="AD254">
        <v>-1260.8</v>
      </c>
      <c r="AE254" t="s">
        <v>162</v>
      </c>
      <c r="AF254">
        <v>3782.7</v>
      </c>
      <c r="AG254">
        <v>3760.6</v>
      </c>
      <c r="AH254">
        <v>22.1</v>
      </c>
      <c r="AI254">
        <v>5621.4</v>
      </c>
      <c r="AJ254">
        <v>5309.1</v>
      </c>
      <c r="AK254">
        <v>642.1</v>
      </c>
      <c r="AL254">
        <v>104.9</v>
      </c>
      <c r="AM254">
        <v>10.4</v>
      </c>
      <c r="AN254">
        <v>445.1</v>
      </c>
      <c r="AO254">
        <v>-1838.6</v>
      </c>
    </row>
    <row r="255" spans="1:41" x14ac:dyDescent="0.2">
      <c r="A255" s="4">
        <f t="shared" si="6"/>
        <v>2010</v>
      </c>
      <c r="B255" s="4">
        <f t="shared" si="7"/>
        <v>1</v>
      </c>
      <c r="C255">
        <v>3780.5</v>
      </c>
      <c r="D255">
        <v>2523.1999999999998</v>
      </c>
      <c r="E255">
        <v>1145.5999999999999</v>
      </c>
      <c r="F255">
        <v>1042.2</v>
      </c>
      <c r="G255">
        <v>321.3</v>
      </c>
      <c r="H255">
        <v>14.1</v>
      </c>
      <c r="I255">
        <v>976.9</v>
      </c>
      <c r="J255">
        <v>132.19999999999999</v>
      </c>
      <c r="K255">
        <v>115</v>
      </c>
      <c r="L255">
        <v>17.3</v>
      </c>
      <c r="M255">
        <v>169.4</v>
      </c>
      <c r="N255">
        <v>85.4</v>
      </c>
      <c r="O255">
        <v>84</v>
      </c>
      <c r="P255">
        <v>-21.2</v>
      </c>
      <c r="Q255">
        <v>5393.2</v>
      </c>
      <c r="R255">
        <v>2500.3000000000002</v>
      </c>
      <c r="S255">
        <v>2284.1</v>
      </c>
      <c r="T255">
        <v>2229</v>
      </c>
      <c r="U255">
        <v>2212.6999999999998</v>
      </c>
      <c r="V255">
        <v>16.3</v>
      </c>
      <c r="W255">
        <v>55.1</v>
      </c>
      <c r="X255">
        <v>553.9</v>
      </c>
      <c r="Y255">
        <v>465.8</v>
      </c>
      <c r="Z255">
        <v>88.1</v>
      </c>
      <c r="AA255">
        <v>54.9</v>
      </c>
      <c r="AB255">
        <v>-1612.6</v>
      </c>
      <c r="AC255">
        <v>-299</v>
      </c>
      <c r="AD255">
        <v>-1313.6</v>
      </c>
      <c r="AE255" t="s">
        <v>162</v>
      </c>
      <c r="AF255">
        <v>3802.3</v>
      </c>
      <c r="AG255">
        <v>3780.5</v>
      </c>
      <c r="AH255">
        <v>21.8</v>
      </c>
      <c r="AI255">
        <v>5679</v>
      </c>
      <c r="AJ255">
        <v>5393.2</v>
      </c>
      <c r="AK255">
        <v>635.4</v>
      </c>
      <c r="AL255">
        <v>90.3</v>
      </c>
      <c r="AM255">
        <v>10.3</v>
      </c>
      <c r="AN255">
        <v>450.2</v>
      </c>
      <c r="AO255">
        <v>-1876.7</v>
      </c>
    </row>
    <row r="256" spans="1:41" x14ac:dyDescent="0.2">
      <c r="A256" s="4">
        <f t="shared" si="6"/>
        <v>2010</v>
      </c>
      <c r="B256" s="4">
        <f t="shared" si="7"/>
        <v>2</v>
      </c>
      <c r="C256">
        <v>3836.2</v>
      </c>
      <c r="D256">
        <v>2565.5</v>
      </c>
      <c r="E256">
        <v>1167.9000000000001</v>
      </c>
      <c r="F256">
        <v>1054.2</v>
      </c>
      <c r="G256">
        <v>328</v>
      </c>
      <c r="H256">
        <v>15.3</v>
      </c>
      <c r="I256">
        <v>989</v>
      </c>
      <c r="J256">
        <v>136.1</v>
      </c>
      <c r="K256">
        <v>117.4</v>
      </c>
      <c r="L256">
        <v>18.600000000000001</v>
      </c>
      <c r="M256">
        <v>168.4</v>
      </c>
      <c r="N256">
        <v>84.5</v>
      </c>
      <c r="O256">
        <v>83.9</v>
      </c>
      <c r="P256">
        <v>-22.6</v>
      </c>
      <c r="Q256">
        <v>5439.2</v>
      </c>
      <c r="R256">
        <v>2526.1</v>
      </c>
      <c r="S256">
        <v>2279.6999999999998</v>
      </c>
      <c r="T256">
        <v>2235.5</v>
      </c>
      <c r="U256">
        <v>2219</v>
      </c>
      <c r="V256">
        <v>16.5</v>
      </c>
      <c r="W256">
        <v>44.3</v>
      </c>
      <c r="X256">
        <v>577.79999999999995</v>
      </c>
      <c r="Y256">
        <v>487.7</v>
      </c>
      <c r="Z256">
        <v>90.2</v>
      </c>
      <c r="AA256">
        <v>55.5</v>
      </c>
      <c r="AB256">
        <v>-1603</v>
      </c>
      <c r="AC256">
        <v>-285</v>
      </c>
      <c r="AD256">
        <v>-1318</v>
      </c>
      <c r="AE256" t="s">
        <v>162</v>
      </c>
      <c r="AF256">
        <v>3856.6</v>
      </c>
      <c r="AG256">
        <v>3836.2</v>
      </c>
      <c r="AH256">
        <v>20.399999999999999</v>
      </c>
      <c r="AI256">
        <v>5756.9</v>
      </c>
      <c r="AJ256">
        <v>5439.2</v>
      </c>
      <c r="AK256">
        <v>655.29999999999995</v>
      </c>
      <c r="AL256">
        <v>109.4</v>
      </c>
      <c r="AM256">
        <v>8.9</v>
      </c>
      <c r="AN256">
        <v>456</v>
      </c>
      <c r="AO256">
        <v>-1900.2</v>
      </c>
    </row>
    <row r="257" spans="1:41" x14ac:dyDescent="0.2">
      <c r="A257" s="4">
        <f t="shared" si="6"/>
        <v>2010</v>
      </c>
      <c r="B257" s="4">
        <f t="shared" si="7"/>
        <v>3</v>
      </c>
      <c r="C257">
        <v>3933.2</v>
      </c>
      <c r="D257">
        <v>2650.3</v>
      </c>
      <c r="E257">
        <v>1209.4000000000001</v>
      </c>
      <c r="F257">
        <v>1063.0999999999999</v>
      </c>
      <c r="G257">
        <v>363.4</v>
      </c>
      <c r="H257">
        <v>14.5</v>
      </c>
      <c r="I257">
        <v>993.3</v>
      </c>
      <c r="J257">
        <v>140</v>
      </c>
      <c r="K257">
        <v>119.2</v>
      </c>
      <c r="L257">
        <v>20.8</v>
      </c>
      <c r="M257">
        <v>173</v>
      </c>
      <c r="N257">
        <v>89.2</v>
      </c>
      <c r="O257">
        <v>83.8</v>
      </c>
      <c r="P257">
        <v>-23.5</v>
      </c>
      <c r="Q257">
        <v>5474.9</v>
      </c>
      <c r="R257">
        <v>2534.1999999999998</v>
      </c>
      <c r="S257">
        <v>2311.5</v>
      </c>
      <c r="T257">
        <v>2261.8000000000002</v>
      </c>
      <c r="U257">
        <v>2245.1</v>
      </c>
      <c r="V257">
        <v>16.600000000000001</v>
      </c>
      <c r="W257">
        <v>49.7</v>
      </c>
      <c r="X257">
        <v>573</v>
      </c>
      <c r="Y257">
        <v>478.2</v>
      </c>
      <c r="Z257">
        <v>94.8</v>
      </c>
      <c r="AA257">
        <v>56.2</v>
      </c>
      <c r="AB257">
        <v>-1541.7</v>
      </c>
      <c r="AC257">
        <v>-282.10000000000002</v>
      </c>
      <c r="AD257">
        <v>-1259.5999999999999</v>
      </c>
      <c r="AE257" t="s">
        <v>162</v>
      </c>
      <c r="AF257">
        <v>3952.6</v>
      </c>
      <c r="AG257">
        <v>3933.2</v>
      </c>
      <c r="AH257">
        <v>19.3</v>
      </c>
      <c r="AI257">
        <v>5727.4</v>
      </c>
      <c r="AJ257">
        <v>5474.9</v>
      </c>
      <c r="AK257">
        <v>660.5</v>
      </c>
      <c r="AL257">
        <v>43.3</v>
      </c>
      <c r="AM257">
        <v>9.1999999999999993</v>
      </c>
      <c r="AN257">
        <v>460.5</v>
      </c>
      <c r="AO257">
        <v>-1774.8</v>
      </c>
    </row>
    <row r="258" spans="1:41" x14ac:dyDescent="0.2">
      <c r="A258" s="4">
        <f t="shared" si="6"/>
        <v>2010</v>
      </c>
      <c r="B258" s="4">
        <f t="shared" si="7"/>
        <v>4</v>
      </c>
      <c r="C258">
        <v>3989.9</v>
      </c>
      <c r="D258">
        <v>2703.4</v>
      </c>
      <c r="E258">
        <v>1242.9000000000001</v>
      </c>
      <c r="F258">
        <v>1069</v>
      </c>
      <c r="G258">
        <v>372.6</v>
      </c>
      <c r="H258">
        <v>18.899999999999999</v>
      </c>
      <c r="I258">
        <v>996.9</v>
      </c>
      <c r="J258">
        <v>140.4</v>
      </c>
      <c r="K258">
        <v>119.8</v>
      </c>
      <c r="L258">
        <v>20.6</v>
      </c>
      <c r="M258">
        <v>173.5</v>
      </c>
      <c r="N258">
        <v>89.7</v>
      </c>
      <c r="O258">
        <v>83.7</v>
      </c>
      <c r="P258">
        <v>-24.3</v>
      </c>
      <c r="Q258">
        <v>5500</v>
      </c>
      <c r="R258">
        <v>2528.1999999999998</v>
      </c>
      <c r="S258">
        <v>2328.8000000000002</v>
      </c>
      <c r="T258">
        <v>2275.6999999999998</v>
      </c>
      <c r="U258">
        <v>2259</v>
      </c>
      <c r="V258">
        <v>16.7</v>
      </c>
      <c r="W258">
        <v>53.2</v>
      </c>
      <c r="X258">
        <v>586</v>
      </c>
      <c r="Y258">
        <v>488.8</v>
      </c>
      <c r="Z258">
        <v>97.3</v>
      </c>
      <c r="AA258">
        <v>56.9</v>
      </c>
      <c r="AB258">
        <v>-1510.1</v>
      </c>
      <c r="AC258">
        <v>-284.89999999999998</v>
      </c>
      <c r="AD258">
        <v>-1225.2</v>
      </c>
      <c r="AE258" t="s">
        <v>162</v>
      </c>
      <c r="AF258">
        <v>4007.3</v>
      </c>
      <c r="AG258">
        <v>3989.9</v>
      </c>
      <c r="AH258">
        <v>17.399999999999999</v>
      </c>
      <c r="AI258">
        <v>5734.7</v>
      </c>
      <c r="AJ258">
        <v>5500</v>
      </c>
      <c r="AK258">
        <v>656</v>
      </c>
      <c r="AL258">
        <v>34.299999999999997</v>
      </c>
      <c r="AM258">
        <v>9.9</v>
      </c>
      <c r="AN258">
        <v>465.5</v>
      </c>
      <c r="AO258">
        <v>-1727.4</v>
      </c>
    </row>
    <row r="259" spans="1:41" x14ac:dyDescent="0.2">
      <c r="A259" s="4">
        <f t="shared" si="6"/>
        <v>2011</v>
      </c>
      <c r="B259" s="4">
        <f t="shared" si="7"/>
        <v>1</v>
      </c>
      <c r="C259">
        <v>4051.7</v>
      </c>
      <c r="D259">
        <v>2842</v>
      </c>
      <c r="E259">
        <v>1376</v>
      </c>
      <c r="F259">
        <v>1085.2</v>
      </c>
      <c r="G259">
        <v>366.3</v>
      </c>
      <c r="H259">
        <v>14.5</v>
      </c>
      <c r="I259">
        <v>917</v>
      </c>
      <c r="J259">
        <v>140.1</v>
      </c>
      <c r="K259">
        <v>119.4</v>
      </c>
      <c r="L259">
        <v>20.7</v>
      </c>
      <c r="M259">
        <v>176.4</v>
      </c>
      <c r="N259">
        <v>92.3</v>
      </c>
      <c r="O259">
        <v>84.1</v>
      </c>
      <c r="P259">
        <v>-23.8</v>
      </c>
      <c r="Q259">
        <v>5507</v>
      </c>
      <c r="R259">
        <v>2516.1</v>
      </c>
      <c r="S259">
        <v>2334.6999999999998</v>
      </c>
      <c r="T259">
        <v>2279.8000000000002</v>
      </c>
      <c r="U259">
        <v>2262.8000000000002</v>
      </c>
      <c r="V259">
        <v>16.899999999999999</v>
      </c>
      <c r="W259">
        <v>54.9</v>
      </c>
      <c r="X259">
        <v>597.4</v>
      </c>
      <c r="Y259">
        <v>500.4</v>
      </c>
      <c r="Z259">
        <v>97</v>
      </c>
      <c r="AA259">
        <v>58.7</v>
      </c>
      <c r="AB259">
        <v>-1455.3</v>
      </c>
      <c r="AC259">
        <v>-263.39999999999998</v>
      </c>
      <c r="AD259">
        <v>-1191.9000000000001</v>
      </c>
      <c r="AE259" t="s">
        <v>162</v>
      </c>
      <c r="AF259">
        <v>4066.2</v>
      </c>
      <c r="AG259">
        <v>4051.7</v>
      </c>
      <c r="AH259">
        <v>14.5</v>
      </c>
      <c r="AI259">
        <v>5712.4</v>
      </c>
      <c r="AJ259">
        <v>5507</v>
      </c>
      <c r="AK259">
        <v>633.9</v>
      </c>
      <c r="AL259">
        <v>32.200000000000003</v>
      </c>
      <c r="AM259">
        <v>9.9</v>
      </c>
      <c r="AN259">
        <v>470.6</v>
      </c>
      <c r="AO259">
        <v>-1646.2</v>
      </c>
    </row>
    <row r="260" spans="1:41" x14ac:dyDescent="0.2">
      <c r="A260" s="4">
        <f t="shared" si="6"/>
        <v>2011</v>
      </c>
      <c r="B260" s="4">
        <f t="shared" si="7"/>
        <v>2</v>
      </c>
      <c r="C260">
        <v>4081.6</v>
      </c>
      <c r="D260">
        <v>2870.7</v>
      </c>
      <c r="E260">
        <v>1399.9</v>
      </c>
      <c r="F260">
        <v>1099.9000000000001</v>
      </c>
      <c r="G260">
        <v>355.7</v>
      </c>
      <c r="H260">
        <v>15.2</v>
      </c>
      <c r="I260">
        <v>920.9</v>
      </c>
      <c r="J260">
        <v>138.30000000000001</v>
      </c>
      <c r="K260">
        <v>118</v>
      </c>
      <c r="L260">
        <v>20.3</v>
      </c>
      <c r="M260">
        <v>174.9</v>
      </c>
      <c r="N260">
        <v>90.2</v>
      </c>
      <c r="O260">
        <v>84.7</v>
      </c>
      <c r="P260">
        <v>-23.1</v>
      </c>
      <c r="Q260">
        <v>5583.6</v>
      </c>
      <c r="R260">
        <v>2538.5</v>
      </c>
      <c r="S260">
        <v>2340.8000000000002</v>
      </c>
      <c r="T260">
        <v>2278.8000000000002</v>
      </c>
      <c r="U260">
        <v>2261.8000000000002</v>
      </c>
      <c r="V260">
        <v>17</v>
      </c>
      <c r="W260">
        <v>62</v>
      </c>
      <c r="X260">
        <v>644.29999999999995</v>
      </c>
      <c r="Y260">
        <v>546.79999999999995</v>
      </c>
      <c r="Z260">
        <v>97.5</v>
      </c>
      <c r="AA260">
        <v>59.9</v>
      </c>
      <c r="AB260">
        <v>-1502</v>
      </c>
      <c r="AC260">
        <v>-267.3</v>
      </c>
      <c r="AD260">
        <v>-1234.7</v>
      </c>
      <c r="AE260" t="s">
        <v>162</v>
      </c>
      <c r="AF260">
        <v>4096</v>
      </c>
      <c r="AG260">
        <v>4081.6</v>
      </c>
      <c r="AH260">
        <v>14.4</v>
      </c>
      <c r="AI260">
        <v>5808.2</v>
      </c>
      <c r="AJ260">
        <v>5583.6</v>
      </c>
      <c r="AK260">
        <v>633.20000000000005</v>
      </c>
      <c r="AL260">
        <v>58.3</v>
      </c>
      <c r="AM260">
        <v>9.4</v>
      </c>
      <c r="AN260">
        <v>476.2</v>
      </c>
      <c r="AO260">
        <v>-1712.2</v>
      </c>
    </row>
    <row r="261" spans="1:41" x14ac:dyDescent="0.2">
      <c r="A261" s="4">
        <f t="shared" ref="A261:A270" si="8">IF(B260=4,A260+1,A260)</f>
        <v>2011</v>
      </c>
      <c r="B261" s="4">
        <f t="shared" ref="B261:B270" si="9">IF(B260=4,1,B260+1)</f>
        <v>3</v>
      </c>
      <c r="C261">
        <v>4075.1</v>
      </c>
      <c r="D261">
        <v>2855.6</v>
      </c>
      <c r="E261">
        <v>1421.6</v>
      </c>
      <c r="F261">
        <v>1095.9000000000001</v>
      </c>
      <c r="G261">
        <v>320.89999999999998</v>
      </c>
      <c r="H261">
        <v>17.3</v>
      </c>
      <c r="I261">
        <v>929.2</v>
      </c>
      <c r="J261">
        <v>137.30000000000001</v>
      </c>
      <c r="K261">
        <v>116.1</v>
      </c>
      <c r="L261">
        <v>21.3</v>
      </c>
      <c r="M261">
        <v>176.7</v>
      </c>
      <c r="N261">
        <v>91</v>
      </c>
      <c r="O261">
        <v>85.6</v>
      </c>
      <c r="P261">
        <v>-23.7</v>
      </c>
      <c r="Q261">
        <v>5529.9</v>
      </c>
      <c r="R261">
        <v>2533.1</v>
      </c>
      <c r="S261">
        <v>2325.6999999999998</v>
      </c>
      <c r="T261">
        <v>2270.8000000000002</v>
      </c>
      <c r="U261">
        <v>2253.6</v>
      </c>
      <c r="V261">
        <v>17.2</v>
      </c>
      <c r="W261">
        <v>54.9</v>
      </c>
      <c r="X261">
        <v>610.6</v>
      </c>
      <c r="Y261">
        <v>512.20000000000005</v>
      </c>
      <c r="Z261">
        <v>98.4</v>
      </c>
      <c r="AA261">
        <v>60.5</v>
      </c>
      <c r="AB261">
        <v>-1454.8</v>
      </c>
      <c r="AC261">
        <v>-261.8</v>
      </c>
      <c r="AD261">
        <v>-1193</v>
      </c>
      <c r="AE261" t="s">
        <v>162</v>
      </c>
      <c r="AF261">
        <v>4089.4</v>
      </c>
      <c r="AG261">
        <v>4075.1</v>
      </c>
      <c r="AH261">
        <v>14.3</v>
      </c>
      <c r="AI261">
        <v>5742.2</v>
      </c>
      <c r="AJ261">
        <v>5529.9</v>
      </c>
      <c r="AK261">
        <v>631.6</v>
      </c>
      <c r="AL261">
        <v>53.3</v>
      </c>
      <c r="AM261">
        <v>8.5</v>
      </c>
      <c r="AN261">
        <v>481</v>
      </c>
      <c r="AO261">
        <v>-1652.8</v>
      </c>
    </row>
    <row r="262" spans="1:41" x14ac:dyDescent="0.2">
      <c r="A262" s="4">
        <f t="shared" si="8"/>
        <v>2011</v>
      </c>
      <c r="B262" s="4">
        <f t="shared" si="9"/>
        <v>4</v>
      </c>
      <c r="C262">
        <v>4088</v>
      </c>
      <c r="D262">
        <v>2881.3</v>
      </c>
      <c r="E262">
        <v>1418.4</v>
      </c>
      <c r="F262">
        <v>1107.5</v>
      </c>
      <c r="G262">
        <v>337</v>
      </c>
      <c r="H262">
        <v>18.399999999999999</v>
      </c>
      <c r="I262">
        <v>923.5</v>
      </c>
      <c r="J262">
        <v>133.9</v>
      </c>
      <c r="K262">
        <v>112</v>
      </c>
      <c r="L262">
        <v>21.8</v>
      </c>
      <c r="M262">
        <v>173.7</v>
      </c>
      <c r="N262">
        <v>86.9</v>
      </c>
      <c r="O262">
        <v>86.8</v>
      </c>
      <c r="P262">
        <v>-24.4</v>
      </c>
      <c r="Q262">
        <v>5521.3</v>
      </c>
      <c r="R262">
        <v>2516.6999999999998</v>
      </c>
      <c r="S262">
        <v>2334.3000000000002</v>
      </c>
      <c r="T262">
        <v>2280.1999999999998</v>
      </c>
      <c r="U262">
        <v>2262.8000000000002</v>
      </c>
      <c r="V262">
        <v>17.3</v>
      </c>
      <c r="W262">
        <v>54.1</v>
      </c>
      <c r="X262">
        <v>609.6</v>
      </c>
      <c r="Y262">
        <v>512.70000000000005</v>
      </c>
      <c r="Z262">
        <v>96.9</v>
      </c>
      <c r="AA262">
        <v>60.6</v>
      </c>
      <c r="AB262">
        <v>-1433.3</v>
      </c>
      <c r="AC262">
        <v>-278</v>
      </c>
      <c r="AD262">
        <v>-1155.3</v>
      </c>
      <c r="AE262" t="s">
        <v>162</v>
      </c>
      <c r="AF262">
        <v>4102.7</v>
      </c>
      <c r="AG262">
        <v>4088</v>
      </c>
      <c r="AH262">
        <v>14.7</v>
      </c>
      <c r="AI262">
        <v>5751.2</v>
      </c>
      <c r="AJ262">
        <v>5521.3</v>
      </c>
      <c r="AK262">
        <v>631.79999999999995</v>
      </c>
      <c r="AL262">
        <v>73.7</v>
      </c>
      <c r="AM262">
        <v>9.1999999999999993</v>
      </c>
      <c r="AN262">
        <v>484.7</v>
      </c>
      <c r="AO262">
        <v>-1648.6</v>
      </c>
    </row>
    <row r="263" spans="1:41" x14ac:dyDescent="0.2">
      <c r="A263" s="4">
        <f t="shared" si="8"/>
        <v>2012</v>
      </c>
      <c r="B263" s="4">
        <f t="shared" si="9"/>
        <v>1</v>
      </c>
      <c r="C263">
        <v>4233.7</v>
      </c>
      <c r="D263">
        <v>3010</v>
      </c>
      <c r="E263">
        <v>1462.8</v>
      </c>
      <c r="F263">
        <v>1124.4000000000001</v>
      </c>
      <c r="G263">
        <v>406</v>
      </c>
      <c r="H263">
        <v>16.8</v>
      </c>
      <c r="I263">
        <v>947</v>
      </c>
      <c r="J263">
        <v>132</v>
      </c>
      <c r="K263">
        <v>108.8</v>
      </c>
      <c r="L263">
        <v>23.2</v>
      </c>
      <c r="M263">
        <v>169.1</v>
      </c>
      <c r="N263">
        <v>81.400000000000006</v>
      </c>
      <c r="O263">
        <v>87.7</v>
      </c>
      <c r="P263">
        <v>-24.5</v>
      </c>
      <c r="Q263">
        <v>5568.9</v>
      </c>
      <c r="R263">
        <v>2542.3000000000002</v>
      </c>
      <c r="S263">
        <v>2357.6</v>
      </c>
      <c r="T263">
        <v>2302.9</v>
      </c>
      <c r="U263">
        <v>2285.1999999999998</v>
      </c>
      <c r="V263">
        <v>17.7</v>
      </c>
      <c r="W263">
        <v>54.7</v>
      </c>
      <c r="X263">
        <v>611.20000000000005</v>
      </c>
      <c r="Y263">
        <v>517</v>
      </c>
      <c r="Z263">
        <v>94.2</v>
      </c>
      <c r="AA263">
        <v>57.8</v>
      </c>
      <c r="AB263">
        <v>-1335.1</v>
      </c>
      <c r="AC263">
        <v>-285.10000000000002</v>
      </c>
      <c r="AD263">
        <v>-1050.0999999999999</v>
      </c>
      <c r="AE263" t="s">
        <v>162</v>
      </c>
      <c r="AF263">
        <v>4250.8999999999996</v>
      </c>
      <c r="AG263">
        <v>4233.7</v>
      </c>
      <c r="AH263">
        <v>17.2</v>
      </c>
      <c r="AI263">
        <v>5741.4</v>
      </c>
      <c r="AJ263">
        <v>5568.9</v>
      </c>
      <c r="AK263">
        <v>617.29999999999995</v>
      </c>
      <c r="AL263">
        <v>35.299999999999997</v>
      </c>
      <c r="AM263">
        <v>8.9</v>
      </c>
      <c r="AN263">
        <v>488.9</v>
      </c>
      <c r="AO263">
        <v>-1490.5</v>
      </c>
    </row>
    <row r="264" spans="1:41" x14ac:dyDescent="0.2">
      <c r="A264" s="4">
        <f t="shared" si="8"/>
        <v>2012</v>
      </c>
      <c r="B264" s="4">
        <f t="shared" si="9"/>
        <v>2</v>
      </c>
      <c r="C264">
        <v>4234.3999999999996</v>
      </c>
      <c r="D264">
        <v>3017.1</v>
      </c>
      <c r="E264">
        <v>1480</v>
      </c>
      <c r="F264">
        <v>1122.2</v>
      </c>
      <c r="G264">
        <v>397.4</v>
      </c>
      <c r="H264">
        <v>17.399999999999999</v>
      </c>
      <c r="I264">
        <v>949.7</v>
      </c>
      <c r="J264">
        <v>130.30000000000001</v>
      </c>
      <c r="K264">
        <v>106.6</v>
      </c>
      <c r="L264">
        <v>23.7</v>
      </c>
      <c r="M264">
        <v>163.5</v>
      </c>
      <c r="N264">
        <v>75.099999999999994</v>
      </c>
      <c r="O264">
        <v>88.4</v>
      </c>
      <c r="P264">
        <v>-26.1</v>
      </c>
      <c r="Q264">
        <v>5636.5</v>
      </c>
      <c r="R264">
        <v>2538.8000000000002</v>
      </c>
      <c r="S264">
        <v>2380.1</v>
      </c>
      <c r="T264">
        <v>2328.4</v>
      </c>
      <c r="U264">
        <v>2310.5</v>
      </c>
      <c r="V264">
        <v>17.899999999999999</v>
      </c>
      <c r="W264">
        <v>51.6</v>
      </c>
      <c r="X264">
        <v>660</v>
      </c>
      <c r="Y264">
        <v>567.29999999999995</v>
      </c>
      <c r="Z264">
        <v>92.7</v>
      </c>
      <c r="AA264">
        <v>57.6</v>
      </c>
      <c r="AB264">
        <v>-1402.1</v>
      </c>
      <c r="AC264">
        <v>-288.3</v>
      </c>
      <c r="AD264">
        <v>-1113.8</v>
      </c>
      <c r="AE264" t="s">
        <v>162</v>
      </c>
      <c r="AF264">
        <v>4252.6000000000004</v>
      </c>
      <c r="AG264">
        <v>4234.3999999999996</v>
      </c>
      <c r="AH264">
        <v>18.2</v>
      </c>
      <c r="AI264">
        <v>5796.8</v>
      </c>
      <c r="AJ264">
        <v>5636.5</v>
      </c>
      <c r="AK264">
        <v>625.29999999999995</v>
      </c>
      <c r="AL264">
        <v>18.7</v>
      </c>
      <c r="AM264">
        <v>9</v>
      </c>
      <c r="AN264">
        <v>492.7</v>
      </c>
      <c r="AO264">
        <v>-1544.2</v>
      </c>
    </row>
    <row r="265" spans="1:41" x14ac:dyDescent="0.2">
      <c r="A265" s="4">
        <f t="shared" si="8"/>
        <v>2012</v>
      </c>
      <c r="B265" s="4">
        <f t="shared" si="9"/>
        <v>3</v>
      </c>
      <c r="C265">
        <v>4248.5</v>
      </c>
      <c r="D265">
        <v>3039.5</v>
      </c>
      <c r="E265">
        <v>1496.4</v>
      </c>
      <c r="F265">
        <v>1118.8</v>
      </c>
      <c r="G265">
        <v>407.2</v>
      </c>
      <c r="H265">
        <v>17.100000000000001</v>
      </c>
      <c r="I265">
        <v>952</v>
      </c>
      <c r="J265">
        <v>130.5</v>
      </c>
      <c r="K265">
        <v>107</v>
      </c>
      <c r="L265">
        <v>23.5</v>
      </c>
      <c r="M265">
        <v>155</v>
      </c>
      <c r="N265">
        <v>66.2</v>
      </c>
      <c r="O265">
        <v>88.8</v>
      </c>
      <c r="P265">
        <v>-28.5</v>
      </c>
      <c r="Q265">
        <v>5627.9</v>
      </c>
      <c r="R265">
        <v>2572.9</v>
      </c>
      <c r="S265">
        <v>2394.1999999999998</v>
      </c>
      <c r="T265">
        <v>2341.9</v>
      </c>
      <c r="U265">
        <v>2323.8000000000002</v>
      </c>
      <c r="V265">
        <v>18.100000000000001</v>
      </c>
      <c r="W265">
        <v>52.3</v>
      </c>
      <c r="X265">
        <v>604.79999999999995</v>
      </c>
      <c r="Y265">
        <v>512.1</v>
      </c>
      <c r="Z265">
        <v>92.7</v>
      </c>
      <c r="AA265">
        <v>56</v>
      </c>
      <c r="AB265">
        <v>-1379.4</v>
      </c>
      <c r="AC265">
        <v>-295.8</v>
      </c>
      <c r="AD265">
        <v>-1083.5999999999999</v>
      </c>
      <c r="AE265" t="s">
        <v>162</v>
      </c>
      <c r="AF265">
        <v>4268.2</v>
      </c>
      <c r="AG265">
        <v>4248.5</v>
      </c>
      <c r="AH265">
        <v>19.600000000000001</v>
      </c>
      <c r="AI265">
        <v>5782.4</v>
      </c>
      <c r="AJ265">
        <v>5627.9</v>
      </c>
      <c r="AK265">
        <v>620.6</v>
      </c>
      <c r="AL265">
        <v>20.399999999999999</v>
      </c>
      <c r="AM265">
        <v>8.8000000000000007</v>
      </c>
      <c r="AN265">
        <v>495.3</v>
      </c>
      <c r="AO265">
        <v>-1514.3</v>
      </c>
    </row>
    <row r="266" spans="1:41" x14ac:dyDescent="0.2">
      <c r="A266" s="4">
        <f t="shared" si="8"/>
        <v>2012</v>
      </c>
      <c r="B266" s="4">
        <f t="shared" si="9"/>
        <v>4</v>
      </c>
      <c r="C266">
        <v>4320.3</v>
      </c>
      <c r="D266">
        <v>3098.2</v>
      </c>
      <c r="E266">
        <v>1552.8</v>
      </c>
      <c r="F266">
        <v>1126.3</v>
      </c>
      <c r="G266">
        <v>399.2</v>
      </c>
      <c r="H266">
        <v>19.899999999999999</v>
      </c>
      <c r="I266">
        <v>972.6</v>
      </c>
      <c r="J266">
        <v>132.6</v>
      </c>
      <c r="K266">
        <v>109.3</v>
      </c>
      <c r="L266">
        <v>23.3</v>
      </c>
      <c r="M266">
        <v>148.69999999999999</v>
      </c>
      <c r="N266">
        <v>59.7</v>
      </c>
      <c r="O266">
        <v>89</v>
      </c>
      <c r="P266">
        <v>-31.8</v>
      </c>
      <c r="Q266">
        <v>5653</v>
      </c>
      <c r="R266">
        <v>2538.1</v>
      </c>
      <c r="S266">
        <v>2406.9</v>
      </c>
      <c r="T266">
        <v>2366.1</v>
      </c>
      <c r="U266">
        <v>2347.9</v>
      </c>
      <c r="V266">
        <v>18.100000000000001</v>
      </c>
      <c r="W266">
        <v>40.9</v>
      </c>
      <c r="X266">
        <v>650.20000000000005</v>
      </c>
      <c r="Y266">
        <v>557.79999999999995</v>
      </c>
      <c r="Z266">
        <v>92.4</v>
      </c>
      <c r="AA266">
        <v>57.7</v>
      </c>
      <c r="AB266">
        <v>-1332.7</v>
      </c>
      <c r="AC266">
        <v>-290.60000000000002</v>
      </c>
      <c r="AD266">
        <v>-1042.0999999999999</v>
      </c>
      <c r="AE266" t="s">
        <v>162</v>
      </c>
      <c r="AF266">
        <v>4351.8999999999996</v>
      </c>
      <c r="AG266">
        <v>4320.3</v>
      </c>
      <c r="AH266">
        <v>31.6</v>
      </c>
      <c r="AI266">
        <v>5831.4</v>
      </c>
      <c r="AJ266">
        <v>5653</v>
      </c>
      <c r="AK266">
        <v>612.5</v>
      </c>
      <c r="AL266">
        <v>54.6</v>
      </c>
      <c r="AM266">
        <v>8.6999999999999993</v>
      </c>
      <c r="AN266">
        <v>497.4</v>
      </c>
      <c r="AO266">
        <v>-1479.5</v>
      </c>
    </row>
    <row r="267" spans="1:41" x14ac:dyDescent="0.2">
      <c r="A267" s="4">
        <f t="shared" si="8"/>
        <v>2013</v>
      </c>
      <c r="B267" s="4">
        <f t="shared" si="9"/>
        <v>1</v>
      </c>
      <c r="C267">
        <v>4547.3</v>
      </c>
      <c r="D267">
        <v>3164.4</v>
      </c>
      <c r="E267">
        <v>1629</v>
      </c>
      <c r="F267">
        <v>1140.7</v>
      </c>
      <c r="G267">
        <v>375.4</v>
      </c>
      <c r="H267">
        <v>19.2</v>
      </c>
      <c r="I267">
        <v>1099</v>
      </c>
      <c r="J267">
        <v>154.30000000000001</v>
      </c>
      <c r="K267">
        <v>110.5</v>
      </c>
      <c r="L267">
        <v>43.8</v>
      </c>
      <c r="M267">
        <v>165.1</v>
      </c>
      <c r="N267">
        <v>75.7</v>
      </c>
      <c r="O267">
        <v>89.4</v>
      </c>
      <c r="P267">
        <v>-35.5</v>
      </c>
      <c r="Q267">
        <v>5630.1</v>
      </c>
      <c r="R267">
        <v>2525.3000000000002</v>
      </c>
      <c r="S267">
        <v>2448.1</v>
      </c>
      <c r="T267">
        <v>2400.4</v>
      </c>
      <c r="U267">
        <v>2382</v>
      </c>
      <c r="V267">
        <v>18.399999999999999</v>
      </c>
      <c r="W267">
        <v>47.6</v>
      </c>
      <c r="X267">
        <v>598.79999999999995</v>
      </c>
      <c r="Y267">
        <v>505.2</v>
      </c>
      <c r="Z267">
        <v>93.6</v>
      </c>
      <c r="AA267">
        <v>58</v>
      </c>
      <c r="AB267">
        <v>-1082.9000000000001</v>
      </c>
      <c r="AC267">
        <v>-311.8</v>
      </c>
      <c r="AD267">
        <v>-771.1</v>
      </c>
      <c r="AE267" t="s">
        <v>162</v>
      </c>
      <c r="AF267">
        <v>4569.8999999999996</v>
      </c>
      <c r="AG267">
        <v>4547.3</v>
      </c>
      <c r="AH267">
        <v>22.6</v>
      </c>
      <c r="AI267">
        <v>5754.8</v>
      </c>
      <c r="AJ267">
        <v>5630.1</v>
      </c>
      <c r="AK267">
        <v>598.79999999999995</v>
      </c>
      <c r="AL267">
        <v>17.2</v>
      </c>
      <c r="AM267">
        <v>9.1999999999999993</v>
      </c>
      <c r="AN267">
        <v>500.5</v>
      </c>
      <c r="AO267">
        <v>-1184.9000000000001</v>
      </c>
    </row>
    <row r="268" spans="1:41" x14ac:dyDescent="0.2">
      <c r="A268" s="4">
        <f t="shared" si="8"/>
        <v>2013</v>
      </c>
      <c r="B268" s="4">
        <f t="shared" si="9"/>
        <v>2</v>
      </c>
      <c r="C268">
        <v>4832</v>
      </c>
      <c r="D268">
        <v>3211.8</v>
      </c>
      <c r="E268">
        <v>1668.8</v>
      </c>
      <c r="F268">
        <v>1138.8</v>
      </c>
      <c r="G268">
        <v>384.7</v>
      </c>
      <c r="H268">
        <v>19.399999999999999</v>
      </c>
      <c r="I268">
        <v>1108.5999999999999</v>
      </c>
      <c r="J268">
        <v>380.6</v>
      </c>
      <c r="K268">
        <v>111.7</v>
      </c>
      <c r="L268">
        <v>268.89999999999998</v>
      </c>
      <c r="M268">
        <v>170</v>
      </c>
      <c r="N268">
        <v>80.099999999999994</v>
      </c>
      <c r="O268">
        <v>89.9</v>
      </c>
      <c r="P268">
        <v>-39</v>
      </c>
      <c r="Q268">
        <v>5682.7</v>
      </c>
      <c r="R268">
        <v>2517.5</v>
      </c>
      <c r="S268">
        <v>2457.3000000000002</v>
      </c>
      <c r="T268">
        <v>2404.9</v>
      </c>
      <c r="U268">
        <v>2386.5</v>
      </c>
      <c r="V268">
        <v>18.399999999999999</v>
      </c>
      <c r="W268">
        <v>52.4</v>
      </c>
      <c r="X268">
        <v>649</v>
      </c>
      <c r="Y268">
        <v>556.4</v>
      </c>
      <c r="Z268">
        <v>92.6</v>
      </c>
      <c r="AA268">
        <v>58.9</v>
      </c>
      <c r="AB268">
        <v>-850.7</v>
      </c>
      <c r="AC268">
        <v>-300.89999999999998</v>
      </c>
      <c r="AD268">
        <v>-549.79999999999995</v>
      </c>
      <c r="AE268" t="s">
        <v>162</v>
      </c>
      <c r="AF268">
        <v>4855.3</v>
      </c>
      <c r="AG268">
        <v>4832</v>
      </c>
      <c r="AH268">
        <v>23.3</v>
      </c>
      <c r="AI268">
        <v>5805.6</v>
      </c>
      <c r="AJ268">
        <v>5682.7</v>
      </c>
      <c r="AK268">
        <v>604.4</v>
      </c>
      <c r="AL268">
        <v>13</v>
      </c>
      <c r="AM268">
        <v>8.8000000000000007</v>
      </c>
      <c r="AN268">
        <v>503.4</v>
      </c>
      <c r="AO268">
        <v>-950.3</v>
      </c>
    </row>
    <row r="269" spans="1:41" x14ac:dyDescent="0.2">
      <c r="A269" s="4">
        <f t="shared" si="8"/>
        <v>2013</v>
      </c>
      <c r="B269" s="4">
        <f t="shared" si="9"/>
        <v>3</v>
      </c>
      <c r="C269">
        <v>4623.3</v>
      </c>
      <c r="D269">
        <v>3209.9</v>
      </c>
      <c r="E269">
        <v>1657.6</v>
      </c>
      <c r="F269">
        <v>1149</v>
      </c>
      <c r="G269">
        <v>383.2</v>
      </c>
      <c r="H269">
        <v>20</v>
      </c>
      <c r="I269">
        <v>1114.3</v>
      </c>
      <c r="J269">
        <v>175.3</v>
      </c>
      <c r="K269">
        <v>113.6</v>
      </c>
      <c r="L269">
        <v>61.7</v>
      </c>
      <c r="M269">
        <v>165.3</v>
      </c>
      <c r="N269">
        <v>74.599999999999994</v>
      </c>
      <c r="O269">
        <v>90.7</v>
      </c>
      <c r="P269">
        <v>-41.4</v>
      </c>
      <c r="Q269">
        <v>5699.3</v>
      </c>
      <c r="R269">
        <v>2523.1999999999998</v>
      </c>
      <c r="S269">
        <v>2485.3000000000002</v>
      </c>
      <c r="T269">
        <v>2431.8000000000002</v>
      </c>
      <c r="U269">
        <v>2413.1</v>
      </c>
      <c r="V269">
        <v>18.7</v>
      </c>
      <c r="W269">
        <v>53.5</v>
      </c>
      <c r="X269">
        <v>631.70000000000005</v>
      </c>
      <c r="Y269">
        <v>539</v>
      </c>
      <c r="Z269">
        <v>92.8</v>
      </c>
      <c r="AA269">
        <v>59.1</v>
      </c>
      <c r="AB269">
        <v>-1075.9000000000001</v>
      </c>
      <c r="AC269">
        <v>-308.3</v>
      </c>
      <c r="AD269">
        <v>-767.6</v>
      </c>
      <c r="AE269" t="s">
        <v>162</v>
      </c>
      <c r="AF269">
        <v>4648.3999999999996</v>
      </c>
      <c r="AG269">
        <v>4623.3</v>
      </c>
      <c r="AH269">
        <v>25.1</v>
      </c>
      <c r="AI269">
        <v>5827.4</v>
      </c>
      <c r="AJ269">
        <v>5699.3</v>
      </c>
      <c r="AK269">
        <v>614.4</v>
      </c>
      <c r="AL269">
        <v>11.7</v>
      </c>
      <c r="AM269">
        <v>8.1999999999999993</v>
      </c>
      <c r="AN269">
        <v>506.1</v>
      </c>
      <c r="AO269">
        <v>-1179</v>
      </c>
    </row>
    <row r="270" spans="1:41" x14ac:dyDescent="0.2">
      <c r="A270" s="4">
        <f t="shared" si="8"/>
        <v>2013</v>
      </c>
      <c r="B270" s="4">
        <f t="shared" si="9"/>
        <v>4</v>
      </c>
      <c r="C270" t="s">
        <v>7</v>
      </c>
      <c r="D270" t="s">
        <v>7</v>
      </c>
      <c r="E270">
        <v>1681.9</v>
      </c>
      <c r="F270">
        <v>1162.2</v>
      </c>
      <c r="G270" t="s">
        <v>7</v>
      </c>
      <c r="H270">
        <v>21.5</v>
      </c>
      <c r="I270">
        <v>1123.9000000000001</v>
      </c>
      <c r="J270">
        <v>273.89999999999998</v>
      </c>
      <c r="K270">
        <v>114.3</v>
      </c>
      <c r="L270">
        <v>159.6</v>
      </c>
      <c r="M270">
        <v>175.7</v>
      </c>
      <c r="N270">
        <v>84.2</v>
      </c>
      <c r="O270">
        <v>91.6</v>
      </c>
      <c r="P270">
        <v>-43</v>
      </c>
      <c r="Q270">
        <v>5665</v>
      </c>
      <c r="R270">
        <v>2510</v>
      </c>
      <c r="S270">
        <v>2479.1999999999998</v>
      </c>
      <c r="T270">
        <v>2436.8000000000002</v>
      </c>
      <c r="U270">
        <v>2418.3000000000002</v>
      </c>
      <c r="V270">
        <v>18.399999999999999</v>
      </c>
      <c r="W270">
        <v>42.4</v>
      </c>
      <c r="X270">
        <v>618.29999999999995</v>
      </c>
      <c r="Y270" t="s">
        <v>7</v>
      </c>
      <c r="Z270" t="s">
        <v>7</v>
      </c>
      <c r="AA270">
        <v>57.5</v>
      </c>
      <c r="AB270" t="s">
        <v>7</v>
      </c>
      <c r="AC270">
        <v>-305.3</v>
      </c>
      <c r="AD270" t="s">
        <v>7</v>
      </c>
      <c r="AE270" t="s">
        <v>162</v>
      </c>
      <c r="AF270" t="s">
        <v>7</v>
      </c>
      <c r="AG270" t="s">
        <v>7</v>
      </c>
      <c r="AH270">
        <v>27.5</v>
      </c>
      <c r="AI270">
        <v>5777.3</v>
      </c>
      <c r="AJ270">
        <v>5665</v>
      </c>
      <c r="AK270">
        <v>606.20000000000005</v>
      </c>
      <c r="AL270">
        <v>7.9</v>
      </c>
      <c r="AM270">
        <v>8.9</v>
      </c>
      <c r="AN270">
        <v>510.6</v>
      </c>
      <c r="AO270" t="s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71"/>
  <sheetViews>
    <sheetView workbookViewId="0">
      <pane xSplit="2" ySplit="2" topLeftCell="V225" activePane="bottomRight" state="frozen"/>
      <selection pane="topRight" activeCell="C1" sqref="C1"/>
      <selection pane="bottomLeft" activeCell="A3" sqref="A3"/>
      <selection pane="bottomRight" activeCell="AE251" sqref="AE251:AE254"/>
    </sheetView>
  </sheetViews>
  <sheetFormatPr defaultRowHeight="12.75" x14ac:dyDescent="0.2"/>
  <cols>
    <col min="1" max="2" width="9.140625" style="3"/>
    <col min="58" max="58" width="9.140625" customWidth="1"/>
  </cols>
  <sheetData>
    <row r="1" spans="1:68" x14ac:dyDescent="0.2">
      <c r="A1" s="3" t="s">
        <v>57</v>
      </c>
      <c r="B1" s="3" t="s">
        <v>56</v>
      </c>
      <c r="C1" t="s">
        <v>1</v>
      </c>
      <c r="D1" t="s">
        <v>3</v>
      </c>
      <c r="E1" t="s">
        <v>5</v>
      </c>
      <c r="F1" t="s">
        <v>8</v>
      </c>
      <c r="G1" t="s">
        <v>10</v>
      </c>
      <c r="H1" t="s">
        <v>12</v>
      </c>
      <c r="I1" t="s">
        <v>14</v>
      </c>
      <c r="J1" t="s">
        <v>16</v>
      </c>
      <c r="K1" t="s">
        <v>18</v>
      </c>
      <c r="L1" t="s">
        <v>20</v>
      </c>
      <c r="M1" t="s">
        <v>22</v>
      </c>
      <c r="N1" t="s">
        <v>24</v>
      </c>
      <c r="O1" t="s">
        <v>26</v>
      </c>
      <c r="P1" t="s">
        <v>28</v>
      </c>
      <c r="Q1" t="s">
        <v>30</v>
      </c>
      <c r="R1" t="s">
        <v>32</v>
      </c>
      <c r="S1" t="s">
        <v>34</v>
      </c>
      <c r="T1" t="s">
        <v>36</v>
      </c>
      <c r="U1" t="s">
        <v>38</v>
      </c>
      <c r="V1" t="s">
        <v>40</v>
      </c>
      <c r="W1" t="s">
        <v>41</v>
      </c>
      <c r="X1" t="s">
        <v>42</v>
      </c>
      <c r="Y1" t="s">
        <v>44</v>
      </c>
      <c r="Z1" t="s">
        <v>46</v>
      </c>
      <c r="AA1" t="s">
        <v>48</v>
      </c>
      <c r="AB1" t="s">
        <v>50</v>
      </c>
      <c r="AC1" t="s">
        <v>52</v>
      </c>
      <c r="AE1" t="s">
        <v>3</v>
      </c>
      <c r="AF1" t="s">
        <v>14</v>
      </c>
      <c r="AG1" t="s">
        <v>32</v>
      </c>
      <c r="AH1" t="s">
        <v>38</v>
      </c>
      <c r="AI1" t="s">
        <v>42</v>
      </c>
    </row>
    <row r="2" spans="1:68" s="1" customFormat="1" ht="15" x14ac:dyDescent="0.25">
      <c r="A2" s="2" t="s">
        <v>54</v>
      </c>
      <c r="B2" s="2" t="s">
        <v>55</v>
      </c>
      <c r="C2" s="1" t="s">
        <v>2</v>
      </c>
      <c r="D2" s="1" t="s">
        <v>4</v>
      </c>
      <c r="E2" s="1" t="s">
        <v>6</v>
      </c>
      <c r="F2" s="1" t="s">
        <v>9</v>
      </c>
      <c r="G2" s="1" t="s">
        <v>11</v>
      </c>
      <c r="H2" s="1" t="s">
        <v>13</v>
      </c>
      <c r="I2" s="1" t="s">
        <v>15</v>
      </c>
      <c r="J2" s="1" t="s">
        <v>17</v>
      </c>
      <c r="K2" s="1" t="s">
        <v>19</v>
      </c>
      <c r="L2" s="1" t="s">
        <v>21</v>
      </c>
      <c r="M2" s="1" t="s">
        <v>23</v>
      </c>
      <c r="N2" s="1" t="s">
        <v>25</v>
      </c>
      <c r="O2" s="1" t="s">
        <v>27</v>
      </c>
      <c r="P2" s="1" t="s">
        <v>29</v>
      </c>
      <c r="Q2" s="1" t="s">
        <v>31</v>
      </c>
      <c r="R2" s="1" t="s">
        <v>33</v>
      </c>
      <c r="S2" s="1" t="s">
        <v>35</v>
      </c>
      <c r="T2" s="1" t="s">
        <v>37</v>
      </c>
      <c r="U2" s="1" t="s">
        <v>39</v>
      </c>
      <c r="V2" s="1" t="s">
        <v>35</v>
      </c>
      <c r="W2" s="1" t="s">
        <v>37</v>
      </c>
      <c r="X2" s="1" t="s">
        <v>43</v>
      </c>
      <c r="Y2" s="1" t="s">
        <v>45</v>
      </c>
      <c r="Z2" s="1" t="s">
        <v>47</v>
      </c>
      <c r="AA2" s="1" t="s">
        <v>49</v>
      </c>
      <c r="AB2" s="1" t="s">
        <v>51</v>
      </c>
      <c r="AC2" s="1" t="s">
        <v>53</v>
      </c>
      <c r="AE2" s="1" t="s">
        <v>62</v>
      </c>
      <c r="AF2" s="1" t="s">
        <v>63</v>
      </c>
      <c r="AG2" s="9" t="s">
        <v>64</v>
      </c>
      <c r="AH2" s="9" t="s">
        <v>65</v>
      </c>
      <c r="AI2" s="9" t="s">
        <v>66</v>
      </c>
      <c r="AJ2" s="9" t="s">
        <v>67</v>
      </c>
      <c r="AK2" s="9" t="s">
        <v>68</v>
      </c>
      <c r="AL2" s="9" t="s">
        <v>69</v>
      </c>
      <c r="AM2" s="9" t="s">
        <v>70</v>
      </c>
      <c r="AN2" s="1" t="s">
        <v>71</v>
      </c>
      <c r="AO2" s="1" t="s">
        <v>72</v>
      </c>
      <c r="AQ2" s="1" t="s">
        <v>74</v>
      </c>
      <c r="AR2" s="1" t="s">
        <v>75</v>
      </c>
      <c r="AS2" s="1" t="s">
        <v>76</v>
      </c>
      <c r="AT2" s="1" t="s">
        <v>77</v>
      </c>
      <c r="AV2" s="1" t="s">
        <v>82</v>
      </c>
      <c r="AW2" s="1" t="s">
        <v>83</v>
      </c>
      <c r="AX2" s="1" t="s">
        <v>86</v>
      </c>
      <c r="AY2" s="1" t="s">
        <v>87</v>
      </c>
      <c r="BA2" s="1" t="s">
        <v>84</v>
      </c>
      <c r="BB2" s="1" t="s">
        <v>85</v>
      </c>
      <c r="BC2" s="1" t="s">
        <v>88</v>
      </c>
      <c r="BE2" s="1" t="s">
        <v>95</v>
      </c>
      <c r="BF2" s="1" t="s">
        <v>99</v>
      </c>
      <c r="BG2" s="1" t="s">
        <v>104</v>
      </c>
      <c r="BH2" s="1" t="s">
        <v>112</v>
      </c>
      <c r="BJ2" s="1" t="s">
        <v>166</v>
      </c>
      <c r="BK2" s="1" t="s">
        <v>167</v>
      </c>
      <c r="BL2" s="1" t="s">
        <v>168</v>
      </c>
      <c r="BM2" s="1" t="s">
        <v>169</v>
      </c>
      <c r="BN2" s="1" t="s">
        <v>170</v>
      </c>
      <c r="BO2" s="1" t="s">
        <v>171</v>
      </c>
      <c r="BP2" s="1" t="s">
        <v>172</v>
      </c>
    </row>
    <row r="3" spans="1:68" x14ac:dyDescent="0.2">
      <c r="A3" s="4">
        <v>1947</v>
      </c>
      <c r="B3" s="4">
        <v>1</v>
      </c>
      <c r="C3">
        <v>1932.6</v>
      </c>
      <c r="D3">
        <v>1199.4000000000001</v>
      </c>
      <c r="E3" t="s">
        <v>7</v>
      </c>
      <c r="F3" t="s">
        <v>7</v>
      </c>
      <c r="G3" t="s">
        <v>7</v>
      </c>
      <c r="H3" t="s">
        <v>7</v>
      </c>
      <c r="I3">
        <v>222.7</v>
      </c>
      <c r="J3" t="s">
        <v>7</v>
      </c>
      <c r="K3" t="s">
        <v>7</v>
      </c>
      <c r="L3" t="s">
        <v>7</v>
      </c>
      <c r="M3" t="s">
        <v>7</v>
      </c>
      <c r="N3" t="s">
        <v>7</v>
      </c>
      <c r="O3" t="s">
        <v>7</v>
      </c>
      <c r="P3" t="s">
        <v>7</v>
      </c>
      <c r="Q3" s="6">
        <f>R3-U3</f>
        <v>35.900000000000006</v>
      </c>
      <c r="R3">
        <v>90.7</v>
      </c>
      <c r="S3" t="s">
        <v>7</v>
      </c>
      <c r="T3" t="s">
        <v>7</v>
      </c>
      <c r="U3">
        <v>54.8</v>
      </c>
      <c r="V3" t="s">
        <v>7</v>
      </c>
      <c r="W3" t="s">
        <v>7</v>
      </c>
      <c r="X3">
        <v>478.7</v>
      </c>
      <c r="Y3" t="s">
        <v>7</v>
      </c>
      <c r="Z3" t="s">
        <v>7</v>
      </c>
      <c r="AA3" t="s">
        <v>7</v>
      </c>
      <c r="AB3" t="s">
        <v>7</v>
      </c>
      <c r="AC3">
        <v>-4.0999999999999996</v>
      </c>
      <c r="AE3" s="10">
        <v>12.577999999999999</v>
      </c>
      <c r="AF3" s="10">
        <v>21.7</v>
      </c>
      <c r="AN3" s="11">
        <v>1.04</v>
      </c>
      <c r="AO3" s="10">
        <f>AN3*100/AF3</f>
        <v>4.7926267281105996</v>
      </c>
      <c r="AR3" s="13">
        <v>40.4</v>
      </c>
      <c r="AV3" s="6">
        <f>'Capital Stock Calculations'!E3</f>
        <v>3449.6740340276674</v>
      </c>
      <c r="BH3">
        <f>-Government!AB3*100/Data!AE3</f>
        <v>-23.056129750357769</v>
      </c>
      <c r="BJ3" s="11">
        <v>0.38</v>
      </c>
      <c r="BK3" s="1"/>
    </row>
    <row r="4" spans="1:68" x14ac:dyDescent="0.2">
      <c r="A4" s="4">
        <f>IF(B3=4,A3+1,A3)</f>
        <v>1947</v>
      </c>
      <c r="B4" s="4">
        <f>IF(B3=4,1,B3+1)</f>
        <v>2</v>
      </c>
      <c r="C4">
        <v>1930.4</v>
      </c>
      <c r="D4">
        <v>1219.3</v>
      </c>
      <c r="E4" t="s">
        <v>7</v>
      </c>
      <c r="F4" t="s">
        <v>7</v>
      </c>
      <c r="G4" t="s">
        <v>7</v>
      </c>
      <c r="H4" t="s">
        <v>7</v>
      </c>
      <c r="I4">
        <v>205.6</v>
      </c>
      <c r="J4" t="s">
        <v>7</v>
      </c>
      <c r="K4" t="s">
        <v>7</v>
      </c>
      <c r="L4" t="s">
        <v>7</v>
      </c>
      <c r="M4" t="s">
        <v>7</v>
      </c>
      <c r="N4" t="s">
        <v>7</v>
      </c>
      <c r="O4" t="s">
        <v>7</v>
      </c>
      <c r="P4" t="s">
        <v>7</v>
      </c>
      <c r="Q4" s="6">
        <f t="shared" ref="Q4:Q67" si="0">R4-U4</f>
        <v>33.6</v>
      </c>
      <c r="R4">
        <v>89.5</v>
      </c>
      <c r="S4" t="s">
        <v>7</v>
      </c>
      <c r="T4" t="s">
        <v>7</v>
      </c>
      <c r="U4">
        <v>55.9</v>
      </c>
      <c r="V4" t="s">
        <v>7</v>
      </c>
      <c r="W4" t="s">
        <v>7</v>
      </c>
      <c r="X4">
        <v>482.8</v>
      </c>
      <c r="Y4" t="s">
        <v>7</v>
      </c>
      <c r="Z4" t="s">
        <v>7</v>
      </c>
      <c r="AA4" t="s">
        <v>7</v>
      </c>
      <c r="AB4" t="s">
        <v>7</v>
      </c>
      <c r="AC4">
        <v>-10.9</v>
      </c>
      <c r="AE4" s="10">
        <v>12.757</v>
      </c>
      <c r="AF4" s="10">
        <v>22.01</v>
      </c>
      <c r="AN4" s="11">
        <v>1.08</v>
      </c>
      <c r="AO4" s="10">
        <f t="shared" ref="AO4:AO67" si="1">AN4*100/AF4</f>
        <v>4.906860517946388</v>
      </c>
      <c r="AR4" s="13">
        <v>40.4</v>
      </c>
      <c r="AV4" s="6">
        <f>'Capital Stock Calculations'!E4</f>
        <v>3562.4504170153455</v>
      </c>
      <c r="BH4">
        <f>-Government!AB4*100/Data!AE4</f>
        <v>-18.029317237595045</v>
      </c>
      <c r="BJ4" s="11">
        <v>0.38</v>
      </c>
      <c r="BK4" s="1"/>
      <c r="BO4" s="30">
        <f>BJ3/100-(AF4/AF3-1)</f>
        <v>-1.0485714285714457E-2</v>
      </c>
    </row>
    <row r="5" spans="1:68" x14ac:dyDescent="0.2">
      <c r="A5" s="4">
        <f t="shared" ref="A5:A68" si="2">IF(B4=4,A4+1,A4)</f>
        <v>1947</v>
      </c>
      <c r="B5" s="4">
        <f t="shared" ref="B5:B68" si="3">IF(B4=4,1,B4+1)</f>
        <v>3</v>
      </c>
      <c r="C5">
        <v>1928.4</v>
      </c>
      <c r="D5">
        <v>1223.3</v>
      </c>
      <c r="E5" t="s">
        <v>7</v>
      </c>
      <c r="F5" t="s">
        <v>7</v>
      </c>
      <c r="G5" t="s">
        <v>7</v>
      </c>
      <c r="H5" t="s">
        <v>7</v>
      </c>
      <c r="I5">
        <v>199.6</v>
      </c>
      <c r="J5" t="s">
        <v>7</v>
      </c>
      <c r="K5" t="s">
        <v>7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s="6">
        <f t="shared" si="0"/>
        <v>35.5</v>
      </c>
      <c r="R5">
        <v>85</v>
      </c>
      <c r="S5" t="s">
        <v>7</v>
      </c>
      <c r="T5" t="s">
        <v>7</v>
      </c>
      <c r="U5">
        <v>49.5</v>
      </c>
      <c r="V5" t="s">
        <v>7</v>
      </c>
      <c r="W5" t="s">
        <v>7</v>
      </c>
      <c r="X5">
        <v>485.9</v>
      </c>
      <c r="Y5" t="s">
        <v>7</v>
      </c>
      <c r="Z5" t="s">
        <v>7</v>
      </c>
      <c r="AA5" t="s">
        <v>7</v>
      </c>
      <c r="AB5" t="s">
        <v>7</v>
      </c>
      <c r="AC5">
        <v>-15.9</v>
      </c>
      <c r="AE5" s="10">
        <v>12.97</v>
      </c>
      <c r="AF5" s="10">
        <v>22.49</v>
      </c>
      <c r="AN5" s="11">
        <v>1.1100000000000001</v>
      </c>
      <c r="AO5" s="10">
        <f t="shared" si="1"/>
        <v>4.9355269008448213</v>
      </c>
      <c r="AR5" s="13">
        <v>40.299999999999997</v>
      </c>
      <c r="AV5" s="6">
        <f>'Capital Stock Calculations'!E5</f>
        <v>3654.5331886040071</v>
      </c>
      <c r="BH5">
        <f>-Government!AB5*100/Data!AE5</f>
        <v>4.6260601387818037</v>
      </c>
      <c r="BJ5" s="11">
        <v>0.74</v>
      </c>
      <c r="BK5" s="1"/>
      <c r="BO5" s="30">
        <f t="shared" ref="BO5:BO62" si="4">BJ4/100-(AF5/AF4-1)</f>
        <v>-1.8008268968650511E-2</v>
      </c>
    </row>
    <row r="6" spans="1:68" x14ac:dyDescent="0.2">
      <c r="A6" s="4">
        <f t="shared" si="2"/>
        <v>1947</v>
      </c>
      <c r="B6" s="4">
        <f t="shared" si="3"/>
        <v>4</v>
      </c>
      <c r="C6">
        <v>1958.8</v>
      </c>
      <c r="D6">
        <v>1223.7</v>
      </c>
      <c r="E6" t="s">
        <v>7</v>
      </c>
      <c r="F6" t="s">
        <v>7</v>
      </c>
      <c r="G6" t="s">
        <v>7</v>
      </c>
      <c r="H6" t="s">
        <v>7</v>
      </c>
      <c r="I6">
        <v>238.2</v>
      </c>
      <c r="J6" t="s">
        <v>7</v>
      </c>
      <c r="K6" t="s">
        <v>7</v>
      </c>
      <c r="L6" t="s">
        <v>7</v>
      </c>
      <c r="M6" t="s">
        <v>7</v>
      </c>
      <c r="N6" t="s">
        <v>7</v>
      </c>
      <c r="O6" t="s">
        <v>7</v>
      </c>
      <c r="P6" t="s">
        <v>7</v>
      </c>
      <c r="Q6" s="6">
        <f t="shared" si="0"/>
        <v>23.099999999999994</v>
      </c>
      <c r="R6">
        <v>75.3</v>
      </c>
      <c r="S6" t="s">
        <v>7</v>
      </c>
      <c r="T6" t="s">
        <v>7</v>
      </c>
      <c r="U6">
        <v>52.2</v>
      </c>
      <c r="V6" t="s">
        <v>7</v>
      </c>
      <c r="W6" t="s">
        <v>7</v>
      </c>
      <c r="X6">
        <v>482.5</v>
      </c>
      <c r="Y6" t="s">
        <v>7</v>
      </c>
      <c r="Z6" t="s">
        <v>7</v>
      </c>
      <c r="AA6" t="s">
        <v>7</v>
      </c>
      <c r="AB6" t="s">
        <v>7</v>
      </c>
      <c r="AC6">
        <v>-8.6999999999999993</v>
      </c>
      <c r="AE6" s="10">
        <v>13.289</v>
      </c>
      <c r="AF6" s="10">
        <v>23.126999999999999</v>
      </c>
      <c r="AN6" s="11">
        <v>1.1399999999999999</v>
      </c>
      <c r="AO6" s="10">
        <f t="shared" si="1"/>
        <v>4.9293034115968348</v>
      </c>
      <c r="AR6" s="13">
        <v>40.6</v>
      </c>
      <c r="AV6" s="6">
        <f>'Capital Stock Calculations'!E6</f>
        <v>3737.6817492447067</v>
      </c>
      <c r="BH6">
        <f>-Government!AB6*100/Data!AE6</f>
        <v>-39.130107607795921</v>
      </c>
      <c r="BJ6" s="11">
        <v>0.91</v>
      </c>
      <c r="BK6" s="1"/>
      <c r="BO6" s="30">
        <f t="shared" si="4"/>
        <v>-2.0923699421965331E-2</v>
      </c>
    </row>
    <row r="7" spans="1:68" x14ac:dyDescent="0.2">
      <c r="A7" s="4">
        <f t="shared" si="2"/>
        <v>1948</v>
      </c>
      <c r="B7" s="4">
        <f t="shared" si="3"/>
        <v>1</v>
      </c>
      <c r="C7">
        <v>1987.6</v>
      </c>
      <c r="D7">
        <v>1229.8</v>
      </c>
      <c r="E7" t="s">
        <v>7</v>
      </c>
      <c r="F7" t="s">
        <v>7</v>
      </c>
      <c r="G7" t="s">
        <v>7</v>
      </c>
      <c r="H7" t="s">
        <v>7</v>
      </c>
      <c r="I7">
        <v>262.60000000000002</v>
      </c>
      <c r="J7" t="s">
        <v>7</v>
      </c>
      <c r="K7" t="s">
        <v>7</v>
      </c>
      <c r="L7" t="s">
        <v>7</v>
      </c>
      <c r="M7" t="s">
        <v>7</v>
      </c>
      <c r="N7" t="s">
        <v>7</v>
      </c>
      <c r="O7" t="s">
        <v>7</v>
      </c>
      <c r="P7" t="s">
        <v>7</v>
      </c>
      <c r="Q7" s="6">
        <f t="shared" si="0"/>
        <v>13.000000000000007</v>
      </c>
      <c r="R7">
        <v>71.900000000000006</v>
      </c>
      <c r="S7" t="s">
        <v>7</v>
      </c>
      <c r="T7" t="s">
        <v>7</v>
      </c>
      <c r="U7">
        <v>58.9</v>
      </c>
      <c r="V7" t="s">
        <v>7</v>
      </c>
      <c r="W7" t="s">
        <v>7</v>
      </c>
      <c r="X7">
        <v>488.6</v>
      </c>
      <c r="Y7" t="s">
        <v>7</v>
      </c>
      <c r="Z7" t="s">
        <v>7</v>
      </c>
      <c r="AA7" t="s">
        <v>7</v>
      </c>
      <c r="AB7" t="s">
        <v>7</v>
      </c>
      <c r="AC7">
        <v>-6.4</v>
      </c>
      <c r="AE7" s="10">
        <v>13.391999999999999</v>
      </c>
      <c r="AF7" s="10">
        <v>23.617000000000001</v>
      </c>
      <c r="AK7" s="12"/>
      <c r="AL7" s="12"/>
      <c r="AM7" s="12"/>
      <c r="AN7" s="11">
        <v>1.1599999999999999</v>
      </c>
      <c r="AO7" s="10">
        <f t="shared" si="1"/>
        <v>4.9117161366812034</v>
      </c>
      <c r="AQ7" s="12">
        <v>57976</v>
      </c>
      <c r="AR7" s="13">
        <v>40.4</v>
      </c>
      <c r="AS7" s="6">
        <f>AQ7*AR7</f>
        <v>2342230.4</v>
      </c>
      <c r="AT7" s="6">
        <f>1000*C7/AS7</f>
        <v>0.84859286259797506</v>
      </c>
      <c r="AV7" s="6">
        <f>'Capital Stock Calculations'!E7</f>
        <v>3856.7807869319799</v>
      </c>
      <c r="AX7" s="6">
        <f>C7/(AV7^0.33*AS7^0.67)</f>
        <v>7.0343328104455595E-3</v>
      </c>
      <c r="BA7" s="13">
        <v>3.7</v>
      </c>
      <c r="BB7" s="13">
        <v>58.7</v>
      </c>
      <c r="BC7" s="13">
        <v>8.6999999999999993</v>
      </c>
      <c r="BH7">
        <f>-Government!AB7*100/Data!AE7</f>
        <v>-34.348864994026279</v>
      </c>
      <c r="BJ7" s="11">
        <v>0.99</v>
      </c>
      <c r="BK7" s="1"/>
      <c r="BO7" s="30">
        <f t="shared" si="4"/>
        <v>-1.2087356769144294E-2</v>
      </c>
    </row>
    <row r="8" spans="1:68" x14ac:dyDescent="0.2">
      <c r="A8" s="4">
        <f t="shared" si="2"/>
        <v>1948</v>
      </c>
      <c r="B8" s="4">
        <f t="shared" si="3"/>
        <v>2</v>
      </c>
      <c r="C8">
        <v>2019.9</v>
      </c>
      <c r="D8">
        <v>1244.0999999999999</v>
      </c>
      <c r="E8" t="s">
        <v>7</v>
      </c>
      <c r="F8" t="s">
        <v>7</v>
      </c>
      <c r="G8" t="s">
        <v>7</v>
      </c>
      <c r="H8" t="s">
        <v>7</v>
      </c>
      <c r="I8">
        <v>278.89999999999998</v>
      </c>
      <c r="J8" t="s">
        <v>7</v>
      </c>
      <c r="K8" t="s">
        <v>7</v>
      </c>
      <c r="L8" t="s">
        <v>7</v>
      </c>
      <c r="M8" t="s">
        <v>7</v>
      </c>
      <c r="N8" t="s">
        <v>7</v>
      </c>
      <c r="O8" t="s">
        <v>7</v>
      </c>
      <c r="P8" t="s">
        <v>7</v>
      </c>
      <c r="Q8" s="6">
        <f t="shared" si="0"/>
        <v>4</v>
      </c>
      <c r="R8">
        <v>65.2</v>
      </c>
      <c r="S8" t="s">
        <v>7</v>
      </c>
      <c r="T8" t="s">
        <v>7</v>
      </c>
      <c r="U8">
        <v>61.2</v>
      </c>
      <c r="V8" t="s">
        <v>7</v>
      </c>
      <c r="W8" t="s">
        <v>7</v>
      </c>
      <c r="X8">
        <v>505</v>
      </c>
      <c r="Y8" t="s">
        <v>7</v>
      </c>
      <c r="Z8" t="s">
        <v>7</v>
      </c>
      <c r="AA8" t="s">
        <v>7</v>
      </c>
      <c r="AB8" t="s">
        <v>7</v>
      </c>
      <c r="AC8">
        <v>-12.1</v>
      </c>
      <c r="AE8" s="10">
        <v>13.51</v>
      </c>
      <c r="AF8" s="10">
        <v>23.992999999999999</v>
      </c>
      <c r="AK8" s="12"/>
      <c r="AL8" s="12"/>
      <c r="AM8" s="12"/>
      <c r="AN8" s="11">
        <v>1.18</v>
      </c>
      <c r="AO8" s="10">
        <f t="shared" si="1"/>
        <v>4.9181011128245737</v>
      </c>
      <c r="AQ8" s="12">
        <v>58296</v>
      </c>
      <c r="AR8" s="13">
        <v>40.200000000000003</v>
      </c>
      <c r="AS8" s="6">
        <f t="shared" ref="AS8:AS71" si="5">AQ8*AR8</f>
        <v>2343499.2000000002</v>
      </c>
      <c r="AT8" s="6">
        <f t="shared" ref="AT8:AT71" si="6">1000*C8/AS8</f>
        <v>0.8619162319321465</v>
      </c>
      <c r="AV8" s="6">
        <f>'Capital Stock Calculations'!E8</f>
        <v>3910.707573800637</v>
      </c>
      <c r="AX8" s="6">
        <f t="shared" ref="AX8:AX71" si="7">C8/(AV8^0.33*AS8^0.67)</f>
        <v>7.11338285352616E-3</v>
      </c>
      <c r="BA8" s="13">
        <v>3.7</v>
      </c>
      <c r="BB8" s="13">
        <v>58.8</v>
      </c>
      <c r="BC8" s="13">
        <v>8.8000000000000007</v>
      </c>
      <c r="BH8">
        <f>-Government!AB8*100/Data!AE8</f>
        <v>-19.245003700962251</v>
      </c>
      <c r="BJ8" s="11">
        <v>1</v>
      </c>
      <c r="BK8" s="1"/>
      <c r="BO8" s="30">
        <f t="shared" si="4"/>
        <v>-6.0207350637251564E-3</v>
      </c>
    </row>
    <row r="9" spans="1:68" x14ac:dyDescent="0.2">
      <c r="A9" s="4">
        <f t="shared" si="2"/>
        <v>1948</v>
      </c>
      <c r="B9" s="4">
        <f t="shared" si="3"/>
        <v>3</v>
      </c>
      <c r="C9">
        <v>2031.2</v>
      </c>
      <c r="D9">
        <v>1245.9000000000001</v>
      </c>
      <c r="E9" t="s">
        <v>7</v>
      </c>
      <c r="F9" t="s">
        <v>7</v>
      </c>
      <c r="G9" t="s">
        <v>7</v>
      </c>
      <c r="H9" t="s">
        <v>7</v>
      </c>
      <c r="I9">
        <v>281.7</v>
      </c>
      <c r="J9" t="s">
        <v>7</v>
      </c>
      <c r="K9" t="s">
        <v>7</v>
      </c>
      <c r="L9" t="s">
        <v>7</v>
      </c>
      <c r="M9" t="s">
        <v>7</v>
      </c>
      <c r="N9" t="s">
        <v>7</v>
      </c>
      <c r="O9" t="s">
        <v>7</v>
      </c>
      <c r="P9" t="s">
        <v>7</v>
      </c>
      <c r="Q9" s="6">
        <f t="shared" si="0"/>
        <v>2.2999999999999972</v>
      </c>
      <c r="R9">
        <v>66.7</v>
      </c>
      <c r="S9" t="s">
        <v>7</v>
      </c>
      <c r="T9" t="s">
        <v>7</v>
      </c>
      <c r="U9">
        <v>64.400000000000006</v>
      </c>
      <c r="V9" t="s">
        <v>7</v>
      </c>
      <c r="W9" t="s">
        <v>7</v>
      </c>
      <c r="X9">
        <v>515</v>
      </c>
      <c r="Y9" t="s">
        <v>7</v>
      </c>
      <c r="Z9" t="s">
        <v>7</v>
      </c>
      <c r="AA9" t="s">
        <v>7</v>
      </c>
      <c r="AB9" t="s">
        <v>7</v>
      </c>
      <c r="AC9">
        <v>-13.7</v>
      </c>
      <c r="AE9" s="10">
        <v>13.76</v>
      </c>
      <c r="AF9" s="10">
        <v>24.396999999999998</v>
      </c>
      <c r="AK9" s="12"/>
      <c r="AL9" s="12"/>
      <c r="AM9" s="12"/>
      <c r="AN9" s="11">
        <v>1.23</v>
      </c>
      <c r="AO9" s="10">
        <f t="shared" si="1"/>
        <v>5.041603475837193</v>
      </c>
      <c r="AQ9" s="12">
        <v>58646</v>
      </c>
      <c r="AR9" s="13">
        <v>40.200000000000003</v>
      </c>
      <c r="AS9" s="6">
        <f t="shared" si="5"/>
        <v>2357569.2000000002</v>
      </c>
      <c r="AT9" s="6">
        <f t="shared" si="6"/>
        <v>0.86156537844148962</v>
      </c>
      <c r="AV9" s="6">
        <f>'Capital Stock Calculations'!E9</f>
        <v>3978.0166226615079</v>
      </c>
      <c r="AX9" s="6">
        <f t="shared" si="7"/>
        <v>7.0845379506874759E-3</v>
      </c>
      <c r="BA9" s="13">
        <v>3.8</v>
      </c>
      <c r="BB9" s="13">
        <v>59</v>
      </c>
      <c r="BC9" s="13">
        <v>8.6</v>
      </c>
      <c r="BH9">
        <f>-Government!AB9*100/Data!AE9</f>
        <v>7.9941860465116292</v>
      </c>
      <c r="BJ9" s="11">
        <v>1.05</v>
      </c>
      <c r="BK9" s="1"/>
      <c r="BO9" s="30">
        <f t="shared" si="4"/>
        <v>-6.8382444879755509E-3</v>
      </c>
    </row>
    <row r="10" spans="1:68" x14ac:dyDescent="0.2">
      <c r="A10" s="4">
        <f t="shared" si="2"/>
        <v>1948</v>
      </c>
      <c r="B10" s="4">
        <f t="shared" si="3"/>
        <v>4</v>
      </c>
      <c r="C10">
        <v>2033.3</v>
      </c>
      <c r="D10">
        <v>1255.9000000000001</v>
      </c>
      <c r="E10" t="s">
        <v>7</v>
      </c>
      <c r="F10" t="s">
        <v>7</v>
      </c>
      <c r="G10" t="s">
        <v>7</v>
      </c>
      <c r="H10" t="s">
        <v>7</v>
      </c>
      <c r="I10">
        <v>268.3</v>
      </c>
      <c r="J10" t="s">
        <v>7</v>
      </c>
      <c r="K10" t="s">
        <v>7</v>
      </c>
      <c r="L10" t="s">
        <v>7</v>
      </c>
      <c r="M10" t="s">
        <v>7</v>
      </c>
      <c r="N10" t="s">
        <v>7</v>
      </c>
      <c r="O10" t="s">
        <v>7</v>
      </c>
      <c r="P10" t="s">
        <v>7</v>
      </c>
      <c r="Q10" s="6">
        <f t="shared" si="0"/>
        <v>1.0000000000000071</v>
      </c>
      <c r="R10">
        <v>64.400000000000006</v>
      </c>
      <c r="S10" t="s">
        <v>7</v>
      </c>
      <c r="T10" t="s">
        <v>7</v>
      </c>
      <c r="U10">
        <v>63.4</v>
      </c>
      <c r="V10" t="s">
        <v>7</v>
      </c>
      <c r="W10" t="s">
        <v>7</v>
      </c>
      <c r="X10">
        <v>533.79999999999995</v>
      </c>
      <c r="Y10" t="s">
        <v>7</v>
      </c>
      <c r="Z10" t="s">
        <v>7</v>
      </c>
      <c r="AA10" t="s">
        <v>7</v>
      </c>
      <c r="AB10" t="s">
        <v>7</v>
      </c>
      <c r="AC10">
        <v>-25.7</v>
      </c>
      <c r="AE10" s="10">
        <v>13.803000000000001</v>
      </c>
      <c r="AF10" s="10">
        <v>24.172999999999998</v>
      </c>
      <c r="AK10" s="12"/>
      <c r="AL10" s="12"/>
      <c r="AM10" s="12"/>
      <c r="AN10" s="11">
        <v>1.26</v>
      </c>
      <c r="AO10" s="10">
        <f t="shared" si="1"/>
        <v>5.2124270880734711</v>
      </c>
      <c r="AQ10" s="12">
        <v>58515</v>
      </c>
      <c r="AR10" s="13">
        <v>39.700000000000003</v>
      </c>
      <c r="AS10" s="6">
        <f t="shared" si="5"/>
        <v>2323045.5</v>
      </c>
      <c r="AT10" s="6">
        <f t="shared" si="6"/>
        <v>0.8752734287813132</v>
      </c>
      <c r="AV10" s="6">
        <f>'Capital Stock Calculations'!E10</f>
        <v>4044.4838789822879</v>
      </c>
      <c r="AX10" s="6">
        <f t="shared" si="7"/>
        <v>7.1232463623472622E-3</v>
      </c>
      <c r="BA10" s="13">
        <v>3.8</v>
      </c>
      <c r="BB10" s="13">
        <v>58.8</v>
      </c>
      <c r="BC10" s="13">
        <v>8.5</v>
      </c>
      <c r="BH10">
        <f>-Government!AB10*100/Data!AE10</f>
        <v>15.938564080272405</v>
      </c>
      <c r="BJ10" s="11">
        <v>1.1399999999999999</v>
      </c>
      <c r="BK10" s="1"/>
      <c r="BO10" s="30">
        <f t="shared" si="4"/>
        <v>1.9681456736483964E-2</v>
      </c>
    </row>
    <row r="11" spans="1:68" x14ac:dyDescent="0.2">
      <c r="A11" s="4">
        <f t="shared" si="2"/>
        <v>1949</v>
      </c>
      <c r="B11" s="4">
        <f t="shared" si="3"/>
        <v>1</v>
      </c>
      <c r="C11">
        <v>2005.6</v>
      </c>
      <c r="D11">
        <v>1257.9000000000001</v>
      </c>
      <c r="E11" t="s">
        <v>7</v>
      </c>
      <c r="F11" t="s">
        <v>7</v>
      </c>
      <c r="G11" t="s">
        <v>7</v>
      </c>
      <c r="H11" t="s">
        <v>7</v>
      </c>
      <c r="I11">
        <v>228</v>
      </c>
      <c r="J11" t="s">
        <v>7</v>
      </c>
      <c r="K11" t="s">
        <v>7</v>
      </c>
      <c r="L11" t="s">
        <v>7</v>
      </c>
      <c r="M11" t="s">
        <v>7</v>
      </c>
      <c r="N11" t="s">
        <v>7</v>
      </c>
      <c r="O11" t="s">
        <v>7</v>
      </c>
      <c r="P11" t="s">
        <v>7</v>
      </c>
      <c r="Q11" s="6">
        <f t="shared" si="0"/>
        <v>10.599999999999994</v>
      </c>
      <c r="R11">
        <v>72.099999999999994</v>
      </c>
      <c r="S11" t="s">
        <v>7</v>
      </c>
      <c r="T11" t="s">
        <v>7</v>
      </c>
      <c r="U11">
        <v>61.5</v>
      </c>
      <c r="V11" t="s">
        <v>7</v>
      </c>
      <c r="W11" t="s">
        <v>7</v>
      </c>
      <c r="X11">
        <v>548.6</v>
      </c>
      <c r="Y11" t="s">
        <v>7</v>
      </c>
      <c r="Z11" t="s">
        <v>7</v>
      </c>
      <c r="AA11" t="s">
        <v>7</v>
      </c>
      <c r="AB11" t="s">
        <v>7</v>
      </c>
      <c r="AC11">
        <v>-39.5</v>
      </c>
      <c r="AE11" s="10">
        <v>13.73</v>
      </c>
      <c r="AF11" s="10">
        <v>23.943000000000001</v>
      </c>
      <c r="AK11" s="12"/>
      <c r="AL11" s="12"/>
      <c r="AM11" s="12"/>
      <c r="AN11" s="11">
        <v>1.26</v>
      </c>
      <c r="AO11" s="10">
        <f t="shared" si="1"/>
        <v>5.2624984337802276</v>
      </c>
      <c r="AQ11" s="12">
        <v>58142</v>
      </c>
      <c r="AR11" s="13">
        <v>39.299999999999997</v>
      </c>
      <c r="AS11" s="6">
        <f t="shared" si="5"/>
        <v>2284980.5999999996</v>
      </c>
      <c r="AT11" s="6">
        <f t="shared" si="6"/>
        <v>0.87773174091718775</v>
      </c>
      <c r="AV11" s="6">
        <f>'Capital Stock Calculations'!E11</f>
        <v>4093.954888404236</v>
      </c>
      <c r="AX11" s="6">
        <f t="shared" si="7"/>
        <v>7.0759674591723033E-3</v>
      </c>
      <c r="BA11" s="13">
        <v>4.7</v>
      </c>
      <c r="BB11" s="13">
        <v>58.9</v>
      </c>
      <c r="BC11" s="13">
        <v>8.3000000000000007</v>
      </c>
      <c r="BH11">
        <f>-Government!AB11*100/Data!AE11</f>
        <v>40.05826656955572</v>
      </c>
      <c r="BJ11" s="11">
        <v>1.17</v>
      </c>
      <c r="BK11" s="11">
        <v>2</v>
      </c>
      <c r="BM11" s="37">
        <f>BK11-BJ11</f>
        <v>0.83000000000000007</v>
      </c>
      <c r="BO11" s="30">
        <f t="shared" si="4"/>
        <v>2.0914747859181605E-2</v>
      </c>
    </row>
    <row r="12" spans="1:68" x14ac:dyDescent="0.2">
      <c r="A12" s="4">
        <f t="shared" si="2"/>
        <v>1949</v>
      </c>
      <c r="B12" s="4">
        <f t="shared" si="3"/>
        <v>2</v>
      </c>
      <c r="C12">
        <v>1998.8</v>
      </c>
      <c r="D12">
        <v>1277.2</v>
      </c>
      <c r="E12" t="s">
        <v>7</v>
      </c>
      <c r="F12" t="s">
        <v>7</v>
      </c>
      <c r="G12" t="s">
        <v>7</v>
      </c>
      <c r="H12" t="s">
        <v>7</v>
      </c>
      <c r="I12">
        <v>197.7</v>
      </c>
      <c r="J12" t="s">
        <v>7</v>
      </c>
      <c r="K12" t="s">
        <v>7</v>
      </c>
      <c r="L12" t="s">
        <v>7</v>
      </c>
      <c r="M12" t="s">
        <v>7</v>
      </c>
      <c r="N12" t="s">
        <v>7</v>
      </c>
      <c r="O12" t="s">
        <v>7</v>
      </c>
      <c r="P12" t="s">
        <v>7</v>
      </c>
      <c r="Q12" s="6">
        <f t="shared" si="0"/>
        <v>10.899999999999999</v>
      </c>
      <c r="R12">
        <v>71.5</v>
      </c>
      <c r="S12" t="s">
        <v>7</v>
      </c>
      <c r="T12" t="s">
        <v>7</v>
      </c>
      <c r="U12">
        <v>60.6</v>
      </c>
      <c r="V12" t="s">
        <v>7</v>
      </c>
      <c r="W12" t="s">
        <v>7</v>
      </c>
      <c r="X12">
        <v>572.5</v>
      </c>
      <c r="Y12" t="s">
        <v>7</v>
      </c>
      <c r="Z12" t="s">
        <v>7</v>
      </c>
      <c r="AA12" t="s">
        <v>7</v>
      </c>
      <c r="AB12" t="s">
        <v>7</v>
      </c>
      <c r="AC12">
        <v>-59.5</v>
      </c>
      <c r="AE12" s="10">
        <v>13.593</v>
      </c>
      <c r="AF12" s="10">
        <v>23.917000000000002</v>
      </c>
      <c r="AK12" s="12"/>
      <c r="AL12" s="12"/>
      <c r="AM12" s="12"/>
      <c r="AN12" s="11">
        <v>1.25</v>
      </c>
      <c r="AO12" s="10">
        <f t="shared" si="1"/>
        <v>5.2264079943136679</v>
      </c>
      <c r="AQ12" s="12">
        <v>57490</v>
      </c>
      <c r="AR12" s="13">
        <v>38.9</v>
      </c>
      <c r="AS12" s="6">
        <f t="shared" si="5"/>
        <v>2236361</v>
      </c>
      <c r="AT12" s="6">
        <f t="shared" si="6"/>
        <v>0.89377341135889954</v>
      </c>
      <c r="AV12" s="6">
        <f>'Capital Stock Calculations'!E12</f>
        <v>4166.6399882417245</v>
      </c>
      <c r="AX12" s="6">
        <f t="shared" si="7"/>
        <v>7.1129030378204961E-3</v>
      </c>
      <c r="BA12" s="13">
        <v>5.9</v>
      </c>
      <c r="BB12" s="13">
        <v>58.8</v>
      </c>
      <c r="BC12" s="13">
        <v>9.3000000000000007</v>
      </c>
      <c r="BH12">
        <f>-Government!AB12*100/Data!AE12</f>
        <v>64.003531229309189</v>
      </c>
      <c r="BJ12" s="11">
        <v>1.17</v>
      </c>
      <c r="BK12" s="11">
        <v>2</v>
      </c>
      <c r="BM12" s="37">
        <f t="shared" ref="BM12:BM63" si="8">BK12-BJ12</f>
        <v>0.83000000000000007</v>
      </c>
      <c r="BO12" s="30">
        <f t="shared" si="4"/>
        <v>1.2785912375224483E-2</v>
      </c>
    </row>
    <row r="13" spans="1:68" x14ac:dyDescent="0.2">
      <c r="A13" s="4">
        <f t="shared" si="2"/>
        <v>1949</v>
      </c>
      <c r="B13" s="4">
        <f t="shared" si="3"/>
        <v>3</v>
      </c>
      <c r="C13">
        <v>2020.8</v>
      </c>
      <c r="D13">
        <v>1280.0999999999999</v>
      </c>
      <c r="E13" t="s">
        <v>7</v>
      </c>
      <c r="F13" t="s">
        <v>7</v>
      </c>
      <c r="G13" t="s">
        <v>7</v>
      </c>
      <c r="H13" t="s">
        <v>7</v>
      </c>
      <c r="I13">
        <v>214.1</v>
      </c>
      <c r="J13" t="s">
        <v>7</v>
      </c>
      <c r="K13" t="s">
        <v>7</v>
      </c>
      <c r="L13" t="s">
        <v>7</v>
      </c>
      <c r="M13" t="s">
        <v>7</v>
      </c>
      <c r="N13" t="s">
        <v>7</v>
      </c>
      <c r="O13" t="s">
        <v>7</v>
      </c>
      <c r="P13" t="s">
        <v>7</v>
      </c>
      <c r="Q13" s="6">
        <f t="shared" si="0"/>
        <v>7.3999999999999986</v>
      </c>
      <c r="R13">
        <v>65.5</v>
      </c>
      <c r="S13" t="s">
        <v>7</v>
      </c>
      <c r="T13" t="s">
        <v>7</v>
      </c>
      <c r="U13">
        <v>58.1</v>
      </c>
      <c r="V13" t="s">
        <v>7</v>
      </c>
      <c r="W13" t="s">
        <v>7</v>
      </c>
      <c r="X13">
        <v>577.6</v>
      </c>
      <c r="Y13" t="s">
        <v>7</v>
      </c>
      <c r="Z13" t="s">
        <v>7</v>
      </c>
      <c r="AA13" t="s">
        <v>7</v>
      </c>
      <c r="AB13" t="s">
        <v>7</v>
      </c>
      <c r="AC13">
        <v>-58.4</v>
      </c>
      <c r="AE13" s="10">
        <v>13.522</v>
      </c>
      <c r="AF13" s="10">
        <v>23.716999999999999</v>
      </c>
      <c r="AK13" s="12"/>
      <c r="AL13" s="12"/>
      <c r="AM13" s="12"/>
      <c r="AN13" s="11">
        <v>1.25</v>
      </c>
      <c r="AO13" s="10">
        <f t="shared" si="1"/>
        <v>5.2704810895138507</v>
      </c>
      <c r="AQ13" s="12">
        <v>57390</v>
      </c>
      <c r="AR13" s="13">
        <v>39.299999999999997</v>
      </c>
      <c r="AS13" s="6">
        <f t="shared" si="5"/>
        <v>2255427</v>
      </c>
      <c r="AT13" s="6">
        <f t="shared" si="6"/>
        <v>0.89597224827050492</v>
      </c>
      <c r="AV13" s="6">
        <f>'Capital Stock Calculations'!E13</f>
        <v>4206.2675884652008</v>
      </c>
      <c r="AX13" s="6">
        <f t="shared" si="7"/>
        <v>7.1281048237887895E-3</v>
      </c>
      <c r="BA13" s="13">
        <v>6.7</v>
      </c>
      <c r="BB13" s="13">
        <v>59.1</v>
      </c>
      <c r="BC13" s="13">
        <v>11.2</v>
      </c>
      <c r="BH13">
        <f>-Government!AB13*100/Data!AE13</f>
        <v>65.079130306167727</v>
      </c>
      <c r="BJ13" s="11">
        <v>1.04</v>
      </c>
      <c r="BK13" s="11">
        <v>2</v>
      </c>
      <c r="BM13" s="37">
        <f t="shared" si="8"/>
        <v>0.96</v>
      </c>
      <c r="BO13" s="30">
        <f t="shared" si="4"/>
        <v>2.0062252790901968E-2</v>
      </c>
    </row>
    <row r="14" spans="1:68" x14ac:dyDescent="0.2">
      <c r="A14" s="4">
        <f t="shared" si="2"/>
        <v>1949</v>
      </c>
      <c r="B14" s="4">
        <f t="shared" si="3"/>
        <v>4</v>
      </c>
      <c r="C14">
        <v>2002.7</v>
      </c>
      <c r="D14">
        <v>1298.8</v>
      </c>
      <c r="E14" t="s">
        <v>7</v>
      </c>
      <c r="F14" t="s">
        <v>7</v>
      </c>
      <c r="G14" t="s">
        <v>7</v>
      </c>
      <c r="H14" t="s">
        <v>7</v>
      </c>
      <c r="I14">
        <v>203.6</v>
      </c>
      <c r="J14" t="s">
        <v>7</v>
      </c>
      <c r="K14" t="s">
        <v>7</v>
      </c>
      <c r="L14" t="s">
        <v>7</v>
      </c>
      <c r="M14" t="s">
        <v>7</v>
      </c>
      <c r="N14" t="s">
        <v>7</v>
      </c>
      <c r="O14" t="s">
        <v>7</v>
      </c>
      <c r="P14" t="s">
        <v>7</v>
      </c>
      <c r="Q14" s="6">
        <f t="shared" si="0"/>
        <v>-2.2999999999999972</v>
      </c>
      <c r="R14">
        <v>56.7</v>
      </c>
      <c r="S14" t="s">
        <v>7</v>
      </c>
      <c r="T14" t="s">
        <v>7</v>
      </c>
      <c r="U14">
        <v>59</v>
      </c>
      <c r="V14" t="s">
        <v>7</v>
      </c>
      <c r="W14" t="s">
        <v>7</v>
      </c>
      <c r="X14">
        <v>565.79999999999995</v>
      </c>
      <c r="Y14" t="s">
        <v>7</v>
      </c>
      <c r="Z14" t="s">
        <v>7</v>
      </c>
      <c r="AA14" t="s">
        <v>7</v>
      </c>
      <c r="AB14" t="s">
        <v>7</v>
      </c>
      <c r="AC14">
        <v>-63.2</v>
      </c>
      <c r="AE14" s="10">
        <v>13.531000000000001</v>
      </c>
      <c r="AF14" s="10">
        <v>23.66</v>
      </c>
      <c r="AK14" s="12"/>
      <c r="AL14" s="12"/>
      <c r="AM14" s="12"/>
      <c r="AN14" s="11">
        <v>1.24</v>
      </c>
      <c r="AO14" s="10">
        <f t="shared" si="1"/>
        <v>5.2409129332206259</v>
      </c>
      <c r="AQ14" s="12">
        <v>57708</v>
      </c>
      <c r="AR14" s="13">
        <v>39.4</v>
      </c>
      <c r="AS14" s="6">
        <f t="shared" si="5"/>
        <v>2273695.1999999997</v>
      </c>
      <c r="AT14" s="6">
        <f t="shared" si="6"/>
        <v>0.88081287236741335</v>
      </c>
      <c r="AV14" s="6">
        <f>'Capital Stock Calculations'!E14</f>
        <v>4260.7918118952921</v>
      </c>
      <c r="AX14" s="6">
        <f t="shared" si="7"/>
        <v>6.996381615631252E-3</v>
      </c>
      <c r="BA14" s="13">
        <v>7</v>
      </c>
      <c r="BB14" s="13">
        <v>59.4</v>
      </c>
      <c r="BC14" s="13">
        <v>11.4</v>
      </c>
      <c r="BH14">
        <f>-Government!AB14*100/Data!AE14</f>
        <v>67.992018328283194</v>
      </c>
      <c r="BJ14" s="11">
        <v>1.08</v>
      </c>
      <c r="BK14" s="11">
        <v>2</v>
      </c>
      <c r="BM14" s="37">
        <f t="shared" si="8"/>
        <v>0.91999999999999993</v>
      </c>
      <c r="BO14" s="30">
        <f t="shared" si="4"/>
        <v>1.2803339376818247E-2</v>
      </c>
    </row>
    <row r="15" spans="1:68" x14ac:dyDescent="0.2">
      <c r="A15" s="4">
        <f t="shared" si="2"/>
        <v>1950</v>
      </c>
      <c r="B15" s="4">
        <f t="shared" si="3"/>
        <v>1</v>
      </c>
      <c r="C15">
        <v>2082.5</v>
      </c>
      <c r="D15">
        <v>1320.4</v>
      </c>
      <c r="E15" t="s">
        <v>7</v>
      </c>
      <c r="F15" t="s">
        <v>7</v>
      </c>
      <c r="G15" t="s">
        <v>7</v>
      </c>
      <c r="H15" t="s">
        <v>7</v>
      </c>
      <c r="I15">
        <v>251.9</v>
      </c>
      <c r="J15" t="s">
        <v>7</v>
      </c>
      <c r="K15" t="s">
        <v>7</v>
      </c>
      <c r="L15" t="s">
        <v>7</v>
      </c>
      <c r="M15" t="s">
        <v>7</v>
      </c>
      <c r="N15" t="s">
        <v>7</v>
      </c>
      <c r="O15" t="s">
        <v>7</v>
      </c>
      <c r="P15" t="s">
        <v>7</v>
      </c>
      <c r="Q15" s="6">
        <f t="shared" si="0"/>
        <v>-4.8000000000000043</v>
      </c>
      <c r="R15">
        <v>55.8</v>
      </c>
      <c r="S15" t="s">
        <v>7</v>
      </c>
      <c r="T15" t="s">
        <v>7</v>
      </c>
      <c r="U15">
        <v>60.6</v>
      </c>
      <c r="V15" t="s">
        <v>7</v>
      </c>
      <c r="W15" t="s">
        <v>7</v>
      </c>
      <c r="X15">
        <v>557.1</v>
      </c>
      <c r="Y15" t="s">
        <v>7</v>
      </c>
      <c r="Z15" t="s">
        <v>7</v>
      </c>
      <c r="AA15" t="s">
        <v>7</v>
      </c>
      <c r="AB15" t="s">
        <v>7</v>
      </c>
      <c r="AC15">
        <v>-42.1</v>
      </c>
      <c r="AE15" s="10">
        <v>13.503</v>
      </c>
      <c r="AF15" s="10">
        <v>23.587</v>
      </c>
      <c r="AK15" s="12"/>
      <c r="AL15" s="12"/>
      <c r="AM15" s="12"/>
      <c r="AN15" s="11">
        <v>1.27</v>
      </c>
      <c r="AO15" s="10">
        <f t="shared" si="1"/>
        <v>5.3843218722177468</v>
      </c>
      <c r="AQ15" s="12">
        <v>57705</v>
      </c>
      <c r="AR15" s="13">
        <v>39.700000000000003</v>
      </c>
      <c r="AS15" s="6">
        <f t="shared" si="5"/>
        <v>2290888.5</v>
      </c>
      <c r="AT15" s="6">
        <f t="shared" si="6"/>
        <v>0.90903594827945577</v>
      </c>
      <c r="AV15" s="6">
        <f>'Capital Stock Calculations'!E15</f>
        <v>4302.747516118573</v>
      </c>
      <c r="AX15" s="6">
        <f t="shared" si="7"/>
        <v>7.2151643404700875E-3</v>
      </c>
      <c r="BA15" s="13">
        <v>6.4</v>
      </c>
      <c r="BB15" s="13">
        <v>58.9</v>
      </c>
      <c r="BC15" s="13">
        <v>11.8</v>
      </c>
      <c r="BH15">
        <f>-Government!AB15*100/Data!AE15</f>
        <v>85.906835518033034</v>
      </c>
      <c r="BJ15" s="11">
        <v>1.1000000000000001</v>
      </c>
      <c r="BK15" s="11">
        <v>2</v>
      </c>
      <c r="BM15" s="37">
        <f t="shared" si="8"/>
        <v>0.89999999999999991</v>
      </c>
      <c r="BO15" s="30">
        <f t="shared" si="4"/>
        <v>1.3885376162299203E-2</v>
      </c>
    </row>
    <row r="16" spans="1:68" x14ac:dyDescent="0.2">
      <c r="A16" s="4">
        <f t="shared" si="2"/>
        <v>1950</v>
      </c>
      <c r="B16" s="4">
        <f t="shared" si="3"/>
        <v>2</v>
      </c>
      <c r="C16">
        <v>2145.5</v>
      </c>
      <c r="D16">
        <v>1342.1</v>
      </c>
      <c r="E16" t="s">
        <v>7</v>
      </c>
      <c r="F16" t="s">
        <v>7</v>
      </c>
      <c r="G16" t="s">
        <v>7</v>
      </c>
      <c r="H16" t="s">
        <v>7</v>
      </c>
      <c r="I16">
        <v>278.89999999999998</v>
      </c>
      <c r="J16" t="s">
        <v>7</v>
      </c>
      <c r="K16" t="s">
        <v>7</v>
      </c>
      <c r="L16" t="s">
        <v>7</v>
      </c>
      <c r="M16" t="s">
        <v>7</v>
      </c>
      <c r="N16" t="s">
        <v>7</v>
      </c>
      <c r="O16" t="s">
        <v>7</v>
      </c>
      <c r="P16" t="s">
        <v>7</v>
      </c>
      <c r="Q16" s="6">
        <f t="shared" si="0"/>
        <v>-7.6000000000000014</v>
      </c>
      <c r="R16">
        <v>56.4</v>
      </c>
      <c r="S16" t="s">
        <v>7</v>
      </c>
      <c r="T16" t="s">
        <v>7</v>
      </c>
      <c r="U16">
        <v>64</v>
      </c>
      <c r="V16" t="s">
        <v>7</v>
      </c>
      <c r="W16" t="s">
        <v>7</v>
      </c>
      <c r="X16">
        <v>566.6</v>
      </c>
      <c r="Y16" t="s">
        <v>7</v>
      </c>
      <c r="Z16" t="s">
        <v>7</v>
      </c>
      <c r="AA16" t="s">
        <v>7</v>
      </c>
      <c r="AB16" t="s">
        <v>7</v>
      </c>
      <c r="AC16">
        <v>-34.5</v>
      </c>
      <c r="AE16" s="10">
        <v>13.551</v>
      </c>
      <c r="AF16" s="10">
        <v>23.766999999999999</v>
      </c>
      <c r="AK16" s="12"/>
      <c r="AL16" s="12"/>
      <c r="AM16" s="12"/>
      <c r="AN16" s="11">
        <v>1.3</v>
      </c>
      <c r="AO16" s="10">
        <f t="shared" si="1"/>
        <v>5.4697690074473009</v>
      </c>
      <c r="AQ16" s="12">
        <v>58761</v>
      </c>
      <c r="AR16" s="13">
        <v>40.4</v>
      </c>
      <c r="AS16" s="6">
        <f t="shared" si="5"/>
        <v>2373944.4</v>
      </c>
      <c r="AT16" s="6">
        <f t="shared" si="6"/>
        <v>0.90377011357132042</v>
      </c>
      <c r="AV16" s="6">
        <f>'Capital Stock Calculations'!E16</f>
        <v>4309.2248297779988</v>
      </c>
      <c r="AX16" s="6">
        <f t="shared" si="7"/>
        <v>7.2545676390815394E-3</v>
      </c>
      <c r="BA16" s="13">
        <v>5.6</v>
      </c>
      <c r="BB16" s="13">
        <v>59.2</v>
      </c>
      <c r="BC16" s="13">
        <v>12.8</v>
      </c>
      <c r="BH16">
        <f>-Government!AB16*100/Data!AE16</f>
        <v>6.6415762674341376</v>
      </c>
      <c r="BJ16" s="11">
        <v>1.1499999999999999</v>
      </c>
      <c r="BK16" s="11">
        <v>2</v>
      </c>
      <c r="BM16" s="37">
        <f t="shared" si="8"/>
        <v>0.85000000000000009</v>
      </c>
      <c r="BO16" s="30">
        <f t="shared" si="4"/>
        <v>3.3686776614237825E-3</v>
      </c>
    </row>
    <row r="17" spans="1:67" x14ac:dyDescent="0.2">
      <c r="A17" s="4">
        <f t="shared" si="2"/>
        <v>1950</v>
      </c>
      <c r="B17" s="4">
        <f t="shared" si="3"/>
        <v>3</v>
      </c>
      <c r="C17">
        <v>2228.1999999999998</v>
      </c>
      <c r="D17">
        <v>1411</v>
      </c>
      <c r="E17" t="s">
        <v>7</v>
      </c>
      <c r="F17" t="s">
        <v>7</v>
      </c>
      <c r="G17" t="s">
        <v>7</v>
      </c>
      <c r="H17" t="s">
        <v>7</v>
      </c>
      <c r="I17">
        <v>302.89999999999998</v>
      </c>
      <c r="J17" t="s">
        <v>7</v>
      </c>
      <c r="K17" t="s">
        <v>7</v>
      </c>
      <c r="L17" t="s">
        <v>7</v>
      </c>
      <c r="M17" t="s">
        <v>7</v>
      </c>
      <c r="N17" t="s">
        <v>7</v>
      </c>
      <c r="O17" t="s">
        <v>7</v>
      </c>
      <c r="P17" t="s">
        <v>7</v>
      </c>
      <c r="Q17" s="6">
        <f t="shared" si="0"/>
        <v>-21.000000000000007</v>
      </c>
      <c r="R17">
        <v>57.9</v>
      </c>
      <c r="S17" t="s">
        <v>7</v>
      </c>
      <c r="T17" t="s">
        <v>7</v>
      </c>
      <c r="U17">
        <v>78.900000000000006</v>
      </c>
      <c r="V17" t="s">
        <v>7</v>
      </c>
      <c r="W17" t="s">
        <v>7</v>
      </c>
      <c r="X17">
        <v>557.29999999999995</v>
      </c>
      <c r="Y17" t="s">
        <v>7</v>
      </c>
      <c r="Z17" t="s">
        <v>7</v>
      </c>
      <c r="AA17" t="s">
        <v>7</v>
      </c>
      <c r="AB17" t="s">
        <v>7</v>
      </c>
      <c r="AC17">
        <v>-22</v>
      </c>
      <c r="AE17" s="10">
        <v>13.846</v>
      </c>
      <c r="AF17" s="10">
        <v>24.202999999999999</v>
      </c>
      <c r="AK17" s="12"/>
      <c r="AL17" s="12"/>
      <c r="AM17" s="12"/>
      <c r="AN17" s="11">
        <v>1.32</v>
      </c>
      <c r="AO17" s="10">
        <f t="shared" si="1"/>
        <v>5.4538693550386315</v>
      </c>
      <c r="AQ17" s="12">
        <v>59458</v>
      </c>
      <c r="AR17" s="13">
        <v>41</v>
      </c>
      <c r="AS17" s="6">
        <f t="shared" si="5"/>
        <v>2437778</v>
      </c>
      <c r="AT17" s="6">
        <f t="shared" si="6"/>
        <v>0.91402908714411235</v>
      </c>
      <c r="AV17" s="6">
        <f>'Capital Stock Calculations'!E17</f>
        <v>4342.3326865467725</v>
      </c>
      <c r="AX17" s="6">
        <f t="shared" si="7"/>
        <v>7.3827721657582822E-3</v>
      </c>
      <c r="BA17" s="13">
        <v>4.5999999999999996</v>
      </c>
      <c r="BB17" s="13">
        <v>59.3</v>
      </c>
      <c r="BC17" s="13">
        <v>12.3</v>
      </c>
      <c r="BH17">
        <f>-Government!AB17*100/Data!AE17</f>
        <v>-74.389715441282675</v>
      </c>
      <c r="BJ17" s="11">
        <v>1.22</v>
      </c>
      <c r="BK17" s="11">
        <v>2.0299999999999998</v>
      </c>
      <c r="BM17" s="37">
        <f t="shared" si="8"/>
        <v>0.80999999999999983</v>
      </c>
      <c r="BO17" s="30">
        <f t="shared" si="4"/>
        <v>-6.8447637480540495E-3</v>
      </c>
    </row>
    <row r="18" spans="1:67" x14ac:dyDescent="0.2">
      <c r="A18" s="4">
        <f t="shared" si="2"/>
        <v>1950</v>
      </c>
      <c r="B18" s="4">
        <f t="shared" si="3"/>
        <v>4</v>
      </c>
      <c r="C18">
        <v>2271.1999999999998</v>
      </c>
      <c r="D18">
        <v>1368.4</v>
      </c>
      <c r="E18" t="s">
        <v>7</v>
      </c>
      <c r="F18" t="s">
        <v>7</v>
      </c>
      <c r="G18" t="s">
        <v>7</v>
      </c>
      <c r="H18" t="s">
        <v>7</v>
      </c>
      <c r="I18">
        <v>341.3</v>
      </c>
      <c r="J18" t="s">
        <v>7</v>
      </c>
      <c r="K18" t="s">
        <v>7</v>
      </c>
      <c r="L18" t="s">
        <v>7</v>
      </c>
      <c r="M18" t="s">
        <v>7</v>
      </c>
      <c r="N18" t="s">
        <v>7</v>
      </c>
      <c r="O18" t="s">
        <v>7</v>
      </c>
      <c r="P18" t="s">
        <v>7</v>
      </c>
      <c r="Q18" s="6">
        <f t="shared" si="0"/>
        <v>-16.499999999999993</v>
      </c>
      <c r="R18">
        <v>62.6</v>
      </c>
      <c r="S18" t="s">
        <v>7</v>
      </c>
      <c r="T18" t="s">
        <v>7</v>
      </c>
      <c r="U18">
        <v>79.099999999999994</v>
      </c>
      <c r="V18" t="s">
        <v>7</v>
      </c>
      <c r="W18" t="s">
        <v>7</v>
      </c>
      <c r="X18">
        <v>597.20000000000005</v>
      </c>
      <c r="Y18" t="s">
        <v>7</v>
      </c>
      <c r="Z18" t="s">
        <v>7</v>
      </c>
      <c r="AA18" t="s">
        <v>7</v>
      </c>
      <c r="AB18" t="s">
        <v>7</v>
      </c>
      <c r="AC18">
        <v>-19.2</v>
      </c>
      <c r="AE18" s="10">
        <v>14.103</v>
      </c>
      <c r="AF18" s="10">
        <v>24.693000000000001</v>
      </c>
      <c r="AK18" s="12"/>
      <c r="AL18" s="12"/>
      <c r="AM18" s="12"/>
      <c r="AN18" s="11">
        <v>1.37</v>
      </c>
      <c r="AO18" s="10">
        <f t="shared" si="1"/>
        <v>5.5481310492852218</v>
      </c>
      <c r="AQ18" s="12">
        <v>59643</v>
      </c>
      <c r="AR18" s="13">
        <v>41</v>
      </c>
      <c r="AS18" s="6">
        <f t="shared" si="5"/>
        <v>2445363</v>
      </c>
      <c r="AT18" s="6">
        <f t="shared" si="6"/>
        <v>0.92877826318628354</v>
      </c>
      <c r="AV18" s="6">
        <f>'Capital Stock Calculations'!E18</f>
        <v>4397.55211757903</v>
      </c>
      <c r="AX18" s="6">
        <f t="shared" si="7"/>
        <v>7.4783487676981708E-3</v>
      </c>
      <c r="BA18" s="13">
        <v>4.2</v>
      </c>
      <c r="BB18" s="13">
        <v>59.3</v>
      </c>
      <c r="BC18" s="13">
        <v>11.2</v>
      </c>
      <c r="BH18">
        <f>-Government!AB18*100/Data!AE18</f>
        <v>-76.579451180599875</v>
      </c>
      <c r="BJ18" s="11">
        <v>1.34</v>
      </c>
      <c r="BK18" s="11">
        <v>2.25</v>
      </c>
      <c r="BM18" s="37">
        <f t="shared" si="8"/>
        <v>0.90999999999999992</v>
      </c>
      <c r="BO18" s="30">
        <f t="shared" si="4"/>
        <v>-8.0454241209768525E-3</v>
      </c>
    </row>
    <row r="19" spans="1:67" x14ac:dyDescent="0.2">
      <c r="A19" s="4">
        <f t="shared" si="2"/>
        <v>1951</v>
      </c>
      <c r="B19" s="4">
        <f t="shared" si="3"/>
        <v>1</v>
      </c>
      <c r="C19">
        <v>2302.3000000000002</v>
      </c>
      <c r="D19">
        <v>1401.5</v>
      </c>
      <c r="E19" t="s">
        <v>7</v>
      </c>
      <c r="F19" t="s">
        <v>7</v>
      </c>
      <c r="G19" t="s">
        <v>7</v>
      </c>
      <c r="H19" t="s">
        <v>7</v>
      </c>
      <c r="I19">
        <v>306.5</v>
      </c>
      <c r="J19" t="s">
        <v>7</v>
      </c>
      <c r="K19" t="s">
        <v>7</v>
      </c>
      <c r="L19" t="s">
        <v>7</v>
      </c>
      <c r="M19" t="s">
        <v>7</v>
      </c>
      <c r="N19" t="s">
        <v>7</v>
      </c>
      <c r="O19" t="s">
        <v>7</v>
      </c>
      <c r="P19" t="s">
        <v>7</v>
      </c>
      <c r="Q19" s="6">
        <f t="shared" si="0"/>
        <v>-13.399999999999991</v>
      </c>
      <c r="R19">
        <v>65.7</v>
      </c>
      <c r="S19" t="s">
        <v>7</v>
      </c>
      <c r="T19" t="s">
        <v>7</v>
      </c>
      <c r="U19">
        <v>79.099999999999994</v>
      </c>
      <c r="V19" t="s">
        <v>7</v>
      </c>
      <c r="W19" t="s">
        <v>7</v>
      </c>
      <c r="X19">
        <v>660.9</v>
      </c>
      <c r="Y19" t="s">
        <v>7</v>
      </c>
      <c r="Z19" t="s">
        <v>7</v>
      </c>
      <c r="AA19" t="s">
        <v>7</v>
      </c>
      <c r="AB19" t="s">
        <v>7</v>
      </c>
      <c r="AC19">
        <v>-53.2</v>
      </c>
      <c r="AE19" s="10">
        <v>14.61</v>
      </c>
      <c r="AF19" s="10">
        <v>25.696999999999999</v>
      </c>
      <c r="AK19" s="12"/>
      <c r="AL19" s="12"/>
      <c r="AM19" s="12"/>
      <c r="AN19" s="11">
        <v>1.41</v>
      </c>
      <c r="AO19" s="10">
        <f t="shared" si="1"/>
        <v>5.4870218313421804</v>
      </c>
      <c r="AQ19" s="12">
        <v>59899</v>
      </c>
      <c r="AR19" s="13">
        <v>41</v>
      </c>
      <c r="AS19" s="6">
        <f t="shared" si="5"/>
        <v>2455859</v>
      </c>
      <c r="AT19" s="6">
        <f t="shared" si="6"/>
        <v>0.9374723874619838</v>
      </c>
      <c r="AV19" s="6">
        <f>'Capital Stock Calculations'!E19</f>
        <v>4488.0219096767769</v>
      </c>
      <c r="AX19" s="6">
        <f t="shared" si="7"/>
        <v>7.5084013079985976E-3</v>
      </c>
      <c r="BA19" s="13">
        <v>3.5</v>
      </c>
      <c r="BB19" s="13">
        <v>59.3</v>
      </c>
      <c r="BC19" s="13">
        <v>10.5</v>
      </c>
      <c r="BH19">
        <f>-Government!AB19*100/Data!AE19</f>
        <v>-98.562628336755651</v>
      </c>
      <c r="BJ19" s="11">
        <v>1.37</v>
      </c>
      <c r="BK19" s="11">
        <v>2.48</v>
      </c>
      <c r="BM19" s="37">
        <f t="shared" si="8"/>
        <v>1.1099999999999999</v>
      </c>
      <c r="BO19" s="30">
        <f t="shared" si="4"/>
        <v>-2.7259296156805522E-2</v>
      </c>
    </row>
    <row r="20" spans="1:67" x14ac:dyDescent="0.2">
      <c r="A20" s="4">
        <f t="shared" si="2"/>
        <v>1951</v>
      </c>
      <c r="B20" s="4">
        <f t="shared" si="3"/>
        <v>2</v>
      </c>
      <c r="C20">
        <v>2342.3000000000002</v>
      </c>
      <c r="D20">
        <v>1361.9</v>
      </c>
      <c r="E20" t="s">
        <v>7</v>
      </c>
      <c r="F20" t="s">
        <v>7</v>
      </c>
      <c r="G20" t="s">
        <v>7</v>
      </c>
      <c r="H20" t="s">
        <v>7</v>
      </c>
      <c r="I20">
        <v>313.60000000000002</v>
      </c>
      <c r="J20" t="s">
        <v>7</v>
      </c>
      <c r="K20" t="s">
        <v>7</v>
      </c>
      <c r="L20" t="s">
        <v>7</v>
      </c>
      <c r="M20" t="s">
        <v>7</v>
      </c>
      <c r="N20" t="s">
        <v>7</v>
      </c>
      <c r="O20" t="s">
        <v>7</v>
      </c>
      <c r="P20" t="s">
        <v>7</v>
      </c>
      <c r="Q20" s="6">
        <f t="shared" si="0"/>
        <v>-4.2999999999999972</v>
      </c>
      <c r="R20">
        <v>72.2</v>
      </c>
      <c r="S20" t="s">
        <v>7</v>
      </c>
      <c r="T20" t="s">
        <v>7</v>
      </c>
      <c r="U20">
        <v>76.5</v>
      </c>
      <c r="V20" t="s">
        <v>7</v>
      </c>
      <c r="W20" t="s">
        <v>7</v>
      </c>
      <c r="X20">
        <v>748.8</v>
      </c>
      <c r="Y20" t="s">
        <v>7</v>
      </c>
      <c r="Z20" t="s">
        <v>7</v>
      </c>
      <c r="AA20" t="s">
        <v>7</v>
      </c>
      <c r="AB20" t="s">
        <v>7</v>
      </c>
      <c r="AC20">
        <v>-77.7</v>
      </c>
      <c r="AE20" s="10">
        <v>14.706</v>
      </c>
      <c r="AF20" s="10">
        <v>25.946999999999999</v>
      </c>
      <c r="AK20" s="12"/>
      <c r="AL20" s="12"/>
      <c r="AM20" s="12"/>
      <c r="AN20" s="11">
        <v>1.44</v>
      </c>
      <c r="AO20" s="10">
        <f t="shared" si="1"/>
        <v>5.5497745404092962</v>
      </c>
      <c r="AQ20" s="12">
        <v>59899</v>
      </c>
      <c r="AR20" s="13">
        <v>41</v>
      </c>
      <c r="AS20" s="6">
        <f t="shared" si="5"/>
        <v>2455859</v>
      </c>
      <c r="AT20" s="6">
        <f t="shared" si="6"/>
        <v>0.95375996748999026</v>
      </c>
      <c r="AV20" s="6">
        <f>'Capital Stock Calculations'!E20</f>
        <v>4584.0659594419731</v>
      </c>
      <c r="AX20" s="6">
        <f t="shared" si="7"/>
        <v>7.5856611337425184E-3</v>
      </c>
      <c r="BA20" s="13">
        <v>3.1</v>
      </c>
      <c r="BB20" s="13">
        <v>59.2</v>
      </c>
      <c r="BC20" s="13">
        <v>9.6999999999999993</v>
      </c>
      <c r="BH20">
        <f>-Government!AB20*100/Data!AE20</f>
        <v>-44.199646402828776</v>
      </c>
      <c r="BJ20" s="11">
        <v>1.49</v>
      </c>
      <c r="BK20" s="11">
        <v>2.5</v>
      </c>
      <c r="BM20" s="37">
        <f t="shared" si="8"/>
        <v>1.01</v>
      </c>
      <c r="BO20" s="30">
        <f t="shared" si="4"/>
        <v>3.9712378876912251E-3</v>
      </c>
    </row>
    <row r="21" spans="1:67" x14ac:dyDescent="0.2">
      <c r="A21" s="4">
        <f t="shared" si="2"/>
        <v>1951</v>
      </c>
      <c r="B21" s="4">
        <f t="shared" si="3"/>
        <v>3</v>
      </c>
      <c r="C21">
        <v>2390.5</v>
      </c>
      <c r="D21">
        <v>1377.7</v>
      </c>
      <c r="E21" t="s">
        <v>7</v>
      </c>
      <c r="F21" t="s">
        <v>7</v>
      </c>
      <c r="G21" t="s">
        <v>7</v>
      </c>
      <c r="H21" t="s">
        <v>7</v>
      </c>
      <c r="I21">
        <v>290.5</v>
      </c>
      <c r="J21" t="s">
        <v>7</v>
      </c>
      <c r="K21" t="s">
        <v>7</v>
      </c>
      <c r="L21" t="s">
        <v>7</v>
      </c>
      <c r="M21" t="s">
        <v>7</v>
      </c>
      <c r="N21" t="s">
        <v>7</v>
      </c>
      <c r="O21" t="s">
        <v>7</v>
      </c>
      <c r="P21" t="s">
        <v>7</v>
      </c>
      <c r="Q21" s="6">
        <f t="shared" si="0"/>
        <v>3.9000000000000057</v>
      </c>
      <c r="R21">
        <v>73.900000000000006</v>
      </c>
      <c r="S21" t="s">
        <v>7</v>
      </c>
      <c r="T21" t="s">
        <v>7</v>
      </c>
      <c r="U21">
        <v>70</v>
      </c>
      <c r="V21" t="s">
        <v>7</v>
      </c>
      <c r="W21" t="s">
        <v>7</v>
      </c>
      <c r="X21">
        <v>830.9</v>
      </c>
      <c r="Y21" t="s">
        <v>7</v>
      </c>
      <c r="Z21" t="s">
        <v>7</v>
      </c>
      <c r="AA21" t="s">
        <v>7</v>
      </c>
      <c r="AB21" t="s">
        <v>7</v>
      </c>
      <c r="AC21">
        <v>-112.5</v>
      </c>
      <c r="AE21" s="10">
        <v>14.715999999999999</v>
      </c>
      <c r="AF21" s="10">
        <v>25.933</v>
      </c>
      <c r="AK21" s="12"/>
      <c r="AL21" s="12"/>
      <c r="AM21" s="12"/>
      <c r="AN21" s="11">
        <v>1.46</v>
      </c>
      <c r="AO21" s="10">
        <f t="shared" si="1"/>
        <v>5.6298924150696026</v>
      </c>
      <c r="AQ21" s="12">
        <v>59954</v>
      </c>
      <c r="AR21" s="13">
        <v>40.5</v>
      </c>
      <c r="AS21" s="6">
        <f t="shared" si="5"/>
        <v>2428137</v>
      </c>
      <c r="AT21" s="6">
        <f t="shared" si="6"/>
        <v>0.984499639023663</v>
      </c>
      <c r="AV21" s="6">
        <f>'Capital Stock Calculations'!E21</f>
        <v>4682.7062340107623</v>
      </c>
      <c r="AX21" s="6">
        <f t="shared" si="7"/>
        <v>7.7462539643936776E-3</v>
      </c>
      <c r="BA21" s="13">
        <v>3.2</v>
      </c>
      <c r="BB21" s="13">
        <v>59.2</v>
      </c>
      <c r="BC21" s="13">
        <v>9.1</v>
      </c>
      <c r="BH21">
        <f>-Government!AB21*100/Data!AE21</f>
        <v>-5.4362598532209843</v>
      </c>
      <c r="BJ21" s="11">
        <v>1.6</v>
      </c>
      <c r="BK21" s="11">
        <v>2.5</v>
      </c>
      <c r="BM21" s="37">
        <f t="shared" si="8"/>
        <v>0.89999999999999991</v>
      </c>
      <c r="BO21" s="30">
        <f t="shared" si="4"/>
        <v>1.5439561413650858E-2</v>
      </c>
    </row>
    <row r="22" spans="1:67" x14ac:dyDescent="0.2">
      <c r="A22" s="4">
        <f t="shared" si="2"/>
        <v>1951</v>
      </c>
      <c r="B22" s="4">
        <f t="shared" si="3"/>
        <v>4</v>
      </c>
      <c r="C22">
        <v>2395.8000000000002</v>
      </c>
      <c r="D22">
        <v>1385.8</v>
      </c>
      <c r="E22" t="s">
        <v>7</v>
      </c>
      <c r="F22" t="s">
        <v>7</v>
      </c>
      <c r="G22" t="s">
        <v>7</v>
      </c>
      <c r="H22" t="s">
        <v>7</v>
      </c>
      <c r="I22">
        <v>267.3</v>
      </c>
      <c r="J22" t="s">
        <v>7</v>
      </c>
      <c r="K22" t="s">
        <v>7</v>
      </c>
      <c r="L22" t="s">
        <v>7</v>
      </c>
      <c r="M22" t="s">
        <v>7</v>
      </c>
      <c r="N22" t="s">
        <v>7</v>
      </c>
      <c r="O22" t="s">
        <v>7</v>
      </c>
      <c r="P22" t="s">
        <v>7</v>
      </c>
      <c r="Q22" s="6">
        <f t="shared" si="0"/>
        <v>5.0999999999999943</v>
      </c>
      <c r="R22">
        <v>73.3</v>
      </c>
      <c r="S22" t="s">
        <v>7</v>
      </c>
      <c r="T22" t="s">
        <v>7</v>
      </c>
      <c r="U22">
        <v>68.2</v>
      </c>
      <c r="V22" t="s">
        <v>7</v>
      </c>
      <c r="W22" t="s">
        <v>7</v>
      </c>
      <c r="X22">
        <v>874.8</v>
      </c>
      <c r="Y22" t="s">
        <v>7</v>
      </c>
      <c r="Z22" t="s">
        <v>7</v>
      </c>
      <c r="AA22" t="s">
        <v>7</v>
      </c>
      <c r="AB22" t="s">
        <v>7</v>
      </c>
      <c r="AC22">
        <v>-137.19999999999999</v>
      </c>
      <c r="AE22" s="10">
        <v>14.884</v>
      </c>
      <c r="AF22" s="10">
        <v>26.317</v>
      </c>
      <c r="AK22" s="12"/>
      <c r="AL22" s="12"/>
      <c r="AM22" s="12"/>
      <c r="AN22" s="11">
        <v>1.48</v>
      </c>
      <c r="AO22" s="10">
        <f t="shared" si="1"/>
        <v>5.6237413078998362</v>
      </c>
      <c r="AQ22" s="12">
        <v>60114</v>
      </c>
      <c r="AR22" s="13">
        <v>40.5</v>
      </c>
      <c r="AS22" s="6">
        <f t="shared" si="5"/>
        <v>2434617</v>
      </c>
      <c r="AT22" s="6">
        <f t="shared" si="6"/>
        <v>0.9840562191096176</v>
      </c>
      <c r="AV22" s="6">
        <f>'Capital Stock Calculations'!E22</f>
        <v>4753.6209891116014</v>
      </c>
      <c r="AX22" s="6">
        <f t="shared" si="7"/>
        <v>7.7112347213966698E-3</v>
      </c>
      <c r="BA22" s="13">
        <v>3.4</v>
      </c>
      <c r="BB22" s="13">
        <v>59.4</v>
      </c>
      <c r="BC22" s="13">
        <v>9.3000000000000007</v>
      </c>
      <c r="BH22">
        <f>-Government!AB22*100/Data!AE22</f>
        <v>-15.452835259338885</v>
      </c>
      <c r="BJ22" s="11">
        <v>1.61</v>
      </c>
      <c r="BK22" s="11">
        <v>2.74</v>
      </c>
      <c r="BM22" s="37">
        <f t="shared" si="8"/>
        <v>1.1300000000000001</v>
      </c>
      <c r="BO22" s="30">
        <f t="shared" si="4"/>
        <v>1.1926117302278744E-3</v>
      </c>
    </row>
    <row r="23" spans="1:67" x14ac:dyDescent="0.2">
      <c r="A23" s="4">
        <f t="shared" si="2"/>
        <v>1952</v>
      </c>
      <c r="B23" s="4">
        <f t="shared" si="3"/>
        <v>1</v>
      </c>
      <c r="C23">
        <v>2421.1</v>
      </c>
      <c r="D23">
        <v>1388.9</v>
      </c>
      <c r="E23" t="s">
        <v>7</v>
      </c>
      <c r="F23" t="s">
        <v>7</v>
      </c>
      <c r="G23" t="s">
        <v>7</v>
      </c>
      <c r="H23" t="s">
        <v>7</v>
      </c>
      <c r="I23">
        <v>274.3</v>
      </c>
      <c r="J23" t="s">
        <v>7</v>
      </c>
      <c r="K23" t="s">
        <v>7</v>
      </c>
      <c r="L23" t="s">
        <v>7</v>
      </c>
      <c r="M23" t="s">
        <v>7</v>
      </c>
      <c r="N23" t="s">
        <v>7</v>
      </c>
      <c r="O23" t="s">
        <v>7</v>
      </c>
      <c r="P23" t="s">
        <v>7</v>
      </c>
      <c r="Q23" s="6">
        <f t="shared" si="0"/>
        <v>1.1000000000000085</v>
      </c>
      <c r="R23">
        <v>77.2</v>
      </c>
      <c r="S23" t="s">
        <v>7</v>
      </c>
      <c r="T23" t="s">
        <v>7</v>
      </c>
      <c r="U23">
        <v>76.099999999999994</v>
      </c>
      <c r="V23" t="s">
        <v>7</v>
      </c>
      <c r="W23" t="s">
        <v>7</v>
      </c>
      <c r="X23">
        <v>900.5</v>
      </c>
      <c r="Y23" t="s">
        <v>7</v>
      </c>
      <c r="Z23" t="s">
        <v>7</v>
      </c>
      <c r="AA23" t="s">
        <v>7</v>
      </c>
      <c r="AB23" t="s">
        <v>7</v>
      </c>
      <c r="AC23">
        <v>-143.69999999999999</v>
      </c>
      <c r="AE23" s="10">
        <v>14.877000000000001</v>
      </c>
      <c r="AF23" s="10">
        <v>26.417000000000002</v>
      </c>
      <c r="AK23" s="12"/>
      <c r="AL23" s="12"/>
      <c r="AM23" s="12"/>
      <c r="AN23" s="11">
        <v>1.5</v>
      </c>
      <c r="AO23" s="10">
        <f t="shared" si="1"/>
        <v>5.6781617897565955</v>
      </c>
      <c r="AQ23" s="12">
        <v>60277</v>
      </c>
      <c r="AR23" s="13">
        <v>40.700000000000003</v>
      </c>
      <c r="AS23" s="6">
        <f t="shared" si="5"/>
        <v>2453273.9000000004</v>
      </c>
      <c r="AT23" s="6">
        <f t="shared" si="6"/>
        <v>0.98688532087672709</v>
      </c>
      <c r="AV23" s="6">
        <f>'Capital Stock Calculations'!E23</f>
        <v>4798.0103522088421</v>
      </c>
      <c r="AX23" s="6">
        <f t="shared" si="7"/>
        <v>7.7291670239645503E-3</v>
      </c>
      <c r="BA23" s="13">
        <v>3.1</v>
      </c>
      <c r="BB23" s="13">
        <v>59.3</v>
      </c>
      <c r="BC23" s="13">
        <v>8.8000000000000007</v>
      </c>
      <c r="BH23">
        <f>-Government!AB23*100/Data!AE23</f>
        <v>-20.165355918531962</v>
      </c>
      <c r="BJ23" s="11">
        <v>1.57</v>
      </c>
      <c r="BK23" s="11">
        <v>3</v>
      </c>
      <c r="BM23" s="37">
        <f t="shared" si="8"/>
        <v>1.43</v>
      </c>
      <c r="BO23" s="30">
        <f t="shared" si="4"/>
        <v>1.2300174791959547E-2</v>
      </c>
    </row>
    <row r="24" spans="1:67" x14ac:dyDescent="0.2">
      <c r="A24" s="4">
        <f t="shared" si="2"/>
        <v>1952</v>
      </c>
      <c r="B24" s="4">
        <f t="shared" si="3"/>
        <v>2</v>
      </c>
      <c r="C24">
        <v>2426.1999999999998</v>
      </c>
      <c r="D24">
        <v>1416.1</v>
      </c>
      <c r="E24" t="s">
        <v>7</v>
      </c>
      <c r="F24" t="s">
        <v>7</v>
      </c>
      <c r="G24" t="s">
        <v>7</v>
      </c>
      <c r="H24" t="s">
        <v>7</v>
      </c>
      <c r="I24">
        <v>253.6</v>
      </c>
      <c r="J24" t="s">
        <v>7</v>
      </c>
      <c r="K24" t="s">
        <v>7</v>
      </c>
      <c r="L24" t="s">
        <v>7</v>
      </c>
      <c r="M24" t="s">
        <v>7</v>
      </c>
      <c r="N24" t="s">
        <v>7</v>
      </c>
      <c r="O24" t="s">
        <v>7</v>
      </c>
      <c r="P24" t="s">
        <v>7</v>
      </c>
      <c r="Q24" s="6">
        <f t="shared" si="0"/>
        <v>-7</v>
      </c>
      <c r="R24">
        <v>68.7</v>
      </c>
      <c r="S24" t="s">
        <v>7</v>
      </c>
      <c r="T24" t="s">
        <v>7</v>
      </c>
      <c r="U24">
        <v>75.7</v>
      </c>
      <c r="V24" t="s">
        <v>7</v>
      </c>
      <c r="W24" t="s">
        <v>7</v>
      </c>
      <c r="X24">
        <v>930.7</v>
      </c>
      <c r="Y24" t="s">
        <v>7</v>
      </c>
      <c r="Z24" t="s">
        <v>7</v>
      </c>
      <c r="AA24" t="s">
        <v>7</v>
      </c>
      <c r="AB24" t="s">
        <v>7</v>
      </c>
      <c r="AC24">
        <v>-167.2</v>
      </c>
      <c r="AE24" s="10">
        <v>14.896000000000001</v>
      </c>
      <c r="AF24" s="10">
        <v>26.486999999999998</v>
      </c>
      <c r="AK24" s="12"/>
      <c r="AL24" s="12"/>
      <c r="AM24" s="12"/>
      <c r="AN24" s="11">
        <v>1.51</v>
      </c>
      <c r="AO24" s="10">
        <f t="shared" si="1"/>
        <v>5.7009098803186475</v>
      </c>
      <c r="AQ24" s="12">
        <v>60108</v>
      </c>
      <c r="AR24" s="13">
        <v>40.5</v>
      </c>
      <c r="AS24" s="6">
        <f t="shared" si="5"/>
        <v>2434374</v>
      </c>
      <c r="AT24" s="6">
        <f t="shared" si="6"/>
        <v>0.99664225792750005</v>
      </c>
      <c r="AV24" s="6">
        <f>'Capital Stock Calculations'!E24</f>
        <v>4849.1941626384087</v>
      </c>
      <c r="AX24" s="6">
        <f t="shared" si="7"/>
        <v>7.7584711123946121E-3</v>
      </c>
      <c r="BA24" s="13">
        <v>3</v>
      </c>
      <c r="BB24" s="13">
        <v>59</v>
      </c>
      <c r="BC24" s="13">
        <v>8</v>
      </c>
      <c r="BH24">
        <f>-Government!AB24*100/Data!AE24</f>
        <v>8.0558539205155739</v>
      </c>
      <c r="BJ24" s="11">
        <v>1.65</v>
      </c>
      <c r="BK24" s="11">
        <v>3</v>
      </c>
      <c r="BM24" s="37">
        <f t="shared" si="8"/>
        <v>1.35</v>
      </c>
      <c r="BO24" s="30">
        <f t="shared" si="4"/>
        <v>1.3050191164780411E-2</v>
      </c>
    </row>
    <row r="25" spans="1:67" x14ac:dyDescent="0.2">
      <c r="A25" s="4">
        <f t="shared" si="2"/>
        <v>1952</v>
      </c>
      <c r="B25" s="4">
        <f t="shared" si="3"/>
        <v>3</v>
      </c>
      <c r="C25">
        <v>2443.6999999999998</v>
      </c>
      <c r="D25">
        <v>1423</v>
      </c>
      <c r="E25" t="s">
        <v>7</v>
      </c>
      <c r="F25" t="s">
        <v>7</v>
      </c>
      <c r="G25" t="s">
        <v>7</v>
      </c>
      <c r="H25" t="s">
        <v>7</v>
      </c>
      <c r="I25">
        <v>267.2</v>
      </c>
      <c r="J25" t="s">
        <v>7</v>
      </c>
      <c r="K25" t="s">
        <v>7</v>
      </c>
      <c r="L25" t="s">
        <v>7</v>
      </c>
      <c r="M25" t="s">
        <v>7</v>
      </c>
      <c r="N25" t="s">
        <v>7</v>
      </c>
      <c r="O25" t="s">
        <v>7</v>
      </c>
      <c r="P25" t="s">
        <v>7</v>
      </c>
      <c r="Q25" s="6">
        <f t="shared" si="0"/>
        <v>-17.099999999999994</v>
      </c>
      <c r="R25">
        <v>63.2</v>
      </c>
      <c r="S25" t="s">
        <v>7</v>
      </c>
      <c r="T25" t="s">
        <v>7</v>
      </c>
      <c r="U25">
        <v>80.3</v>
      </c>
      <c r="V25" t="s">
        <v>7</v>
      </c>
      <c r="W25" t="s">
        <v>7</v>
      </c>
      <c r="X25">
        <v>940</v>
      </c>
      <c r="Y25" t="s">
        <v>7</v>
      </c>
      <c r="Z25" t="s">
        <v>7</v>
      </c>
      <c r="AA25" t="s">
        <v>7</v>
      </c>
      <c r="AB25" t="s">
        <v>7</v>
      </c>
      <c r="AC25">
        <v>-169.4</v>
      </c>
      <c r="AE25" s="10">
        <v>15.061999999999999</v>
      </c>
      <c r="AF25" s="10">
        <v>26.667000000000002</v>
      </c>
      <c r="AK25" s="12"/>
      <c r="AL25" s="12"/>
      <c r="AM25" s="12"/>
      <c r="AN25" s="11">
        <v>1.53</v>
      </c>
      <c r="AO25" s="10">
        <f t="shared" si="1"/>
        <v>5.7374282821464728</v>
      </c>
      <c r="AQ25" s="12">
        <v>60094</v>
      </c>
      <c r="AR25" s="13">
        <v>40.700000000000003</v>
      </c>
      <c r="AS25" s="6">
        <f t="shared" si="5"/>
        <v>2445825.8000000003</v>
      </c>
      <c r="AT25" s="6">
        <f t="shared" si="6"/>
        <v>0.9991308457045468</v>
      </c>
      <c r="AV25" s="6">
        <f>'Capital Stock Calculations'!E25</f>
        <v>4877.2978329864764</v>
      </c>
      <c r="AX25" s="6">
        <f t="shared" si="7"/>
        <v>7.7750578286968882E-3</v>
      </c>
      <c r="BA25" s="13">
        <v>3.2</v>
      </c>
      <c r="BB25" s="13">
        <v>58.9</v>
      </c>
      <c r="BC25" s="13">
        <v>7.7</v>
      </c>
      <c r="BE25" s="23">
        <v>86.2</v>
      </c>
      <c r="BF25" s="24"/>
      <c r="BH25">
        <f>-Government!AB25*100/Data!AE25</f>
        <v>17.261983800292125</v>
      </c>
      <c r="BJ25" s="11">
        <v>1.78</v>
      </c>
      <c r="BK25" s="11">
        <v>3</v>
      </c>
      <c r="BM25" s="37">
        <f t="shared" si="8"/>
        <v>1.22</v>
      </c>
      <c r="BO25" s="30">
        <f t="shared" si="4"/>
        <v>9.7042133876994868E-3</v>
      </c>
    </row>
    <row r="26" spans="1:67" x14ac:dyDescent="0.2">
      <c r="A26" s="4">
        <f t="shared" si="2"/>
        <v>1952</v>
      </c>
      <c r="B26" s="4">
        <f t="shared" si="3"/>
        <v>4</v>
      </c>
      <c r="C26">
        <v>2523.9</v>
      </c>
      <c r="D26">
        <v>1473.3</v>
      </c>
      <c r="E26" t="s">
        <v>7</v>
      </c>
      <c r="F26" t="s">
        <v>7</v>
      </c>
      <c r="G26" t="s">
        <v>7</v>
      </c>
      <c r="H26" t="s">
        <v>7</v>
      </c>
      <c r="I26">
        <v>286.5</v>
      </c>
      <c r="J26" t="s">
        <v>7</v>
      </c>
      <c r="K26" t="s">
        <v>7</v>
      </c>
      <c r="L26" t="s">
        <v>7</v>
      </c>
      <c r="M26" t="s">
        <v>7</v>
      </c>
      <c r="N26" t="s">
        <v>7</v>
      </c>
      <c r="O26" t="s">
        <v>7</v>
      </c>
      <c r="P26" t="s">
        <v>7</v>
      </c>
      <c r="Q26" s="6">
        <f t="shared" si="0"/>
        <v>-23.799999999999997</v>
      </c>
      <c r="R26">
        <v>63.7</v>
      </c>
      <c r="S26" t="s">
        <v>7</v>
      </c>
      <c r="T26" t="s">
        <v>7</v>
      </c>
      <c r="U26">
        <v>87.5</v>
      </c>
      <c r="V26" t="s">
        <v>7</v>
      </c>
      <c r="W26" t="s">
        <v>7</v>
      </c>
      <c r="X26">
        <v>955.6</v>
      </c>
      <c r="Y26" t="s">
        <v>7</v>
      </c>
      <c r="Z26" t="s">
        <v>7</v>
      </c>
      <c r="AA26" t="s">
        <v>7</v>
      </c>
      <c r="AB26" t="s">
        <v>7</v>
      </c>
      <c r="AC26">
        <v>-167.7</v>
      </c>
      <c r="AE26" s="10">
        <v>15.105</v>
      </c>
      <c r="AF26" s="10">
        <v>26.696999999999999</v>
      </c>
      <c r="AK26" s="12"/>
      <c r="AL26" s="12"/>
      <c r="AM26" s="12"/>
      <c r="AN26" s="11">
        <v>1.57</v>
      </c>
      <c r="AO26" s="10">
        <f t="shared" si="1"/>
        <v>5.8808105779675621</v>
      </c>
      <c r="AQ26" s="12">
        <v>60611</v>
      </c>
      <c r="AR26" s="13">
        <v>41.2</v>
      </c>
      <c r="AS26" s="6">
        <f t="shared" si="5"/>
        <v>2497173.2000000002</v>
      </c>
      <c r="AT26" s="6">
        <f t="shared" si="6"/>
        <v>1.0107028218947727</v>
      </c>
      <c r="AV26" s="6">
        <f>'Capital Stock Calculations'!E26</f>
        <v>4917.6946316563453</v>
      </c>
      <c r="AX26" s="6">
        <f t="shared" si="7"/>
        <v>7.8976925656969506E-3</v>
      </c>
      <c r="BA26" s="13">
        <v>2.8</v>
      </c>
      <c r="BB26" s="13">
        <v>59</v>
      </c>
      <c r="BC26" s="13">
        <v>9.1</v>
      </c>
      <c r="BE26" s="25">
        <f>AVERAGE(BE25,BE27)</f>
        <v>88.45</v>
      </c>
      <c r="BH26">
        <f>-Government!AB26*100/Data!AE26</f>
        <v>1.3240648791790797</v>
      </c>
      <c r="BJ26" s="11">
        <v>1.89</v>
      </c>
      <c r="BK26" s="11">
        <v>3</v>
      </c>
      <c r="BM26" s="37">
        <f t="shared" si="8"/>
        <v>1.1100000000000001</v>
      </c>
      <c r="BO26" s="30">
        <f t="shared" si="4"/>
        <v>1.6675014062324373E-2</v>
      </c>
    </row>
    <row r="27" spans="1:67" x14ac:dyDescent="0.2">
      <c r="A27" s="4">
        <f t="shared" si="2"/>
        <v>1953</v>
      </c>
      <c r="B27" s="4">
        <f t="shared" si="3"/>
        <v>1</v>
      </c>
      <c r="C27">
        <v>2570.9</v>
      </c>
      <c r="D27">
        <v>1490.8</v>
      </c>
      <c r="E27" t="s">
        <v>7</v>
      </c>
      <c r="F27" t="s">
        <v>7</v>
      </c>
      <c r="G27" t="s">
        <v>7</v>
      </c>
      <c r="H27" t="s">
        <v>7</v>
      </c>
      <c r="I27">
        <v>292.60000000000002</v>
      </c>
      <c r="J27" t="s">
        <v>7</v>
      </c>
      <c r="K27" t="s">
        <v>7</v>
      </c>
      <c r="L27" t="s">
        <v>7</v>
      </c>
      <c r="M27" t="s">
        <v>7</v>
      </c>
      <c r="N27" t="s">
        <v>7</v>
      </c>
      <c r="O27" t="s">
        <v>7</v>
      </c>
      <c r="P27" t="s">
        <v>7</v>
      </c>
      <c r="Q27" s="6">
        <f t="shared" si="0"/>
        <v>-22.800000000000004</v>
      </c>
      <c r="R27">
        <v>62.6</v>
      </c>
      <c r="S27" t="s">
        <v>7</v>
      </c>
      <c r="T27" t="s">
        <v>7</v>
      </c>
      <c r="U27">
        <v>85.4</v>
      </c>
      <c r="V27" t="s">
        <v>7</v>
      </c>
      <c r="W27" t="s">
        <v>7</v>
      </c>
      <c r="X27">
        <v>985.5</v>
      </c>
      <c r="Y27" t="s">
        <v>7</v>
      </c>
      <c r="Z27" t="s">
        <v>7</v>
      </c>
      <c r="AA27" t="s">
        <v>7</v>
      </c>
      <c r="AB27" t="s">
        <v>7</v>
      </c>
      <c r="AC27">
        <v>-175.2</v>
      </c>
      <c r="AE27" s="10">
        <v>15.11</v>
      </c>
      <c r="AF27" s="10">
        <v>26.62</v>
      </c>
      <c r="AK27" s="12"/>
      <c r="AL27" s="12"/>
      <c r="AM27" s="12"/>
      <c r="AN27" s="11">
        <v>1.6</v>
      </c>
      <c r="AO27" s="10">
        <f t="shared" si="1"/>
        <v>6.0105184072126221</v>
      </c>
      <c r="AQ27" s="12">
        <v>61831</v>
      </c>
      <c r="AR27" s="13">
        <v>41.1</v>
      </c>
      <c r="AS27" s="6">
        <f t="shared" si="5"/>
        <v>2541254.1</v>
      </c>
      <c r="AT27" s="6">
        <f t="shared" si="6"/>
        <v>1.0116658542725026</v>
      </c>
      <c r="AV27" s="6">
        <f>'Capital Stock Calculations'!E27</f>
        <v>4975.5129058695265</v>
      </c>
      <c r="AX27" s="6">
        <f t="shared" si="7"/>
        <v>7.9203882272612502E-3</v>
      </c>
      <c r="BA27" s="13">
        <v>2.7</v>
      </c>
      <c r="BB27" s="13">
        <v>59.5</v>
      </c>
      <c r="BC27" s="13">
        <v>8.6999999999999993</v>
      </c>
      <c r="BE27" s="23">
        <v>90.7</v>
      </c>
      <c r="BF27" s="24"/>
      <c r="BH27">
        <f>-Government!AB27*100/Data!AE27</f>
        <v>-1.3236267372600927</v>
      </c>
      <c r="BJ27" s="11">
        <v>1.98</v>
      </c>
      <c r="BK27" s="11">
        <v>3</v>
      </c>
      <c r="BM27" s="37">
        <f t="shared" si="8"/>
        <v>1.02</v>
      </c>
      <c r="BO27" s="30">
        <f t="shared" si="4"/>
        <v>2.1784219200659177E-2</v>
      </c>
    </row>
    <row r="28" spans="1:67" x14ac:dyDescent="0.2">
      <c r="A28" s="4">
        <f t="shared" si="2"/>
        <v>1953</v>
      </c>
      <c r="B28" s="4">
        <f t="shared" si="3"/>
        <v>2</v>
      </c>
      <c r="C28">
        <v>2591</v>
      </c>
      <c r="D28">
        <v>1499.9</v>
      </c>
      <c r="E28" t="s">
        <v>7</v>
      </c>
      <c r="F28" t="s">
        <v>7</v>
      </c>
      <c r="G28" t="s">
        <v>7</v>
      </c>
      <c r="H28" t="s">
        <v>7</v>
      </c>
      <c r="I28">
        <v>294.3</v>
      </c>
      <c r="J28" t="s">
        <v>7</v>
      </c>
      <c r="K28" t="s">
        <v>7</v>
      </c>
      <c r="L28" t="s">
        <v>7</v>
      </c>
      <c r="M28" t="s">
        <v>7</v>
      </c>
      <c r="N28" t="s">
        <v>7</v>
      </c>
      <c r="O28" t="s">
        <v>7</v>
      </c>
      <c r="P28" t="s">
        <v>7</v>
      </c>
      <c r="Q28" s="6">
        <f t="shared" si="0"/>
        <v>-26.799999999999997</v>
      </c>
      <c r="R28">
        <v>63</v>
      </c>
      <c r="S28" t="s">
        <v>7</v>
      </c>
      <c r="T28" t="s">
        <v>7</v>
      </c>
      <c r="U28">
        <v>89.8</v>
      </c>
      <c r="V28" t="s">
        <v>7</v>
      </c>
      <c r="W28" t="s">
        <v>7</v>
      </c>
      <c r="X28">
        <v>1005.9</v>
      </c>
      <c r="Y28" t="s">
        <v>7</v>
      </c>
      <c r="Z28" t="s">
        <v>7</v>
      </c>
      <c r="AA28" t="s">
        <v>7</v>
      </c>
      <c r="AB28" t="s">
        <v>7</v>
      </c>
      <c r="AC28">
        <v>-182.3</v>
      </c>
      <c r="AE28" s="10">
        <v>15.14</v>
      </c>
      <c r="AF28" s="10">
        <v>26.72</v>
      </c>
      <c r="AK28" s="12"/>
      <c r="AL28" s="12"/>
      <c r="AM28" s="12"/>
      <c r="AN28" s="11">
        <v>1.62</v>
      </c>
      <c r="AO28" s="10">
        <f t="shared" si="1"/>
        <v>6.0628742514970062</v>
      </c>
      <c r="AQ28" s="12">
        <v>61306</v>
      </c>
      <c r="AR28" s="13">
        <v>40.9</v>
      </c>
      <c r="AS28" s="6">
        <f t="shared" si="5"/>
        <v>2507415.4</v>
      </c>
      <c r="AT28" s="6">
        <f t="shared" si="6"/>
        <v>1.0333349631656565</v>
      </c>
      <c r="AV28" s="6">
        <f>'Capital Stock Calculations'!E28</f>
        <v>5023.4819496712835</v>
      </c>
      <c r="AX28" s="6">
        <f t="shared" si="7"/>
        <v>8.0288658249123446E-3</v>
      </c>
      <c r="BA28" s="13">
        <v>2.6</v>
      </c>
      <c r="BB28" s="13">
        <v>58.9</v>
      </c>
      <c r="BC28" s="13">
        <v>8</v>
      </c>
      <c r="BE28" s="25">
        <f>AVERAGE(BE27,BE29)</f>
        <v>85.75</v>
      </c>
      <c r="BH28">
        <f>-Government!AB28*100/Data!AE28</f>
        <v>3.3025099075297226</v>
      </c>
      <c r="BJ28" s="11">
        <v>2.15</v>
      </c>
      <c r="BK28" s="11">
        <v>3.18</v>
      </c>
      <c r="BM28" s="37">
        <f t="shared" si="8"/>
        <v>1.0300000000000002</v>
      </c>
      <c r="BO28" s="30">
        <f t="shared" si="4"/>
        <v>1.6043425995492203E-2</v>
      </c>
    </row>
    <row r="29" spans="1:67" x14ac:dyDescent="0.2">
      <c r="A29" s="4">
        <f t="shared" si="2"/>
        <v>1953</v>
      </c>
      <c r="B29" s="4">
        <f t="shared" si="3"/>
        <v>3</v>
      </c>
      <c r="C29">
        <v>2576.4</v>
      </c>
      <c r="D29">
        <v>1496.3</v>
      </c>
      <c r="E29" t="s">
        <v>7</v>
      </c>
      <c r="F29" t="s">
        <v>7</v>
      </c>
      <c r="G29" t="s">
        <v>7</v>
      </c>
      <c r="H29" t="s">
        <v>7</v>
      </c>
      <c r="I29">
        <v>288.10000000000002</v>
      </c>
      <c r="J29" t="s">
        <v>7</v>
      </c>
      <c r="K29" t="s">
        <v>7</v>
      </c>
      <c r="L29" t="s">
        <v>7</v>
      </c>
      <c r="M29" t="s">
        <v>7</v>
      </c>
      <c r="N29" t="s">
        <v>7</v>
      </c>
      <c r="O29" t="s">
        <v>7</v>
      </c>
      <c r="P29" t="s">
        <v>7</v>
      </c>
      <c r="Q29" s="6">
        <f t="shared" si="0"/>
        <v>-23.900000000000006</v>
      </c>
      <c r="R29">
        <v>65.5</v>
      </c>
      <c r="S29" t="s">
        <v>7</v>
      </c>
      <c r="T29" t="s">
        <v>7</v>
      </c>
      <c r="U29">
        <v>89.4</v>
      </c>
      <c r="V29" t="s">
        <v>7</v>
      </c>
      <c r="W29" t="s">
        <v>7</v>
      </c>
      <c r="X29">
        <v>995.2</v>
      </c>
      <c r="Y29" t="s">
        <v>7</v>
      </c>
      <c r="Z29" t="s">
        <v>7</v>
      </c>
      <c r="AA29" t="s">
        <v>7</v>
      </c>
      <c r="AB29" t="s">
        <v>7</v>
      </c>
      <c r="AC29">
        <v>-179.3</v>
      </c>
      <c r="AE29" s="10">
        <v>15.202999999999999</v>
      </c>
      <c r="AF29" s="10">
        <v>26.843</v>
      </c>
      <c r="AK29" s="12"/>
      <c r="AL29" s="12"/>
      <c r="AM29" s="12"/>
      <c r="AN29" s="11">
        <v>1.64</v>
      </c>
      <c r="AO29" s="10">
        <f t="shared" si="1"/>
        <v>6.1096002682263535</v>
      </c>
      <c r="AQ29" s="12">
        <v>61151</v>
      </c>
      <c r="AR29" s="13">
        <v>40.5</v>
      </c>
      <c r="AS29" s="6">
        <f t="shared" si="5"/>
        <v>2476615.5</v>
      </c>
      <c r="AT29" s="6">
        <f t="shared" si="6"/>
        <v>1.0402906708772517</v>
      </c>
      <c r="AV29" s="6">
        <f>'Capital Stock Calculations'!E29</f>
        <v>5070.7925003337104</v>
      </c>
      <c r="AX29" s="6">
        <f t="shared" si="7"/>
        <v>8.0251472613675125E-3</v>
      </c>
      <c r="BA29" s="13">
        <v>2.7</v>
      </c>
      <c r="BB29" s="13">
        <v>58.7</v>
      </c>
      <c r="BC29" s="13">
        <v>7.7</v>
      </c>
      <c r="BE29" s="23">
        <v>80.8</v>
      </c>
      <c r="BF29" s="24"/>
      <c r="BH29">
        <f>-Government!AB29*100/Data!AE29</f>
        <v>1.9732947444583306</v>
      </c>
      <c r="BJ29" s="11">
        <v>1.96</v>
      </c>
      <c r="BK29" s="11">
        <v>3.25</v>
      </c>
      <c r="BM29" s="37">
        <f t="shared" si="8"/>
        <v>1.29</v>
      </c>
      <c r="BO29" s="30">
        <f t="shared" si="4"/>
        <v>1.6896706586826328E-2</v>
      </c>
    </row>
    <row r="30" spans="1:67" x14ac:dyDescent="0.2">
      <c r="A30" s="4">
        <f t="shared" si="2"/>
        <v>1953</v>
      </c>
      <c r="B30" s="4">
        <f t="shared" si="3"/>
        <v>4</v>
      </c>
      <c r="C30">
        <v>2537.3000000000002</v>
      </c>
      <c r="D30">
        <v>1486.4</v>
      </c>
      <c r="E30" t="s">
        <v>7</v>
      </c>
      <c r="F30" t="s">
        <v>7</v>
      </c>
      <c r="G30" t="s">
        <v>7</v>
      </c>
      <c r="H30" t="s">
        <v>7</v>
      </c>
      <c r="I30">
        <v>267.3</v>
      </c>
      <c r="J30" t="s">
        <v>7</v>
      </c>
      <c r="K30" t="s">
        <v>7</v>
      </c>
      <c r="L30" t="s">
        <v>7</v>
      </c>
      <c r="M30" t="s">
        <v>7</v>
      </c>
      <c r="N30" t="s">
        <v>7</v>
      </c>
      <c r="O30" t="s">
        <v>7</v>
      </c>
      <c r="P30" t="s">
        <v>7</v>
      </c>
      <c r="Q30" s="6">
        <f t="shared" si="0"/>
        <v>-21.6</v>
      </c>
      <c r="R30">
        <v>63.4</v>
      </c>
      <c r="S30" t="s">
        <v>7</v>
      </c>
      <c r="T30" t="s">
        <v>7</v>
      </c>
      <c r="U30">
        <v>85</v>
      </c>
      <c r="V30" t="s">
        <v>7</v>
      </c>
      <c r="W30" t="s">
        <v>7</v>
      </c>
      <c r="X30">
        <v>992.4</v>
      </c>
      <c r="Y30" t="s">
        <v>7</v>
      </c>
      <c r="Z30" t="s">
        <v>7</v>
      </c>
      <c r="AA30" t="s">
        <v>7</v>
      </c>
      <c r="AB30" t="s">
        <v>7</v>
      </c>
      <c r="AC30">
        <v>-187.2</v>
      </c>
      <c r="AE30" s="10">
        <v>15.233000000000001</v>
      </c>
      <c r="AF30" s="10">
        <v>26.89</v>
      </c>
      <c r="AK30" s="12"/>
      <c r="AL30" s="12"/>
      <c r="AM30" s="12"/>
      <c r="AN30" s="11">
        <v>1.65</v>
      </c>
      <c r="AO30" s="10">
        <f t="shared" si="1"/>
        <v>6.1361100780959461</v>
      </c>
      <c r="AQ30" s="12">
        <v>60536</v>
      </c>
      <c r="AR30" s="13">
        <v>39.9</v>
      </c>
      <c r="AS30" s="6">
        <f t="shared" si="5"/>
        <v>2415386.4</v>
      </c>
      <c r="AT30" s="6">
        <f t="shared" si="6"/>
        <v>1.0504737461467863</v>
      </c>
      <c r="AV30" s="6">
        <f>'Capital Stock Calculations'!E30</f>
        <v>5109.5769339774961</v>
      </c>
      <c r="AX30" s="6">
        <f t="shared" si="7"/>
        <v>8.0168499534282994E-3</v>
      </c>
      <c r="BA30" s="13">
        <v>3.7</v>
      </c>
      <c r="BB30" s="13">
        <v>58.5</v>
      </c>
      <c r="BC30" s="13">
        <v>7.7</v>
      </c>
      <c r="BE30" s="23">
        <v>80.7</v>
      </c>
      <c r="BF30" s="24"/>
      <c r="BH30">
        <f>-Government!AB30*100/Data!AE30</f>
        <v>44.639926475415216</v>
      </c>
      <c r="BJ30" s="11">
        <v>1.47</v>
      </c>
      <c r="BK30" s="11">
        <v>3.25</v>
      </c>
      <c r="BM30" s="37">
        <f t="shared" si="8"/>
        <v>1.78</v>
      </c>
      <c r="BO30" s="30">
        <f t="shared" si="4"/>
        <v>1.7849077971910647E-2</v>
      </c>
    </row>
    <row r="31" spans="1:67" x14ac:dyDescent="0.2">
      <c r="A31" s="4">
        <f t="shared" si="2"/>
        <v>1954</v>
      </c>
      <c r="B31" s="4">
        <f t="shared" si="3"/>
        <v>1</v>
      </c>
      <c r="C31">
        <v>2525.6</v>
      </c>
      <c r="D31">
        <v>1491.9</v>
      </c>
      <c r="E31" t="s">
        <v>7</v>
      </c>
      <c r="F31" t="s">
        <v>7</v>
      </c>
      <c r="G31" t="s">
        <v>7</v>
      </c>
      <c r="H31" t="s">
        <v>7</v>
      </c>
      <c r="I31">
        <v>265.39999999999998</v>
      </c>
      <c r="J31" t="s">
        <v>7</v>
      </c>
      <c r="K31" t="s">
        <v>7</v>
      </c>
      <c r="L31" t="s">
        <v>7</v>
      </c>
      <c r="M31" t="s">
        <v>7</v>
      </c>
      <c r="N31" t="s">
        <v>7</v>
      </c>
      <c r="O31" t="s">
        <v>7</v>
      </c>
      <c r="P31" t="s">
        <v>7</v>
      </c>
      <c r="Q31" s="6">
        <f t="shared" si="0"/>
        <v>-19.599999999999994</v>
      </c>
      <c r="R31">
        <v>60.5</v>
      </c>
      <c r="S31" t="s">
        <v>7</v>
      </c>
      <c r="T31" t="s">
        <v>7</v>
      </c>
      <c r="U31">
        <v>80.099999999999994</v>
      </c>
      <c r="V31" t="s">
        <v>7</v>
      </c>
      <c r="W31" t="s">
        <v>7</v>
      </c>
      <c r="X31">
        <v>967.3</v>
      </c>
      <c r="Y31" t="s">
        <v>7</v>
      </c>
      <c r="Z31" t="s">
        <v>7</v>
      </c>
      <c r="AA31" t="s">
        <v>7</v>
      </c>
      <c r="AB31" t="s">
        <v>7</v>
      </c>
      <c r="AC31">
        <v>-179.4</v>
      </c>
      <c r="AE31" s="10">
        <v>15.28</v>
      </c>
      <c r="AF31" s="10">
        <v>26.952999999999999</v>
      </c>
      <c r="AK31" s="12"/>
      <c r="AL31" s="12"/>
      <c r="AM31" s="12"/>
      <c r="AN31" s="11">
        <v>1.65</v>
      </c>
      <c r="AO31" s="10">
        <f t="shared" si="1"/>
        <v>6.1217675212406784</v>
      </c>
      <c r="AQ31" s="12">
        <v>60291</v>
      </c>
      <c r="AR31" s="13">
        <v>39.6</v>
      </c>
      <c r="AS31" s="6">
        <f t="shared" si="5"/>
        <v>2387523.6</v>
      </c>
      <c r="AT31" s="6">
        <f t="shared" si="6"/>
        <v>1.0578324754569965</v>
      </c>
      <c r="AV31" s="6">
        <f>'Capital Stock Calculations'!E31</f>
        <v>5125.6544540492769</v>
      </c>
      <c r="AX31" s="6">
        <f t="shared" si="7"/>
        <v>8.0338246920862496E-3</v>
      </c>
      <c r="BA31" s="13">
        <v>5.3</v>
      </c>
      <c r="BB31" s="13">
        <v>59</v>
      </c>
      <c r="BC31" s="13">
        <v>9.6</v>
      </c>
      <c r="BE31" s="23">
        <v>82</v>
      </c>
      <c r="BF31" s="24"/>
      <c r="BH31">
        <f>-Government!AB31*100/Data!AE31</f>
        <v>48.42931937172775</v>
      </c>
      <c r="BJ31" s="11">
        <v>1.06</v>
      </c>
      <c r="BK31" s="11">
        <v>3.21</v>
      </c>
      <c r="BM31" s="37">
        <f t="shared" si="8"/>
        <v>2.15</v>
      </c>
      <c r="BO31" s="30">
        <f t="shared" si="4"/>
        <v>1.2357121606545294E-2</v>
      </c>
    </row>
    <row r="32" spans="1:67" x14ac:dyDescent="0.2">
      <c r="A32" s="4">
        <f t="shared" si="2"/>
        <v>1954</v>
      </c>
      <c r="B32" s="4">
        <f t="shared" si="3"/>
        <v>2</v>
      </c>
      <c r="C32">
        <v>2528.3000000000002</v>
      </c>
      <c r="D32">
        <v>1511.3</v>
      </c>
      <c r="E32" t="s">
        <v>7</v>
      </c>
      <c r="F32" t="s">
        <v>7</v>
      </c>
      <c r="G32" t="s">
        <v>7</v>
      </c>
      <c r="H32" t="s">
        <v>7</v>
      </c>
      <c r="I32">
        <v>264.8</v>
      </c>
      <c r="J32" t="s">
        <v>7</v>
      </c>
      <c r="K32" t="s">
        <v>7</v>
      </c>
      <c r="L32" t="s">
        <v>7</v>
      </c>
      <c r="M32" t="s">
        <v>7</v>
      </c>
      <c r="N32" t="s">
        <v>7</v>
      </c>
      <c r="O32" t="s">
        <v>7</v>
      </c>
      <c r="P32" t="s">
        <v>7</v>
      </c>
      <c r="Q32" s="6">
        <f t="shared" si="0"/>
        <v>-18.099999999999994</v>
      </c>
      <c r="R32">
        <v>69.2</v>
      </c>
      <c r="S32" t="s">
        <v>7</v>
      </c>
      <c r="T32" t="s">
        <v>7</v>
      </c>
      <c r="U32">
        <v>87.3</v>
      </c>
      <c r="V32" t="s">
        <v>7</v>
      </c>
      <c r="W32" t="s">
        <v>7</v>
      </c>
      <c r="X32">
        <v>934.3</v>
      </c>
      <c r="Y32" t="s">
        <v>7</v>
      </c>
      <c r="Z32" t="s">
        <v>7</v>
      </c>
      <c r="AA32" t="s">
        <v>7</v>
      </c>
      <c r="AB32" t="s">
        <v>7</v>
      </c>
      <c r="AC32">
        <v>-164</v>
      </c>
      <c r="AE32" s="10">
        <v>15.295999999999999</v>
      </c>
      <c r="AF32" s="10">
        <v>26.91</v>
      </c>
      <c r="AK32" s="12"/>
      <c r="AL32" s="12"/>
      <c r="AM32" s="12"/>
      <c r="AN32" s="11">
        <v>1.66</v>
      </c>
      <c r="AO32" s="10">
        <f t="shared" si="1"/>
        <v>6.1687105165366036</v>
      </c>
      <c r="AQ32" s="12">
        <v>59962</v>
      </c>
      <c r="AR32" s="13">
        <v>39.700000000000003</v>
      </c>
      <c r="AS32" s="6">
        <f t="shared" si="5"/>
        <v>2380491.4000000004</v>
      </c>
      <c r="AT32" s="6">
        <f t="shared" si="6"/>
        <v>1.062091633685381</v>
      </c>
      <c r="AV32" s="6">
        <f>'Capital Stock Calculations'!E32</f>
        <v>5158.0016663263386</v>
      </c>
      <c r="AX32" s="6">
        <f t="shared" si="7"/>
        <v>8.0416114190298583E-3</v>
      </c>
      <c r="BA32" s="13">
        <v>5.8</v>
      </c>
      <c r="BB32" s="13">
        <v>58.9</v>
      </c>
      <c r="BC32" s="13">
        <v>11.6</v>
      </c>
      <c r="BE32" s="23">
        <v>82.9</v>
      </c>
      <c r="BF32" s="24"/>
      <c r="BH32">
        <f>-Government!AB32*100/Data!AE32</f>
        <v>41.187238493723854</v>
      </c>
      <c r="BJ32" s="11">
        <v>0.79</v>
      </c>
      <c r="BK32" s="11">
        <v>3</v>
      </c>
      <c r="BM32" s="37">
        <f t="shared" si="8"/>
        <v>2.21</v>
      </c>
      <c r="BO32" s="30">
        <f t="shared" si="4"/>
        <v>1.2195369717656614E-2</v>
      </c>
    </row>
    <row r="33" spans="1:67" x14ac:dyDescent="0.2">
      <c r="A33" s="4">
        <f t="shared" si="2"/>
        <v>1954</v>
      </c>
      <c r="B33" s="4">
        <f t="shared" si="3"/>
        <v>3</v>
      </c>
      <c r="C33">
        <v>2556.9</v>
      </c>
      <c r="D33">
        <v>1531.8</v>
      </c>
      <c r="E33" t="s">
        <v>7</v>
      </c>
      <c r="F33" t="s">
        <v>7</v>
      </c>
      <c r="G33" t="s">
        <v>7</v>
      </c>
      <c r="H33" t="s">
        <v>7</v>
      </c>
      <c r="I33">
        <v>277.60000000000002</v>
      </c>
      <c r="J33" t="s">
        <v>7</v>
      </c>
      <c r="K33" t="s">
        <v>7</v>
      </c>
      <c r="L33" t="s">
        <v>7</v>
      </c>
      <c r="M33" t="s">
        <v>7</v>
      </c>
      <c r="N33" t="s">
        <v>7</v>
      </c>
      <c r="O33" t="s">
        <v>7</v>
      </c>
      <c r="P33" t="s">
        <v>7</v>
      </c>
      <c r="Q33" s="6">
        <f t="shared" si="0"/>
        <v>-15.099999999999994</v>
      </c>
      <c r="R33">
        <v>67</v>
      </c>
      <c r="S33" t="s">
        <v>7</v>
      </c>
      <c r="T33" t="s">
        <v>7</v>
      </c>
      <c r="U33">
        <v>82.1</v>
      </c>
      <c r="V33" t="s">
        <v>7</v>
      </c>
      <c r="W33" t="s">
        <v>7</v>
      </c>
      <c r="X33">
        <v>914.3</v>
      </c>
      <c r="Y33" t="s">
        <v>7</v>
      </c>
      <c r="Z33" t="s">
        <v>7</v>
      </c>
      <c r="AA33" t="s">
        <v>7</v>
      </c>
      <c r="AB33" t="s">
        <v>7</v>
      </c>
      <c r="AC33">
        <v>-151.69999999999999</v>
      </c>
      <c r="AE33" s="10">
        <v>15.315</v>
      </c>
      <c r="AF33" s="10">
        <v>26.84</v>
      </c>
      <c r="AK33" s="12"/>
      <c r="AL33" s="12"/>
      <c r="AM33" s="12"/>
      <c r="AN33" s="11">
        <v>1.66</v>
      </c>
      <c r="AO33" s="10">
        <f t="shared" si="1"/>
        <v>6.1847988077496279</v>
      </c>
      <c r="AQ33" s="12">
        <v>59926</v>
      </c>
      <c r="AR33" s="13">
        <v>39.799999999999997</v>
      </c>
      <c r="AS33" s="6">
        <f t="shared" si="5"/>
        <v>2385054.7999999998</v>
      </c>
      <c r="AT33" s="6">
        <f t="shared" si="6"/>
        <v>1.072050839251157</v>
      </c>
      <c r="AV33" s="6">
        <f>'Capital Stock Calculations'!E33</f>
        <v>5188.2781185153353</v>
      </c>
      <c r="AX33" s="6">
        <f t="shared" si="7"/>
        <v>8.1064772570902249E-3</v>
      </c>
      <c r="BA33" s="13">
        <v>6</v>
      </c>
      <c r="BB33" s="13">
        <v>58.8</v>
      </c>
      <c r="BC33" s="13">
        <v>12.7</v>
      </c>
      <c r="BE33" s="25">
        <f>AVERAGE(BE32,BE34)</f>
        <v>84.95</v>
      </c>
      <c r="BF33" s="24"/>
      <c r="BH33">
        <f>-Government!AB33*100/Data!AE33</f>
        <v>37.871367939928177</v>
      </c>
      <c r="BJ33" s="11">
        <v>0.88</v>
      </c>
      <c r="BK33" s="11">
        <v>3</v>
      </c>
      <c r="BM33" s="37">
        <f t="shared" si="8"/>
        <v>2.12</v>
      </c>
      <c r="BO33" s="30">
        <f t="shared" si="4"/>
        <v>1.0501263470828675E-2</v>
      </c>
    </row>
    <row r="34" spans="1:67" x14ac:dyDescent="0.2">
      <c r="A34" s="4">
        <f t="shared" si="2"/>
        <v>1954</v>
      </c>
      <c r="B34" s="4">
        <f t="shared" si="3"/>
        <v>4</v>
      </c>
      <c r="C34">
        <v>2606.8000000000002</v>
      </c>
      <c r="D34">
        <v>1564</v>
      </c>
      <c r="E34" t="s">
        <v>7</v>
      </c>
      <c r="F34" t="s">
        <v>7</v>
      </c>
      <c r="G34" t="s">
        <v>7</v>
      </c>
      <c r="H34" t="s">
        <v>7</v>
      </c>
      <c r="I34">
        <v>289.7</v>
      </c>
      <c r="J34" t="s">
        <v>7</v>
      </c>
      <c r="K34" t="s">
        <v>7</v>
      </c>
      <c r="L34" t="s">
        <v>7</v>
      </c>
      <c r="M34" t="s">
        <v>7</v>
      </c>
      <c r="N34" t="s">
        <v>7</v>
      </c>
      <c r="O34" t="s">
        <v>7</v>
      </c>
      <c r="P34" t="s">
        <v>7</v>
      </c>
      <c r="Q34" s="6">
        <f t="shared" si="0"/>
        <v>-12.700000000000003</v>
      </c>
      <c r="R34">
        <v>70.099999999999994</v>
      </c>
      <c r="S34" t="s">
        <v>7</v>
      </c>
      <c r="T34" t="s">
        <v>7</v>
      </c>
      <c r="U34">
        <v>82.8</v>
      </c>
      <c r="V34" t="s">
        <v>7</v>
      </c>
      <c r="W34" t="s">
        <v>7</v>
      </c>
      <c r="X34">
        <v>908.6</v>
      </c>
      <c r="Y34" t="s">
        <v>7</v>
      </c>
      <c r="Z34" t="s">
        <v>7</v>
      </c>
      <c r="AA34" t="s">
        <v>7</v>
      </c>
      <c r="AB34" t="s">
        <v>7</v>
      </c>
      <c r="AC34">
        <v>-142.80000000000001</v>
      </c>
      <c r="AE34" s="10">
        <v>15.358000000000001</v>
      </c>
      <c r="AF34" s="10">
        <v>26.757000000000001</v>
      </c>
      <c r="AK34" s="12"/>
      <c r="AL34" s="12"/>
      <c r="AM34" s="12"/>
      <c r="AN34" s="11">
        <v>1.68</v>
      </c>
      <c r="AO34" s="10">
        <f t="shared" si="1"/>
        <v>6.2787307994169748</v>
      </c>
      <c r="AQ34" s="12">
        <v>60248</v>
      </c>
      <c r="AR34" s="13">
        <v>40</v>
      </c>
      <c r="AS34" s="6">
        <f t="shared" si="5"/>
        <v>2409920</v>
      </c>
      <c r="AT34" s="6">
        <f t="shared" si="6"/>
        <v>1.0816956579471517</v>
      </c>
      <c r="AV34" s="6">
        <f>'Capital Stock Calculations'!E34</f>
        <v>5229.9779637464771</v>
      </c>
      <c r="AX34" s="6">
        <f t="shared" si="7"/>
        <v>8.1857975491896502E-3</v>
      </c>
      <c r="BA34" s="13">
        <v>5.3</v>
      </c>
      <c r="BB34" s="13">
        <v>58.5</v>
      </c>
      <c r="BC34" s="13">
        <v>13.3</v>
      </c>
      <c r="BE34" s="23">
        <v>87</v>
      </c>
      <c r="BF34" s="24"/>
      <c r="BH34">
        <f>-Government!AB34*100/Data!AE34</f>
        <v>28.649563745279337</v>
      </c>
      <c r="BJ34" s="11">
        <v>1.02</v>
      </c>
      <c r="BK34" s="11">
        <v>3</v>
      </c>
      <c r="BM34" s="37">
        <f t="shared" si="8"/>
        <v>1.98</v>
      </c>
      <c r="BO34" s="30">
        <f t="shared" si="4"/>
        <v>1.1892399403874735E-2</v>
      </c>
    </row>
    <row r="35" spans="1:67" x14ac:dyDescent="0.2">
      <c r="A35" s="4">
        <f t="shared" si="2"/>
        <v>1955</v>
      </c>
      <c r="B35" s="4">
        <f t="shared" si="3"/>
        <v>1</v>
      </c>
      <c r="C35">
        <v>2681.2</v>
      </c>
      <c r="D35">
        <v>1599.1</v>
      </c>
      <c r="E35" t="s">
        <v>7</v>
      </c>
      <c r="F35" t="s">
        <v>7</v>
      </c>
      <c r="G35" t="s">
        <v>7</v>
      </c>
      <c r="H35" t="s">
        <v>7</v>
      </c>
      <c r="I35">
        <v>318.7</v>
      </c>
      <c r="J35" t="s">
        <v>7</v>
      </c>
      <c r="K35" t="s">
        <v>7</v>
      </c>
      <c r="L35" t="s">
        <v>7</v>
      </c>
      <c r="M35" t="s">
        <v>7</v>
      </c>
      <c r="N35" t="s">
        <v>7</v>
      </c>
      <c r="O35" t="s">
        <v>7</v>
      </c>
      <c r="P35" t="s">
        <v>7</v>
      </c>
      <c r="Q35" s="6">
        <f t="shared" si="0"/>
        <v>-15</v>
      </c>
      <c r="R35">
        <v>72.7</v>
      </c>
      <c r="S35" t="s">
        <v>7</v>
      </c>
      <c r="T35" t="s">
        <v>7</v>
      </c>
      <c r="U35">
        <v>87.7</v>
      </c>
      <c r="V35" t="s">
        <v>7</v>
      </c>
      <c r="W35" t="s">
        <v>7</v>
      </c>
      <c r="X35">
        <v>909.2</v>
      </c>
      <c r="Y35" t="s">
        <v>7</v>
      </c>
      <c r="Z35" t="s">
        <v>7</v>
      </c>
      <c r="AA35" t="s">
        <v>7</v>
      </c>
      <c r="AB35" t="s">
        <v>7</v>
      </c>
      <c r="AC35">
        <v>-130.80000000000001</v>
      </c>
      <c r="AE35" s="10">
        <v>15.432</v>
      </c>
      <c r="AF35" s="10">
        <v>26.792999999999999</v>
      </c>
      <c r="AK35" s="12"/>
      <c r="AL35" s="12"/>
      <c r="AM35" s="12"/>
      <c r="AN35" s="11">
        <v>1.7</v>
      </c>
      <c r="AO35" s="10">
        <f t="shared" si="1"/>
        <v>6.3449408427574365</v>
      </c>
      <c r="AQ35" s="12">
        <v>60815</v>
      </c>
      <c r="AR35" s="13">
        <v>40.6</v>
      </c>
      <c r="AS35" s="6">
        <f t="shared" si="5"/>
        <v>2469089</v>
      </c>
      <c r="AT35" s="6">
        <f t="shared" si="6"/>
        <v>1.0859065833592876</v>
      </c>
      <c r="AV35" s="6">
        <f>'Capital Stock Calculations'!E35</f>
        <v>5281.8818042301546</v>
      </c>
      <c r="AX35" s="6">
        <f t="shared" si="7"/>
        <v>8.2567536650513321E-3</v>
      </c>
      <c r="BA35" s="13">
        <v>4.7</v>
      </c>
      <c r="BB35" s="13">
        <v>58.5</v>
      </c>
      <c r="BC35" s="13">
        <v>13.7</v>
      </c>
      <c r="BE35" s="23">
        <v>95.9</v>
      </c>
      <c r="BF35" s="24"/>
      <c r="BH35">
        <f>-Government!AB35*100/Data!AE35</f>
        <v>7.7760497667185069</v>
      </c>
      <c r="BJ35" s="11">
        <v>1.22</v>
      </c>
      <c r="BK35" s="11">
        <v>3</v>
      </c>
      <c r="BM35" s="37">
        <f t="shared" si="8"/>
        <v>1.78</v>
      </c>
      <c r="BO35" s="30">
        <f t="shared" si="4"/>
        <v>8.8545576858392178E-3</v>
      </c>
    </row>
    <row r="36" spans="1:67" x14ac:dyDescent="0.2">
      <c r="A36" s="4">
        <f t="shared" si="2"/>
        <v>1955</v>
      </c>
      <c r="B36" s="4">
        <f t="shared" si="3"/>
        <v>2</v>
      </c>
      <c r="C36">
        <v>2724.8</v>
      </c>
      <c r="D36">
        <v>1629.7</v>
      </c>
      <c r="E36" t="s">
        <v>7</v>
      </c>
      <c r="F36" t="s">
        <v>7</v>
      </c>
      <c r="G36" t="s">
        <v>7</v>
      </c>
      <c r="H36" t="s">
        <v>7</v>
      </c>
      <c r="I36">
        <v>337.9</v>
      </c>
      <c r="J36" t="s">
        <v>7</v>
      </c>
      <c r="K36" t="s">
        <v>7</v>
      </c>
      <c r="L36" t="s">
        <v>7</v>
      </c>
      <c r="M36" t="s">
        <v>7</v>
      </c>
      <c r="N36" t="s">
        <v>7</v>
      </c>
      <c r="O36" t="s">
        <v>7</v>
      </c>
      <c r="P36" t="s">
        <v>7</v>
      </c>
      <c r="Q36" s="6">
        <f t="shared" si="0"/>
        <v>-21.700000000000003</v>
      </c>
      <c r="R36">
        <v>71</v>
      </c>
      <c r="S36" t="s">
        <v>7</v>
      </c>
      <c r="T36" t="s">
        <v>7</v>
      </c>
      <c r="U36">
        <v>92.7</v>
      </c>
      <c r="V36" t="s">
        <v>7</v>
      </c>
      <c r="W36" t="s">
        <v>7</v>
      </c>
      <c r="X36">
        <v>900.5</v>
      </c>
      <c r="Y36" t="s">
        <v>7</v>
      </c>
      <c r="Z36" t="s">
        <v>7</v>
      </c>
      <c r="AA36" t="s">
        <v>7</v>
      </c>
      <c r="AB36" t="s">
        <v>7</v>
      </c>
      <c r="AC36">
        <v>-121.6</v>
      </c>
      <c r="AE36" s="10">
        <v>15.496</v>
      </c>
      <c r="AF36" s="10">
        <v>26.757000000000001</v>
      </c>
      <c r="AK36" s="12"/>
      <c r="AL36" s="12"/>
      <c r="AM36" s="12"/>
      <c r="AN36" s="11">
        <v>1.72</v>
      </c>
      <c r="AO36" s="10">
        <f t="shared" si="1"/>
        <v>6.4282243898792837</v>
      </c>
      <c r="AQ36" s="12">
        <v>61643</v>
      </c>
      <c r="AR36" s="13">
        <v>40.9</v>
      </c>
      <c r="AS36" s="6">
        <f t="shared" si="5"/>
        <v>2521198.6999999997</v>
      </c>
      <c r="AT36" s="6">
        <f t="shared" si="6"/>
        <v>1.0807557532058065</v>
      </c>
      <c r="AV36" s="6">
        <f>'Capital Stock Calculations'!E36</f>
        <v>5343.3452822339859</v>
      </c>
      <c r="AX36" s="6">
        <f t="shared" si="7"/>
        <v>8.2428903338082182E-3</v>
      </c>
      <c r="BA36" s="13">
        <v>4.4000000000000004</v>
      </c>
      <c r="BB36" s="13">
        <v>58.9</v>
      </c>
      <c r="BC36" s="13">
        <v>14</v>
      </c>
      <c r="BE36" s="23">
        <v>99.1</v>
      </c>
      <c r="BF36" s="24"/>
      <c r="BH36">
        <f>-Government!AB36*100/Data!AE36</f>
        <v>-9.6799173980382029</v>
      </c>
      <c r="BJ36" s="11">
        <v>1.48</v>
      </c>
      <c r="BK36" s="11">
        <v>3</v>
      </c>
      <c r="BM36" s="37">
        <f t="shared" si="8"/>
        <v>1.52</v>
      </c>
      <c r="BO36" s="30">
        <f t="shared" si="4"/>
        <v>1.35436345314074E-2</v>
      </c>
    </row>
    <row r="37" spans="1:67" x14ac:dyDescent="0.2">
      <c r="A37" s="4">
        <f t="shared" si="2"/>
        <v>1955</v>
      </c>
      <c r="B37" s="4">
        <f t="shared" si="3"/>
        <v>3</v>
      </c>
      <c r="C37">
        <v>2761.5</v>
      </c>
      <c r="D37">
        <v>1649.8</v>
      </c>
      <c r="E37" t="s">
        <v>7</v>
      </c>
      <c r="F37" t="s">
        <v>7</v>
      </c>
      <c r="G37" t="s">
        <v>7</v>
      </c>
      <c r="H37" t="s">
        <v>7</v>
      </c>
      <c r="I37">
        <v>343.1</v>
      </c>
      <c r="J37" t="s">
        <v>7</v>
      </c>
      <c r="K37" t="s">
        <v>7</v>
      </c>
      <c r="L37" t="s">
        <v>7</v>
      </c>
      <c r="M37" t="s">
        <v>7</v>
      </c>
      <c r="N37" t="s">
        <v>7</v>
      </c>
      <c r="O37" t="s">
        <v>7</v>
      </c>
      <c r="P37" t="s">
        <v>7</v>
      </c>
      <c r="Q37" s="6">
        <f t="shared" si="0"/>
        <v>-18.700000000000003</v>
      </c>
      <c r="R37">
        <v>75.599999999999994</v>
      </c>
      <c r="S37" t="s">
        <v>7</v>
      </c>
      <c r="T37" t="s">
        <v>7</v>
      </c>
      <c r="U37">
        <v>94.3</v>
      </c>
      <c r="V37" t="s">
        <v>7</v>
      </c>
      <c r="W37" t="s">
        <v>7</v>
      </c>
      <c r="X37">
        <v>906.1</v>
      </c>
      <c r="Y37" t="s">
        <v>7</v>
      </c>
      <c r="Z37" t="s">
        <v>7</v>
      </c>
      <c r="AA37" t="s">
        <v>7</v>
      </c>
      <c r="AB37" t="s">
        <v>7</v>
      </c>
      <c r="AC37">
        <v>-118.8</v>
      </c>
      <c r="AE37" s="10">
        <v>15.605</v>
      </c>
      <c r="AF37" s="10">
        <v>26.777000000000001</v>
      </c>
      <c r="AK37" s="12"/>
      <c r="AL37" s="12"/>
      <c r="AM37" s="12"/>
      <c r="AN37" s="11">
        <v>1.76</v>
      </c>
      <c r="AO37" s="10">
        <f t="shared" si="1"/>
        <v>6.5728050192329235</v>
      </c>
      <c r="AQ37" s="12">
        <v>62753</v>
      </c>
      <c r="AR37" s="13">
        <v>40.700000000000003</v>
      </c>
      <c r="AS37" s="6">
        <f t="shared" si="5"/>
        <v>2554047.1</v>
      </c>
      <c r="AT37" s="6">
        <f t="shared" si="6"/>
        <v>1.0812251661294734</v>
      </c>
      <c r="AV37" s="6">
        <f>'Capital Stock Calculations'!E37</f>
        <v>5421.0153855472226</v>
      </c>
      <c r="AX37" s="6">
        <f t="shared" si="7"/>
        <v>8.2424262908343156E-3</v>
      </c>
      <c r="BA37" s="13">
        <v>4.0999999999999996</v>
      </c>
      <c r="BB37" s="13">
        <v>59.6</v>
      </c>
      <c r="BC37" s="13">
        <v>12.6</v>
      </c>
      <c r="BE37" s="25">
        <f>AVERAGE(BE36,BE38)</f>
        <v>99.4</v>
      </c>
      <c r="BF37" s="24"/>
      <c r="BH37">
        <f>-Government!AB37*100/Data!AE37</f>
        <v>-11.534764498558154</v>
      </c>
      <c r="BJ37" s="11">
        <v>1.86</v>
      </c>
      <c r="BK37" s="11">
        <v>3.16</v>
      </c>
      <c r="BM37" s="37">
        <f t="shared" si="8"/>
        <v>1.3</v>
      </c>
      <c r="BO37" s="30">
        <f t="shared" si="4"/>
        <v>1.4052532047688381E-2</v>
      </c>
    </row>
    <row r="38" spans="1:67" x14ac:dyDescent="0.2">
      <c r="A38" s="4">
        <f t="shared" si="2"/>
        <v>1955</v>
      </c>
      <c r="B38" s="4">
        <f t="shared" si="3"/>
        <v>4</v>
      </c>
      <c r="C38">
        <v>2778.1</v>
      </c>
      <c r="D38">
        <v>1670.5</v>
      </c>
      <c r="E38" t="s">
        <v>7</v>
      </c>
      <c r="F38" t="s">
        <v>7</v>
      </c>
      <c r="G38" t="s">
        <v>7</v>
      </c>
      <c r="H38" t="s">
        <v>7</v>
      </c>
      <c r="I38">
        <v>351.1</v>
      </c>
      <c r="J38" t="s">
        <v>7</v>
      </c>
      <c r="K38" t="s">
        <v>7</v>
      </c>
      <c r="L38" t="s">
        <v>7</v>
      </c>
      <c r="M38" t="s">
        <v>7</v>
      </c>
      <c r="N38" t="s">
        <v>7</v>
      </c>
      <c r="O38" t="s">
        <v>7</v>
      </c>
      <c r="P38" t="s">
        <v>7</v>
      </c>
      <c r="Q38" s="6">
        <f t="shared" si="0"/>
        <v>-21.700000000000003</v>
      </c>
      <c r="R38">
        <v>76</v>
      </c>
      <c r="S38" t="s">
        <v>7</v>
      </c>
      <c r="T38" t="s">
        <v>7</v>
      </c>
      <c r="U38">
        <v>97.7</v>
      </c>
      <c r="V38" t="s">
        <v>7</v>
      </c>
      <c r="W38" t="s">
        <v>7</v>
      </c>
      <c r="X38">
        <v>888.3</v>
      </c>
      <c r="Y38" t="s">
        <v>7</v>
      </c>
      <c r="Z38" t="s">
        <v>7</v>
      </c>
      <c r="AA38" t="s">
        <v>7</v>
      </c>
      <c r="AB38" t="s">
        <v>7</v>
      </c>
      <c r="AC38">
        <v>-110.1</v>
      </c>
      <c r="AE38" s="10">
        <v>15.759</v>
      </c>
      <c r="AF38" s="10">
        <v>26.856999999999999</v>
      </c>
      <c r="AK38" s="12"/>
      <c r="AL38" s="12"/>
      <c r="AM38" s="12"/>
      <c r="AN38" s="11">
        <v>1.78</v>
      </c>
      <c r="AO38" s="10">
        <f t="shared" si="1"/>
        <v>6.62769482816398</v>
      </c>
      <c r="AQ38" s="12">
        <v>63311</v>
      </c>
      <c r="AR38" s="13">
        <v>41</v>
      </c>
      <c r="AS38" s="6">
        <f t="shared" si="5"/>
        <v>2595751</v>
      </c>
      <c r="AT38" s="6">
        <f t="shared" si="6"/>
        <v>1.0702490339019421</v>
      </c>
      <c r="AV38" s="6">
        <f>'Capital Stock Calculations'!E38</f>
        <v>5500.1028242761486</v>
      </c>
      <c r="AX38" s="6">
        <f t="shared" si="7"/>
        <v>8.1633661732316513E-3</v>
      </c>
      <c r="BA38" s="13">
        <v>4.2</v>
      </c>
      <c r="BB38" s="13">
        <v>60</v>
      </c>
      <c r="BC38" s="13">
        <v>11.6</v>
      </c>
      <c r="BE38" s="23">
        <v>99.7</v>
      </c>
      <c r="BF38" s="24"/>
      <c r="BH38">
        <f>-Government!AB38*100/Data!AE38</f>
        <v>-28.555111364934323</v>
      </c>
      <c r="BJ38" s="11">
        <v>2.34</v>
      </c>
      <c r="BK38" s="11">
        <v>3.47</v>
      </c>
      <c r="BM38" s="37">
        <f t="shared" si="8"/>
        <v>1.1300000000000003</v>
      </c>
      <c r="BO38" s="30">
        <f t="shared" si="4"/>
        <v>1.5612361354894241E-2</v>
      </c>
    </row>
    <row r="39" spans="1:67" x14ac:dyDescent="0.2">
      <c r="A39" s="4">
        <f t="shared" si="2"/>
        <v>1956</v>
      </c>
      <c r="B39" s="4">
        <f t="shared" si="3"/>
        <v>1</v>
      </c>
      <c r="C39">
        <v>2767.4</v>
      </c>
      <c r="D39">
        <v>1673.3</v>
      </c>
      <c r="E39" t="s">
        <v>7</v>
      </c>
      <c r="F39" t="s">
        <v>7</v>
      </c>
      <c r="G39" t="s">
        <v>7</v>
      </c>
      <c r="H39" t="s">
        <v>7</v>
      </c>
      <c r="I39">
        <v>341.1</v>
      </c>
      <c r="J39" t="s">
        <v>7</v>
      </c>
      <c r="K39" t="s">
        <v>7</v>
      </c>
      <c r="L39" t="s">
        <v>7</v>
      </c>
      <c r="M39" t="s">
        <v>7</v>
      </c>
      <c r="N39" t="s">
        <v>7</v>
      </c>
      <c r="O39" t="s">
        <v>7</v>
      </c>
      <c r="P39" t="s">
        <v>7</v>
      </c>
      <c r="Q39" s="6">
        <f t="shared" si="0"/>
        <v>-22.200000000000003</v>
      </c>
      <c r="R39">
        <v>79.599999999999994</v>
      </c>
      <c r="S39" t="s">
        <v>7</v>
      </c>
      <c r="T39" t="s">
        <v>7</v>
      </c>
      <c r="U39">
        <v>101.8</v>
      </c>
      <c r="V39" t="s">
        <v>7</v>
      </c>
      <c r="W39" t="s">
        <v>7</v>
      </c>
      <c r="X39">
        <v>888.1</v>
      </c>
      <c r="Y39" t="s">
        <v>7</v>
      </c>
      <c r="Z39" t="s">
        <v>7</v>
      </c>
      <c r="AA39" t="s">
        <v>7</v>
      </c>
      <c r="AB39" t="s">
        <v>7</v>
      </c>
      <c r="AC39">
        <v>-112.9</v>
      </c>
      <c r="AE39" s="10">
        <v>15.917</v>
      </c>
      <c r="AF39" s="10">
        <v>26.86</v>
      </c>
      <c r="AI39" s="10">
        <v>35.767000000000003</v>
      </c>
      <c r="AJ39" s="10">
        <v>29.466999999999999</v>
      </c>
      <c r="AK39" s="10">
        <v>20.7</v>
      </c>
      <c r="AL39" s="12"/>
      <c r="AM39" s="12"/>
      <c r="AN39" s="11">
        <v>1.79</v>
      </c>
      <c r="AO39" s="10">
        <f t="shared" si="1"/>
        <v>6.6641846612062547</v>
      </c>
      <c r="AQ39" s="12">
        <v>63561</v>
      </c>
      <c r="AR39" s="13">
        <v>40.700000000000003</v>
      </c>
      <c r="AS39" s="6">
        <f t="shared" si="5"/>
        <v>2586932.7000000002</v>
      </c>
      <c r="AT39" s="6">
        <f t="shared" si="6"/>
        <v>1.0697611112960146</v>
      </c>
      <c r="AV39" s="6">
        <f>'Capital Stock Calculations'!E39</f>
        <v>5583.3385718036698</v>
      </c>
      <c r="AX39" s="6">
        <f t="shared" si="7"/>
        <v>8.1101874285289706E-3</v>
      </c>
      <c r="BA39" s="13">
        <v>4</v>
      </c>
      <c r="BB39" s="13">
        <v>60</v>
      </c>
      <c r="BC39" s="13">
        <v>11.9</v>
      </c>
      <c r="BE39" s="25">
        <f>AVERAGE(BE38,BE40)</f>
        <v>98.95</v>
      </c>
      <c r="BF39" s="24"/>
      <c r="BH39">
        <f>-Government!AB39*100/Data!AE39</f>
        <v>-32.669472890620092</v>
      </c>
      <c r="BJ39" s="11">
        <v>2.33</v>
      </c>
      <c r="BK39" s="11">
        <v>3.5</v>
      </c>
      <c r="BM39" s="37">
        <f t="shared" si="8"/>
        <v>1.17</v>
      </c>
      <c r="BO39" s="30">
        <f t="shared" si="4"/>
        <v>2.3288297278177071E-2</v>
      </c>
    </row>
    <row r="40" spans="1:67" x14ac:dyDescent="0.2">
      <c r="A40" s="4">
        <f t="shared" si="2"/>
        <v>1956</v>
      </c>
      <c r="B40" s="4">
        <f t="shared" si="3"/>
        <v>2</v>
      </c>
      <c r="C40">
        <v>2790.2</v>
      </c>
      <c r="D40">
        <v>1678.8</v>
      </c>
      <c r="E40" t="s">
        <v>7</v>
      </c>
      <c r="F40" t="s">
        <v>7</v>
      </c>
      <c r="G40" t="s">
        <v>7</v>
      </c>
      <c r="H40" t="s">
        <v>7</v>
      </c>
      <c r="I40">
        <v>338.4</v>
      </c>
      <c r="J40" t="s">
        <v>7</v>
      </c>
      <c r="K40" t="s">
        <v>7</v>
      </c>
      <c r="L40" t="s">
        <v>7</v>
      </c>
      <c r="M40" t="s">
        <v>7</v>
      </c>
      <c r="N40" t="s">
        <v>7</v>
      </c>
      <c r="O40" t="s">
        <v>7</v>
      </c>
      <c r="P40" t="s">
        <v>7</v>
      </c>
      <c r="Q40" s="6">
        <f t="shared" si="0"/>
        <v>-16.299999999999997</v>
      </c>
      <c r="R40">
        <v>85</v>
      </c>
      <c r="S40" t="s">
        <v>7</v>
      </c>
      <c r="T40" t="s">
        <v>7</v>
      </c>
      <c r="U40">
        <v>101.3</v>
      </c>
      <c r="V40" t="s">
        <v>7</v>
      </c>
      <c r="W40" t="s">
        <v>7</v>
      </c>
      <c r="X40">
        <v>905.9</v>
      </c>
      <c r="Y40" t="s">
        <v>7</v>
      </c>
      <c r="Z40" t="s">
        <v>7</v>
      </c>
      <c r="AA40" t="s">
        <v>7</v>
      </c>
      <c r="AB40" t="s">
        <v>7</v>
      </c>
      <c r="AC40">
        <v>-116.6</v>
      </c>
      <c r="AE40" s="10">
        <v>16.012</v>
      </c>
      <c r="AF40" s="10">
        <v>27.036999999999999</v>
      </c>
      <c r="AI40" s="10">
        <v>35.799999999999997</v>
      </c>
      <c r="AJ40" s="10">
        <v>29.8</v>
      </c>
      <c r="AK40" s="10">
        <v>20.832999999999998</v>
      </c>
      <c r="AL40" s="12"/>
      <c r="AM40" s="12"/>
      <c r="AN40" s="11">
        <v>1.83</v>
      </c>
      <c r="AO40" s="10">
        <f t="shared" si="1"/>
        <v>6.7685024226060584</v>
      </c>
      <c r="AQ40" s="12">
        <v>63765</v>
      </c>
      <c r="AR40" s="13">
        <v>40.4</v>
      </c>
      <c r="AS40" s="6">
        <f t="shared" si="5"/>
        <v>2576106</v>
      </c>
      <c r="AT40" s="6">
        <f t="shared" si="6"/>
        <v>1.0831076050442023</v>
      </c>
      <c r="AV40" s="6">
        <f>'Capital Stock Calculations'!E40</f>
        <v>5648.3941299119251</v>
      </c>
      <c r="AX40" s="6">
        <f t="shared" si="7"/>
        <v>8.1687271136985824E-3</v>
      </c>
      <c r="BA40" s="13">
        <v>4.2</v>
      </c>
      <c r="BB40" s="13">
        <v>60.1</v>
      </c>
      <c r="BC40" s="13">
        <v>10.5</v>
      </c>
      <c r="BE40" s="23">
        <v>98.2</v>
      </c>
      <c r="BF40" s="24"/>
      <c r="BH40">
        <f>-Government!AB40*100/Data!AE40</f>
        <v>-23.732200849362979</v>
      </c>
      <c r="BJ40" s="11">
        <v>2.57</v>
      </c>
      <c r="BK40" s="11">
        <v>3.72</v>
      </c>
      <c r="BM40" s="37">
        <f t="shared" si="8"/>
        <v>1.1500000000000004</v>
      </c>
      <c r="BO40" s="30">
        <f t="shared" si="4"/>
        <v>1.6710275502606189E-2</v>
      </c>
    </row>
    <row r="41" spans="1:67" x14ac:dyDescent="0.2">
      <c r="A41" s="4">
        <f t="shared" si="2"/>
        <v>1956</v>
      </c>
      <c r="B41" s="4">
        <f t="shared" si="3"/>
        <v>3</v>
      </c>
      <c r="C41">
        <v>2787.9</v>
      </c>
      <c r="D41">
        <v>1682.6</v>
      </c>
      <c r="E41" t="s">
        <v>7</v>
      </c>
      <c r="F41" t="s">
        <v>7</v>
      </c>
      <c r="G41" t="s">
        <v>7</v>
      </c>
      <c r="H41" t="s">
        <v>7</v>
      </c>
      <c r="I41">
        <v>335.4</v>
      </c>
      <c r="J41" t="s">
        <v>7</v>
      </c>
      <c r="K41" t="s">
        <v>7</v>
      </c>
      <c r="L41" t="s">
        <v>7</v>
      </c>
      <c r="M41" t="s">
        <v>7</v>
      </c>
      <c r="N41" t="s">
        <v>7</v>
      </c>
      <c r="O41" t="s">
        <v>7</v>
      </c>
      <c r="P41" t="s">
        <v>7</v>
      </c>
      <c r="Q41" s="6">
        <f t="shared" si="0"/>
        <v>-14.299999999999997</v>
      </c>
      <c r="R41">
        <v>87.8</v>
      </c>
      <c r="S41" t="s">
        <v>7</v>
      </c>
      <c r="T41" t="s">
        <v>7</v>
      </c>
      <c r="U41">
        <v>102.1</v>
      </c>
      <c r="V41" t="s">
        <v>7</v>
      </c>
      <c r="W41" t="s">
        <v>7</v>
      </c>
      <c r="X41">
        <v>898.3</v>
      </c>
      <c r="Y41" t="s">
        <v>7</v>
      </c>
      <c r="Z41" t="s">
        <v>7</v>
      </c>
      <c r="AA41" t="s">
        <v>7</v>
      </c>
      <c r="AB41" t="s">
        <v>7</v>
      </c>
      <c r="AC41">
        <v>-114.1</v>
      </c>
      <c r="AE41" s="10">
        <v>16.212</v>
      </c>
      <c r="AF41" s="10">
        <v>27.317</v>
      </c>
      <c r="AI41" s="10">
        <v>36.200000000000003</v>
      </c>
      <c r="AJ41" s="10">
        <v>30.1</v>
      </c>
      <c r="AK41" s="10">
        <v>21</v>
      </c>
      <c r="AL41" s="12"/>
      <c r="AM41" s="12"/>
      <c r="AN41" s="11">
        <v>1.85</v>
      </c>
      <c r="AO41" s="10">
        <f t="shared" si="1"/>
        <v>6.7723395687667018</v>
      </c>
      <c r="AQ41" s="12">
        <v>63950</v>
      </c>
      <c r="AR41" s="13">
        <v>40.4</v>
      </c>
      <c r="AS41" s="6">
        <f t="shared" si="5"/>
        <v>2583580</v>
      </c>
      <c r="AT41" s="6">
        <f t="shared" si="6"/>
        <v>1.0790840616508874</v>
      </c>
      <c r="AV41" s="6">
        <f>'Capital Stock Calculations'!E41</f>
        <v>5707.5332924892618</v>
      </c>
      <c r="AX41" s="6">
        <f t="shared" si="7"/>
        <v>8.1182144591186393E-3</v>
      </c>
      <c r="BA41" s="13">
        <v>4.0999999999999996</v>
      </c>
      <c r="BB41" s="13">
        <v>60</v>
      </c>
      <c r="BC41" s="13">
        <v>11.4</v>
      </c>
      <c r="BE41" s="23">
        <v>99.9</v>
      </c>
      <c r="BF41" s="24"/>
      <c r="BH41">
        <f>-Government!AB41*100/Data!AE41</f>
        <v>-25.906735751295336</v>
      </c>
      <c r="BJ41" s="11">
        <v>2.58</v>
      </c>
      <c r="BK41" s="11">
        <v>3.86</v>
      </c>
      <c r="BM41" s="37">
        <f t="shared" si="8"/>
        <v>1.2799999999999998</v>
      </c>
      <c r="BO41" s="30">
        <f t="shared" si="4"/>
        <v>1.5343821429892376E-2</v>
      </c>
    </row>
    <row r="42" spans="1:67" x14ac:dyDescent="0.2">
      <c r="A42" s="4">
        <f t="shared" si="2"/>
        <v>1956</v>
      </c>
      <c r="B42" s="4">
        <f t="shared" si="3"/>
        <v>4</v>
      </c>
      <c r="C42">
        <v>2833.5</v>
      </c>
      <c r="D42">
        <v>1705.8</v>
      </c>
      <c r="E42" t="s">
        <v>7</v>
      </c>
      <c r="F42" t="s">
        <v>7</v>
      </c>
      <c r="G42" t="s">
        <v>7</v>
      </c>
      <c r="H42" t="s">
        <v>7</v>
      </c>
      <c r="I42">
        <v>332.2</v>
      </c>
      <c r="J42" t="s">
        <v>7</v>
      </c>
      <c r="K42" t="s">
        <v>7</v>
      </c>
      <c r="L42" t="s">
        <v>7</v>
      </c>
      <c r="M42" t="s">
        <v>7</v>
      </c>
      <c r="N42" t="s">
        <v>7</v>
      </c>
      <c r="O42" t="s">
        <v>7</v>
      </c>
      <c r="P42" t="s">
        <v>7</v>
      </c>
      <c r="Q42" s="6">
        <f t="shared" si="0"/>
        <v>-5.7999999999999972</v>
      </c>
      <c r="R42">
        <v>91.7</v>
      </c>
      <c r="S42" t="s">
        <v>7</v>
      </c>
      <c r="T42" t="s">
        <v>7</v>
      </c>
      <c r="U42">
        <v>97.5</v>
      </c>
      <c r="V42" t="s">
        <v>7</v>
      </c>
      <c r="W42" t="s">
        <v>7</v>
      </c>
      <c r="X42">
        <v>920.7</v>
      </c>
      <c r="Y42" t="s">
        <v>7</v>
      </c>
      <c r="Z42" t="s">
        <v>7</v>
      </c>
      <c r="AA42" t="s">
        <v>7</v>
      </c>
      <c r="AB42" t="s">
        <v>7</v>
      </c>
      <c r="AC42">
        <v>-119.4</v>
      </c>
      <c r="AE42" s="10">
        <v>16.279</v>
      </c>
      <c r="AF42" s="10">
        <v>27.55</v>
      </c>
      <c r="AI42" s="10">
        <v>36.633000000000003</v>
      </c>
      <c r="AJ42" s="10">
        <v>30.3</v>
      </c>
      <c r="AK42" s="10">
        <v>21.2</v>
      </c>
      <c r="AL42" s="12"/>
      <c r="AM42" s="12"/>
      <c r="AN42" s="11">
        <v>1.89</v>
      </c>
      <c r="AO42" s="10">
        <f t="shared" si="1"/>
        <v>6.8602540834845733</v>
      </c>
      <c r="AQ42" s="12">
        <v>63894</v>
      </c>
      <c r="AR42" s="13">
        <v>40.5</v>
      </c>
      <c r="AS42" s="6">
        <f t="shared" si="5"/>
        <v>2587707</v>
      </c>
      <c r="AT42" s="6">
        <f t="shared" si="6"/>
        <v>1.0949848649789176</v>
      </c>
      <c r="AV42" s="6">
        <f>'Capital Stock Calculations'!E42</f>
        <v>5760.7485705631498</v>
      </c>
      <c r="AX42" s="6">
        <f t="shared" si="7"/>
        <v>8.2169767040818475E-3</v>
      </c>
      <c r="BA42" s="13">
        <v>4.0999999999999996</v>
      </c>
      <c r="BB42" s="13">
        <v>59.8</v>
      </c>
      <c r="BC42" s="13">
        <v>11.3</v>
      </c>
      <c r="BE42" s="23">
        <v>100.2</v>
      </c>
      <c r="BF42" s="24"/>
      <c r="BH42">
        <f>-Government!AB42*100/Data!AE42</f>
        <v>-25.800110571902451</v>
      </c>
      <c r="BJ42" s="11">
        <v>3.03</v>
      </c>
      <c r="BK42" s="11">
        <v>4</v>
      </c>
      <c r="BM42" s="37">
        <f t="shared" si="8"/>
        <v>0.9700000000000002</v>
      </c>
      <c r="BO42" s="30">
        <f t="shared" si="4"/>
        <v>1.7270512867445253E-2</v>
      </c>
    </row>
    <row r="43" spans="1:67" x14ac:dyDescent="0.2">
      <c r="A43" s="4">
        <f t="shared" si="2"/>
        <v>1957</v>
      </c>
      <c r="B43" s="4">
        <f t="shared" si="3"/>
        <v>1</v>
      </c>
      <c r="C43">
        <v>2851.8</v>
      </c>
      <c r="D43">
        <v>1717.6</v>
      </c>
      <c r="E43" t="s">
        <v>7</v>
      </c>
      <c r="F43" t="s">
        <v>7</v>
      </c>
      <c r="G43" t="s">
        <v>7</v>
      </c>
      <c r="H43" t="s">
        <v>7</v>
      </c>
      <c r="I43">
        <v>327.10000000000002</v>
      </c>
      <c r="J43" t="s">
        <v>7</v>
      </c>
      <c r="K43" t="s">
        <v>7</v>
      </c>
      <c r="L43" t="s">
        <v>7</v>
      </c>
      <c r="M43" t="s">
        <v>7</v>
      </c>
      <c r="N43" t="s">
        <v>7</v>
      </c>
      <c r="O43" t="s">
        <v>7</v>
      </c>
      <c r="P43" t="s">
        <v>7</v>
      </c>
      <c r="Q43" s="6">
        <f t="shared" si="0"/>
        <v>-7.5</v>
      </c>
      <c r="R43">
        <v>97.7</v>
      </c>
      <c r="S43" t="s">
        <v>7</v>
      </c>
      <c r="T43" t="s">
        <v>7</v>
      </c>
      <c r="U43">
        <v>105.2</v>
      </c>
      <c r="V43" t="s">
        <v>7</v>
      </c>
      <c r="W43" t="s">
        <v>7</v>
      </c>
      <c r="X43">
        <v>940.7</v>
      </c>
      <c r="Y43" t="s">
        <v>7</v>
      </c>
      <c r="Z43" t="s">
        <v>7</v>
      </c>
      <c r="AA43" t="s">
        <v>7</v>
      </c>
      <c r="AB43" t="s">
        <v>7</v>
      </c>
      <c r="AC43">
        <v>-126.1</v>
      </c>
      <c r="AE43" s="10">
        <v>16.501000000000001</v>
      </c>
      <c r="AF43" s="10">
        <v>27.777000000000001</v>
      </c>
      <c r="AG43" s="10">
        <v>28.5</v>
      </c>
      <c r="AH43" s="10">
        <v>21.4</v>
      </c>
      <c r="AI43" s="10">
        <v>37.033000000000001</v>
      </c>
      <c r="AJ43" s="10">
        <v>30.533000000000001</v>
      </c>
      <c r="AK43" s="10">
        <v>21.466999999999999</v>
      </c>
      <c r="AL43" s="12"/>
      <c r="AM43" s="12"/>
      <c r="AN43" s="11">
        <v>1.91</v>
      </c>
      <c r="AO43" s="10">
        <f t="shared" si="1"/>
        <v>6.8761925333909346</v>
      </c>
      <c r="AQ43" s="12">
        <v>64098</v>
      </c>
      <c r="AR43" s="13">
        <v>40.4</v>
      </c>
      <c r="AS43" s="6">
        <f t="shared" si="5"/>
        <v>2589559.1999999997</v>
      </c>
      <c r="AT43" s="6">
        <f t="shared" si="6"/>
        <v>1.1012685093277652</v>
      </c>
      <c r="AV43" s="6">
        <f>'Capital Stock Calculations'!E43</f>
        <v>5808.1328454214699</v>
      </c>
      <c r="AX43" s="6">
        <f t="shared" si="7"/>
        <v>8.2437666625864523E-3</v>
      </c>
      <c r="BA43" s="13">
        <v>3.9</v>
      </c>
      <c r="BB43" s="13">
        <v>59.7</v>
      </c>
      <c r="BC43" s="13">
        <v>10.6</v>
      </c>
      <c r="BE43" s="25">
        <f>AVERAGE(BE42,BE44)</f>
        <v>96.550000000000011</v>
      </c>
      <c r="BF43" s="24"/>
      <c r="BH43">
        <f>-Government!AB43*100/Data!AE43</f>
        <v>-22.422883461608386</v>
      </c>
      <c r="BJ43" s="11">
        <v>3.1</v>
      </c>
      <c r="BK43" s="11">
        <v>4</v>
      </c>
      <c r="BM43" s="37">
        <f t="shared" si="8"/>
        <v>0.89999999999999991</v>
      </c>
      <c r="BO43" s="30">
        <f t="shared" si="4"/>
        <v>2.2060435571687801E-2</v>
      </c>
    </row>
    <row r="44" spans="1:67" x14ac:dyDescent="0.2">
      <c r="A44" s="4">
        <f t="shared" si="2"/>
        <v>1957</v>
      </c>
      <c r="B44" s="4">
        <f t="shared" si="3"/>
        <v>2</v>
      </c>
      <c r="C44">
        <v>2845.5</v>
      </c>
      <c r="D44">
        <v>1720.6</v>
      </c>
      <c r="E44" t="s">
        <v>7</v>
      </c>
      <c r="F44" t="s">
        <v>7</v>
      </c>
      <c r="G44" t="s">
        <v>7</v>
      </c>
      <c r="H44" t="s">
        <v>7</v>
      </c>
      <c r="I44">
        <v>326.8</v>
      </c>
      <c r="J44" t="s">
        <v>7</v>
      </c>
      <c r="K44" t="s">
        <v>7</v>
      </c>
      <c r="L44" t="s">
        <v>7</v>
      </c>
      <c r="M44" t="s">
        <v>7</v>
      </c>
      <c r="N44" t="s">
        <v>7</v>
      </c>
      <c r="O44" t="s">
        <v>7</v>
      </c>
      <c r="P44" t="s">
        <v>7</v>
      </c>
      <c r="Q44" s="6">
        <f t="shared" si="0"/>
        <v>-11.200000000000003</v>
      </c>
      <c r="R44">
        <v>94.8</v>
      </c>
      <c r="S44" t="s">
        <v>7</v>
      </c>
      <c r="T44" t="s">
        <v>7</v>
      </c>
      <c r="U44">
        <v>106</v>
      </c>
      <c r="V44" t="s">
        <v>7</v>
      </c>
      <c r="W44" t="s">
        <v>7</v>
      </c>
      <c r="X44">
        <v>935.7</v>
      </c>
      <c r="Y44" t="s">
        <v>7</v>
      </c>
      <c r="Z44" t="s">
        <v>7</v>
      </c>
      <c r="AA44" t="s">
        <v>7</v>
      </c>
      <c r="AB44" t="s">
        <v>7</v>
      </c>
      <c r="AC44">
        <v>-126.4</v>
      </c>
      <c r="AE44" s="10">
        <v>16.617000000000001</v>
      </c>
      <c r="AF44" s="10">
        <v>28.013000000000002</v>
      </c>
      <c r="AG44" s="10">
        <v>28.7</v>
      </c>
      <c r="AH44" s="10">
        <v>21.6</v>
      </c>
      <c r="AI44" s="10">
        <v>37.267000000000003</v>
      </c>
      <c r="AJ44" s="10">
        <v>30.7</v>
      </c>
      <c r="AK44" s="10">
        <v>21.7</v>
      </c>
      <c r="AL44" s="12"/>
      <c r="AM44" s="12"/>
      <c r="AN44" s="11">
        <v>1.92</v>
      </c>
      <c r="AO44" s="10">
        <f t="shared" si="1"/>
        <v>6.8539606611216213</v>
      </c>
      <c r="AQ44" s="12">
        <v>64076</v>
      </c>
      <c r="AR44" s="13">
        <v>40</v>
      </c>
      <c r="AS44" s="6">
        <f t="shared" si="5"/>
        <v>2563040</v>
      </c>
      <c r="AT44" s="6">
        <f t="shared" si="6"/>
        <v>1.1102050689805856</v>
      </c>
      <c r="AV44" s="6">
        <f>'Capital Stock Calculations'!E44</f>
        <v>5853.9524300360863</v>
      </c>
      <c r="AX44" s="6">
        <f t="shared" si="7"/>
        <v>8.2610309694431255E-3</v>
      </c>
      <c r="BA44" s="13">
        <v>4.0999999999999996</v>
      </c>
      <c r="BB44" s="13">
        <v>59.6</v>
      </c>
      <c r="BC44" s="13">
        <v>10.4</v>
      </c>
      <c r="BE44" s="23">
        <v>92.9</v>
      </c>
      <c r="BF44" s="24"/>
      <c r="BH44">
        <f>-Government!AB44*100/Data!AE44</f>
        <v>-7.8233134741529753</v>
      </c>
      <c r="BJ44" s="11">
        <v>3.14</v>
      </c>
      <c r="BK44" s="11">
        <v>4</v>
      </c>
      <c r="BM44" s="37">
        <f t="shared" si="8"/>
        <v>0.85999999999999988</v>
      </c>
      <c r="BO44" s="30">
        <f t="shared" si="4"/>
        <v>2.2503762105338859E-2</v>
      </c>
    </row>
    <row r="45" spans="1:67" x14ac:dyDescent="0.2">
      <c r="A45" s="4">
        <f t="shared" si="2"/>
        <v>1957</v>
      </c>
      <c r="B45" s="4">
        <f t="shared" si="3"/>
        <v>3</v>
      </c>
      <c r="C45">
        <v>2873.2</v>
      </c>
      <c r="D45">
        <v>1734.1</v>
      </c>
      <c r="E45" t="s">
        <v>7</v>
      </c>
      <c r="F45" t="s">
        <v>7</v>
      </c>
      <c r="G45" t="s">
        <v>7</v>
      </c>
      <c r="H45" t="s">
        <v>7</v>
      </c>
      <c r="I45">
        <v>334.2</v>
      </c>
      <c r="J45" t="s">
        <v>7</v>
      </c>
      <c r="K45" t="s">
        <v>7</v>
      </c>
      <c r="L45" t="s">
        <v>7</v>
      </c>
      <c r="M45" t="s">
        <v>7</v>
      </c>
      <c r="N45" t="s">
        <v>7</v>
      </c>
      <c r="O45" t="s">
        <v>7</v>
      </c>
      <c r="P45" t="s">
        <v>7</v>
      </c>
      <c r="Q45" s="6">
        <f t="shared" si="0"/>
        <v>-11.900000000000006</v>
      </c>
      <c r="R45">
        <v>92.1</v>
      </c>
      <c r="S45" t="s">
        <v>7</v>
      </c>
      <c r="T45" t="s">
        <v>7</v>
      </c>
      <c r="U45">
        <v>104</v>
      </c>
      <c r="V45" t="s">
        <v>7</v>
      </c>
      <c r="W45" t="s">
        <v>7</v>
      </c>
      <c r="X45">
        <v>943.5</v>
      </c>
      <c r="Y45" t="s">
        <v>7</v>
      </c>
      <c r="Z45" t="s">
        <v>7</v>
      </c>
      <c r="AA45" t="s">
        <v>7</v>
      </c>
      <c r="AB45" t="s">
        <v>7</v>
      </c>
      <c r="AC45">
        <v>-126.7</v>
      </c>
      <c r="AE45" s="10">
        <v>16.716999999999999</v>
      </c>
      <c r="AF45" s="10">
        <v>28.263000000000002</v>
      </c>
      <c r="AG45" s="10">
        <v>29.067</v>
      </c>
      <c r="AH45" s="10">
        <v>21.433</v>
      </c>
      <c r="AI45" s="10">
        <v>37.299999999999997</v>
      </c>
      <c r="AJ45" s="10">
        <v>31.1</v>
      </c>
      <c r="AK45" s="10">
        <v>21.9</v>
      </c>
      <c r="AL45" s="12"/>
      <c r="AM45" s="12"/>
      <c r="AN45" s="11">
        <v>1.94</v>
      </c>
      <c r="AO45" s="10">
        <f t="shared" si="1"/>
        <v>6.8640979372324233</v>
      </c>
      <c r="AQ45" s="12">
        <v>64207</v>
      </c>
      <c r="AR45" s="13">
        <v>39.9</v>
      </c>
      <c r="AS45" s="6">
        <f t="shared" si="5"/>
        <v>2561859.2999999998</v>
      </c>
      <c r="AT45" s="6">
        <f t="shared" si="6"/>
        <v>1.1215291956119526</v>
      </c>
      <c r="AV45" s="6">
        <f>'Capital Stock Calculations'!E45</f>
        <v>5897.2530310054944</v>
      </c>
      <c r="AX45" s="6">
        <f t="shared" si="7"/>
        <v>8.3237571801572617E-3</v>
      </c>
      <c r="BA45" s="13">
        <v>4.2</v>
      </c>
      <c r="BB45" s="13">
        <v>59.6</v>
      </c>
      <c r="BC45" s="13">
        <v>10.1</v>
      </c>
      <c r="BE45" s="25">
        <f>AVERAGE(BE44,BE46)</f>
        <v>88.300000000000011</v>
      </c>
      <c r="BF45" s="24"/>
      <c r="BH45">
        <f>-Government!AB45*100/Data!AE45</f>
        <v>-5.3837411018723458</v>
      </c>
      <c r="BJ45" s="11">
        <v>3.35</v>
      </c>
      <c r="BK45" s="11">
        <v>4.3099999999999996</v>
      </c>
      <c r="BM45" s="37">
        <f t="shared" si="8"/>
        <v>0.95999999999999952</v>
      </c>
      <c r="BO45" s="30">
        <f t="shared" si="4"/>
        <v>2.2475572055831304E-2</v>
      </c>
    </row>
    <row r="46" spans="1:67" x14ac:dyDescent="0.2">
      <c r="A46" s="4">
        <f t="shared" si="2"/>
        <v>1957</v>
      </c>
      <c r="B46" s="4">
        <f t="shared" si="3"/>
        <v>4</v>
      </c>
      <c r="C46">
        <v>2843.7</v>
      </c>
      <c r="D46">
        <v>1734.9</v>
      </c>
      <c r="E46" t="s">
        <v>7</v>
      </c>
      <c r="F46" t="s">
        <v>7</v>
      </c>
      <c r="G46" t="s">
        <v>7</v>
      </c>
      <c r="H46" t="s">
        <v>7</v>
      </c>
      <c r="I46">
        <v>308.5</v>
      </c>
      <c r="J46" t="s">
        <v>7</v>
      </c>
      <c r="K46" t="s">
        <v>7</v>
      </c>
      <c r="L46" t="s">
        <v>7</v>
      </c>
      <c r="M46" t="s">
        <v>7</v>
      </c>
      <c r="N46" t="s">
        <v>7</v>
      </c>
      <c r="O46" t="s">
        <v>7</v>
      </c>
      <c r="P46" t="s">
        <v>7</v>
      </c>
      <c r="Q46" s="6">
        <f t="shared" si="0"/>
        <v>-14.899999999999991</v>
      </c>
      <c r="R46">
        <v>89.4</v>
      </c>
      <c r="S46" t="s">
        <v>7</v>
      </c>
      <c r="T46" t="s">
        <v>7</v>
      </c>
      <c r="U46">
        <v>104.3</v>
      </c>
      <c r="V46" t="s">
        <v>7</v>
      </c>
      <c r="W46" t="s">
        <v>7</v>
      </c>
      <c r="X46">
        <v>959.3</v>
      </c>
      <c r="Y46" t="s">
        <v>7</v>
      </c>
      <c r="Z46" t="s">
        <v>7</v>
      </c>
      <c r="AA46" t="s">
        <v>7</v>
      </c>
      <c r="AB46" t="s">
        <v>7</v>
      </c>
      <c r="AC46">
        <v>-144.1</v>
      </c>
      <c r="AE46" s="10">
        <v>16.727</v>
      </c>
      <c r="AF46" s="10">
        <v>28.4</v>
      </c>
      <c r="AG46" s="10">
        <v>29.2</v>
      </c>
      <c r="AH46" s="10">
        <v>21.466999999999999</v>
      </c>
      <c r="AI46" s="10">
        <v>37.433</v>
      </c>
      <c r="AJ46" s="10">
        <v>31.132999999999999</v>
      </c>
      <c r="AK46" s="10">
        <v>22.167000000000002</v>
      </c>
      <c r="AL46" s="12"/>
      <c r="AM46" s="12"/>
      <c r="AN46" s="11">
        <v>1.96</v>
      </c>
      <c r="AO46" s="10">
        <f t="shared" si="1"/>
        <v>6.9014084507042259</v>
      </c>
      <c r="AQ46" s="12">
        <v>63879</v>
      </c>
      <c r="AR46" s="13">
        <v>39.200000000000003</v>
      </c>
      <c r="AS46" s="6">
        <f t="shared" si="5"/>
        <v>2504056.8000000003</v>
      </c>
      <c r="AT46" s="6">
        <f t="shared" si="6"/>
        <v>1.1356371788371573</v>
      </c>
      <c r="AV46" s="6">
        <f>'Capital Stock Calculations'!E46</f>
        <v>5945.8566394729642</v>
      </c>
      <c r="AX46" s="6">
        <f t="shared" si="7"/>
        <v>8.3425999221281022E-3</v>
      </c>
      <c r="BA46" s="13">
        <v>4.9000000000000004</v>
      </c>
      <c r="BB46" s="13">
        <v>59.5</v>
      </c>
      <c r="BC46" s="13">
        <v>10.6</v>
      </c>
      <c r="BE46" s="23">
        <v>83.7</v>
      </c>
      <c r="BF46" s="24"/>
      <c r="BH46">
        <f>-Government!AB46*100/Data!AE46</f>
        <v>34.67447838823459</v>
      </c>
      <c r="BJ46" s="11">
        <v>3.31</v>
      </c>
      <c r="BK46" s="11">
        <v>4.5</v>
      </c>
      <c r="BM46" s="37">
        <f t="shared" si="8"/>
        <v>1.19</v>
      </c>
      <c r="BO46" s="30">
        <f t="shared" si="4"/>
        <v>2.8652673106181276E-2</v>
      </c>
    </row>
    <row r="47" spans="1:67" x14ac:dyDescent="0.2">
      <c r="A47" s="4">
        <f t="shared" si="2"/>
        <v>1958</v>
      </c>
      <c r="B47" s="4">
        <f t="shared" si="3"/>
        <v>1</v>
      </c>
      <c r="C47">
        <v>2770</v>
      </c>
      <c r="D47">
        <v>1711.1</v>
      </c>
      <c r="E47" t="s">
        <v>7</v>
      </c>
      <c r="F47" t="s">
        <v>7</v>
      </c>
      <c r="G47" t="s">
        <v>7</v>
      </c>
      <c r="H47" t="s">
        <v>7</v>
      </c>
      <c r="I47">
        <v>287.7</v>
      </c>
      <c r="J47" t="s">
        <v>7</v>
      </c>
      <c r="K47" t="s">
        <v>7</v>
      </c>
      <c r="L47" t="s">
        <v>7</v>
      </c>
      <c r="M47" t="s">
        <v>7</v>
      </c>
      <c r="N47" t="s">
        <v>7</v>
      </c>
      <c r="O47" t="s">
        <v>7</v>
      </c>
      <c r="P47" t="s">
        <v>7</v>
      </c>
      <c r="Q47" s="6">
        <f t="shared" si="0"/>
        <v>-25.400000000000006</v>
      </c>
      <c r="R47">
        <v>80.5</v>
      </c>
      <c r="S47" t="s">
        <v>7</v>
      </c>
      <c r="T47" t="s">
        <v>7</v>
      </c>
      <c r="U47">
        <v>105.9</v>
      </c>
      <c r="V47" t="s">
        <v>7</v>
      </c>
      <c r="W47" t="s">
        <v>7</v>
      </c>
      <c r="X47">
        <v>950.8</v>
      </c>
      <c r="Y47" t="s">
        <v>7</v>
      </c>
      <c r="Z47" t="s">
        <v>7</v>
      </c>
      <c r="AA47" t="s">
        <v>7</v>
      </c>
      <c r="AB47" t="s">
        <v>7</v>
      </c>
      <c r="AC47">
        <v>-154.19999999999999</v>
      </c>
      <c r="AE47" s="10">
        <v>16.908000000000001</v>
      </c>
      <c r="AF47" s="10">
        <v>28.736999999999998</v>
      </c>
      <c r="AG47" s="10">
        <v>29.533000000000001</v>
      </c>
      <c r="AH47" s="10">
        <v>21.433</v>
      </c>
      <c r="AI47" s="10">
        <v>37.700000000000003</v>
      </c>
      <c r="AJ47" s="10">
        <v>31.6</v>
      </c>
      <c r="AK47" s="10">
        <v>22.367000000000001</v>
      </c>
      <c r="AL47" s="12"/>
      <c r="AM47" s="12"/>
      <c r="AN47" s="11">
        <v>1.95</v>
      </c>
      <c r="AO47" s="10">
        <f t="shared" si="1"/>
        <v>6.7856770017747161</v>
      </c>
      <c r="AQ47" s="12">
        <v>62950</v>
      </c>
      <c r="AR47" s="13">
        <v>38.799999999999997</v>
      </c>
      <c r="AS47" s="6">
        <f t="shared" si="5"/>
        <v>2442460</v>
      </c>
      <c r="AT47" s="6">
        <f t="shared" si="6"/>
        <v>1.1341025032139729</v>
      </c>
      <c r="AV47" s="6">
        <f>'Capital Stock Calculations'!E47</f>
        <v>5966.4064375950429</v>
      </c>
      <c r="AX47" s="6">
        <f t="shared" si="7"/>
        <v>8.2537276717970145E-3</v>
      </c>
      <c r="BA47" s="13">
        <v>6.3</v>
      </c>
      <c r="BB47" s="13">
        <v>59.3</v>
      </c>
      <c r="BC47" s="13">
        <v>10.9</v>
      </c>
      <c r="BE47" s="23">
        <v>78.5</v>
      </c>
      <c r="BF47" s="24"/>
      <c r="BH47">
        <f>-Government!AB47*100/Data!AE47</f>
        <v>54.412112609415651</v>
      </c>
      <c r="BJ47" s="11">
        <v>1.76</v>
      </c>
      <c r="BK47" s="11">
        <v>4.1100000000000003</v>
      </c>
      <c r="BM47" s="37">
        <f t="shared" si="8"/>
        <v>2.3500000000000005</v>
      </c>
      <c r="BO47" s="30">
        <f t="shared" si="4"/>
        <v>2.1233802816901327E-2</v>
      </c>
    </row>
    <row r="48" spans="1:67" x14ac:dyDescent="0.2">
      <c r="A48" s="4">
        <f t="shared" si="2"/>
        <v>1958</v>
      </c>
      <c r="B48" s="4">
        <f t="shared" si="3"/>
        <v>2</v>
      </c>
      <c r="C48">
        <v>2788.3</v>
      </c>
      <c r="D48">
        <v>1725.1</v>
      </c>
      <c r="E48" t="s">
        <v>7</v>
      </c>
      <c r="F48" t="s">
        <v>7</v>
      </c>
      <c r="G48" t="s">
        <v>7</v>
      </c>
      <c r="H48" t="s">
        <v>7</v>
      </c>
      <c r="I48">
        <v>281.89999999999998</v>
      </c>
      <c r="J48" t="s">
        <v>7</v>
      </c>
      <c r="K48" t="s">
        <v>7</v>
      </c>
      <c r="L48" t="s">
        <v>7</v>
      </c>
      <c r="M48" t="s">
        <v>7</v>
      </c>
      <c r="N48" t="s">
        <v>7</v>
      </c>
      <c r="O48" t="s">
        <v>7</v>
      </c>
      <c r="P48" t="s">
        <v>7</v>
      </c>
      <c r="Q48" s="6">
        <f t="shared" si="0"/>
        <v>-29.5</v>
      </c>
      <c r="R48">
        <v>80.900000000000006</v>
      </c>
      <c r="S48" t="s">
        <v>7</v>
      </c>
      <c r="T48" t="s">
        <v>7</v>
      </c>
      <c r="U48">
        <v>110.4</v>
      </c>
      <c r="V48" t="s">
        <v>7</v>
      </c>
      <c r="W48" t="s">
        <v>7</v>
      </c>
      <c r="X48">
        <v>974.7</v>
      </c>
      <c r="Y48" t="s">
        <v>7</v>
      </c>
      <c r="Z48" t="s">
        <v>7</v>
      </c>
      <c r="AA48" t="s">
        <v>7</v>
      </c>
      <c r="AB48" t="s">
        <v>7</v>
      </c>
      <c r="AC48">
        <v>-163.9</v>
      </c>
      <c r="AE48" s="10">
        <v>16.956</v>
      </c>
      <c r="AF48" s="10">
        <v>28.93</v>
      </c>
      <c r="AG48" s="10">
        <v>29.7</v>
      </c>
      <c r="AH48" s="10">
        <v>21.466999999999999</v>
      </c>
      <c r="AI48" s="10">
        <v>37.732999999999997</v>
      </c>
      <c r="AJ48" s="10">
        <v>31.832999999999998</v>
      </c>
      <c r="AK48" s="10">
        <v>22.567</v>
      </c>
      <c r="AL48" s="12"/>
      <c r="AM48" s="12"/>
      <c r="AN48" s="11">
        <v>1.97</v>
      </c>
      <c r="AO48" s="10">
        <f t="shared" si="1"/>
        <v>6.8095402696163152</v>
      </c>
      <c r="AQ48" s="12">
        <v>62745</v>
      </c>
      <c r="AR48" s="13">
        <v>39</v>
      </c>
      <c r="AS48" s="6">
        <f t="shared" si="5"/>
        <v>2447055</v>
      </c>
      <c r="AT48" s="6">
        <f t="shared" si="6"/>
        <v>1.139451299623425</v>
      </c>
      <c r="AV48" s="6">
        <f>'Capital Stock Calculations'!E48</f>
        <v>5965.8830169667335</v>
      </c>
      <c r="AX48" s="6">
        <f t="shared" si="7"/>
        <v>8.2980402536267095E-3</v>
      </c>
      <c r="BA48" s="13">
        <v>7.4</v>
      </c>
      <c r="BB48" s="13">
        <v>59.6</v>
      </c>
      <c r="BC48" s="13">
        <v>13.2</v>
      </c>
      <c r="BE48" s="23">
        <v>80.900000000000006</v>
      </c>
      <c r="BF48" s="24"/>
      <c r="BH48">
        <f>-Government!AB48*100/Data!AE48</f>
        <v>83.746166548714328</v>
      </c>
      <c r="BJ48" s="11">
        <v>0.96</v>
      </c>
      <c r="BK48" s="11">
        <v>3.61</v>
      </c>
      <c r="BM48" s="37">
        <f t="shared" si="8"/>
        <v>2.65</v>
      </c>
      <c r="BO48" s="30">
        <f t="shared" si="4"/>
        <v>1.0883919685422846E-2</v>
      </c>
    </row>
    <row r="49" spans="1:68" x14ac:dyDescent="0.2">
      <c r="A49" s="4">
        <f t="shared" si="2"/>
        <v>1958</v>
      </c>
      <c r="B49" s="4">
        <f t="shared" si="3"/>
        <v>3</v>
      </c>
      <c r="C49">
        <v>2852.7</v>
      </c>
      <c r="D49">
        <v>1753.6</v>
      </c>
      <c r="E49" t="s">
        <v>7</v>
      </c>
      <c r="F49" t="s">
        <v>7</v>
      </c>
      <c r="G49" t="s">
        <v>7</v>
      </c>
      <c r="H49" t="s">
        <v>7</v>
      </c>
      <c r="I49">
        <v>303.5</v>
      </c>
      <c r="J49" t="s">
        <v>7</v>
      </c>
      <c r="K49" t="s">
        <v>7</v>
      </c>
      <c r="L49" t="s">
        <v>7</v>
      </c>
      <c r="M49" t="s">
        <v>7</v>
      </c>
      <c r="N49" t="s">
        <v>7</v>
      </c>
      <c r="O49" t="s">
        <v>7</v>
      </c>
      <c r="P49" t="s">
        <v>7</v>
      </c>
      <c r="Q49" s="6">
        <f t="shared" si="0"/>
        <v>-27.5</v>
      </c>
      <c r="R49">
        <v>81.2</v>
      </c>
      <c r="S49" t="s">
        <v>7</v>
      </c>
      <c r="T49" t="s">
        <v>7</v>
      </c>
      <c r="U49">
        <v>108.7</v>
      </c>
      <c r="V49" t="s">
        <v>7</v>
      </c>
      <c r="W49" t="s">
        <v>7</v>
      </c>
      <c r="X49">
        <v>980.6</v>
      </c>
      <c r="Y49" t="s">
        <v>7</v>
      </c>
      <c r="Z49" t="s">
        <v>7</v>
      </c>
      <c r="AA49" t="s">
        <v>7</v>
      </c>
      <c r="AB49" t="s">
        <v>7</v>
      </c>
      <c r="AC49">
        <v>-157.5</v>
      </c>
      <c r="AE49" s="10">
        <v>17.059000000000001</v>
      </c>
      <c r="AF49" s="10">
        <v>28.913</v>
      </c>
      <c r="AG49" s="10">
        <v>29.7</v>
      </c>
      <c r="AH49" s="10">
        <v>21.667000000000002</v>
      </c>
      <c r="AI49" s="10">
        <v>37.832999999999998</v>
      </c>
      <c r="AJ49" s="10">
        <v>31.667000000000002</v>
      </c>
      <c r="AK49" s="10">
        <v>22.733000000000001</v>
      </c>
      <c r="AL49" s="12"/>
      <c r="AM49" s="12"/>
      <c r="AN49" s="11">
        <v>2</v>
      </c>
      <c r="AO49" s="10">
        <f t="shared" si="1"/>
        <v>6.9173036350430603</v>
      </c>
      <c r="AQ49" s="12">
        <v>62979</v>
      </c>
      <c r="AR49" s="13">
        <v>39.4</v>
      </c>
      <c r="AS49" s="6">
        <f t="shared" si="5"/>
        <v>2481372.6</v>
      </c>
      <c r="AT49" s="6">
        <f t="shared" si="6"/>
        <v>1.1496459661076293</v>
      </c>
      <c r="AV49" s="6">
        <f>'Capital Stock Calculations'!E49</f>
        <v>5959.5848815893523</v>
      </c>
      <c r="AX49" s="6">
        <f t="shared" si="7"/>
        <v>8.4137807490969312E-3</v>
      </c>
      <c r="BA49" s="13">
        <v>7.3</v>
      </c>
      <c r="BB49" s="13">
        <v>59.7</v>
      </c>
      <c r="BC49" s="13">
        <v>15.6</v>
      </c>
      <c r="BE49" s="25">
        <f>AVERAGE(BE48,BE50)</f>
        <v>85.85</v>
      </c>
      <c r="BF49" s="24"/>
      <c r="BH49">
        <f>-Government!AB49*100/Data!AE49</f>
        <v>67.99929655900111</v>
      </c>
      <c r="BJ49" s="11">
        <v>1.68</v>
      </c>
      <c r="BK49" s="11">
        <v>3.61</v>
      </c>
      <c r="BM49" s="37">
        <f t="shared" si="8"/>
        <v>1.93</v>
      </c>
      <c r="BO49" s="30">
        <f t="shared" si="4"/>
        <v>1.0187625302454153E-2</v>
      </c>
    </row>
    <row r="50" spans="1:68" x14ac:dyDescent="0.2">
      <c r="A50" s="4">
        <f t="shared" si="2"/>
        <v>1958</v>
      </c>
      <c r="B50" s="4">
        <f t="shared" si="3"/>
        <v>4</v>
      </c>
      <c r="C50">
        <v>2919.5</v>
      </c>
      <c r="D50">
        <v>1777.1</v>
      </c>
      <c r="E50" t="s">
        <v>7</v>
      </c>
      <c r="F50" t="s">
        <v>7</v>
      </c>
      <c r="G50" t="s">
        <v>7</v>
      </c>
      <c r="H50" t="s">
        <v>7</v>
      </c>
      <c r="I50">
        <v>329.4</v>
      </c>
      <c r="J50" t="s">
        <v>7</v>
      </c>
      <c r="K50" t="s">
        <v>7</v>
      </c>
      <c r="L50" t="s">
        <v>7</v>
      </c>
      <c r="M50" t="s">
        <v>7</v>
      </c>
      <c r="N50" t="s">
        <v>7</v>
      </c>
      <c r="O50" t="s">
        <v>7</v>
      </c>
      <c r="P50" t="s">
        <v>7</v>
      </c>
      <c r="Q50" s="6">
        <f t="shared" si="0"/>
        <v>-33.5</v>
      </c>
      <c r="R50">
        <v>80.900000000000006</v>
      </c>
      <c r="S50" t="s">
        <v>7</v>
      </c>
      <c r="T50" t="s">
        <v>7</v>
      </c>
      <c r="U50">
        <v>114.4</v>
      </c>
      <c r="V50" t="s">
        <v>7</v>
      </c>
      <c r="W50" t="s">
        <v>7</v>
      </c>
      <c r="X50">
        <v>1000.7</v>
      </c>
      <c r="Y50" t="s">
        <v>7</v>
      </c>
      <c r="Z50" t="s">
        <v>7</v>
      </c>
      <c r="AA50" t="s">
        <v>7</v>
      </c>
      <c r="AB50" t="s">
        <v>7</v>
      </c>
      <c r="AC50">
        <v>-154.19999999999999</v>
      </c>
      <c r="AE50" s="10">
        <v>17.138999999999999</v>
      </c>
      <c r="AF50" s="10">
        <v>28.943000000000001</v>
      </c>
      <c r="AG50" s="10">
        <v>29.766999999999999</v>
      </c>
      <c r="AH50" s="10">
        <v>21.5</v>
      </c>
      <c r="AI50" s="10">
        <v>38.033000000000001</v>
      </c>
      <c r="AJ50" s="10">
        <v>31.567</v>
      </c>
      <c r="AK50" s="10">
        <v>22.8</v>
      </c>
      <c r="AL50" s="12"/>
      <c r="AM50" s="12"/>
      <c r="AN50" s="11">
        <v>2.02</v>
      </c>
      <c r="AO50" s="10">
        <f t="shared" si="1"/>
        <v>6.9792350481981824</v>
      </c>
      <c r="AQ50" s="12">
        <v>63498</v>
      </c>
      <c r="AR50" s="13">
        <v>39.799999999999997</v>
      </c>
      <c r="AS50" s="6">
        <f t="shared" si="5"/>
        <v>2527220.4</v>
      </c>
      <c r="AT50" s="6">
        <f t="shared" si="6"/>
        <v>1.1552217606347275</v>
      </c>
      <c r="AV50" s="6">
        <f>'Capital Stock Calculations'!E50</f>
        <v>5975.1909946973938</v>
      </c>
      <c r="AX50" s="6">
        <f t="shared" si="7"/>
        <v>8.4984847377605199E-3</v>
      </c>
      <c r="BA50" s="13">
        <v>6.4</v>
      </c>
      <c r="BB50" s="13">
        <v>59.3</v>
      </c>
      <c r="BC50" s="13">
        <v>16.2</v>
      </c>
      <c r="BE50" s="23">
        <v>90.8</v>
      </c>
      <c r="BF50" s="24"/>
      <c r="BH50">
        <f>-Government!AB50*100/Data!AE50</f>
        <v>50.177956706925727</v>
      </c>
      <c r="BJ50" s="11">
        <v>2.69</v>
      </c>
      <c r="BK50" s="11">
        <v>4</v>
      </c>
      <c r="BM50" s="37">
        <f t="shared" si="8"/>
        <v>1.31</v>
      </c>
      <c r="BO50" s="30">
        <f t="shared" si="4"/>
        <v>1.5762404454743601E-2</v>
      </c>
    </row>
    <row r="51" spans="1:68" x14ac:dyDescent="0.2">
      <c r="A51" s="4">
        <f t="shared" si="2"/>
        <v>1959</v>
      </c>
      <c r="B51" s="4">
        <f t="shared" si="3"/>
        <v>1</v>
      </c>
      <c r="C51">
        <v>2973.8</v>
      </c>
      <c r="D51">
        <v>1809.5</v>
      </c>
      <c r="E51" t="s">
        <v>7</v>
      </c>
      <c r="F51" t="s">
        <v>7</v>
      </c>
      <c r="G51" t="s">
        <v>7</v>
      </c>
      <c r="H51" t="s">
        <v>7</v>
      </c>
      <c r="I51">
        <v>347.4</v>
      </c>
      <c r="J51" t="s">
        <v>7</v>
      </c>
      <c r="K51" t="s">
        <v>7</v>
      </c>
      <c r="L51" t="s">
        <v>7</v>
      </c>
      <c r="M51" t="s">
        <v>7</v>
      </c>
      <c r="N51" t="s">
        <v>7</v>
      </c>
      <c r="O51" t="s">
        <v>7</v>
      </c>
      <c r="P51" t="s">
        <v>7</v>
      </c>
      <c r="Q51" s="6">
        <f t="shared" si="0"/>
        <v>-31.100000000000009</v>
      </c>
      <c r="R51">
        <v>86.3</v>
      </c>
      <c r="S51" t="s">
        <v>7</v>
      </c>
      <c r="T51" t="s">
        <v>7</v>
      </c>
      <c r="U51">
        <v>117.4</v>
      </c>
      <c r="V51" t="s">
        <v>7</v>
      </c>
      <c r="W51" t="s">
        <v>7</v>
      </c>
      <c r="X51">
        <v>989.4</v>
      </c>
      <c r="Y51" t="s">
        <v>7</v>
      </c>
      <c r="Z51" t="s">
        <v>7</v>
      </c>
      <c r="AA51" t="s">
        <v>7</v>
      </c>
      <c r="AB51" t="s">
        <v>7</v>
      </c>
      <c r="AC51">
        <v>-141.4</v>
      </c>
      <c r="AE51" s="10">
        <v>17.186</v>
      </c>
      <c r="AF51" s="10">
        <v>28.992999999999999</v>
      </c>
      <c r="AG51" s="10">
        <v>29.766999999999999</v>
      </c>
      <c r="AH51" s="10">
        <v>21.567</v>
      </c>
      <c r="AI51" s="10">
        <v>38.167000000000002</v>
      </c>
      <c r="AJ51" s="10">
        <v>31.5</v>
      </c>
      <c r="AK51" s="10">
        <v>22.966999999999999</v>
      </c>
      <c r="AL51" s="13">
        <v>139.30000000000001</v>
      </c>
      <c r="AM51" s="13">
        <v>287.8</v>
      </c>
      <c r="AN51" s="11">
        <v>2.0499999999999998</v>
      </c>
      <c r="AO51" s="10">
        <f t="shared" si="1"/>
        <v>7.0706722312282269</v>
      </c>
      <c r="AQ51" s="12">
        <v>63940</v>
      </c>
      <c r="AR51" s="13">
        <v>40.299999999999997</v>
      </c>
      <c r="AS51" s="6">
        <f t="shared" si="5"/>
        <v>2576782</v>
      </c>
      <c r="AT51" s="6">
        <f t="shared" si="6"/>
        <v>1.1540751216051648</v>
      </c>
      <c r="AV51" s="6">
        <f>'Capital Stock Calculations'!E51</f>
        <v>6015.9432122487442</v>
      </c>
      <c r="AX51" s="6">
        <f t="shared" si="7"/>
        <v>8.5254926151823972E-3</v>
      </c>
      <c r="BA51" s="13">
        <v>5.8</v>
      </c>
      <c r="BB51" s="13">
        <v>59.2</v>
      </c>
      <c r="BC51" s="13">
        <v>15.7</v>
      </c>
      <c r="BE51" s="25">
        <f>AVERAGE(BE50,BE52)</f>
        <v>93.05</v>
      </c>
      <c r="BF51" s="26">
        <f>100*AL51/AF51</f>
        <v>480.46080088297185</v>
      </c>
      <c r="BH51">
        <f>-Government!AB51*100/Data!AE51</f>
        <v>18.619806819504248</v>
      </c>
      <c r="BJ51" s="11">
        <v>2.77</v>
      </c>
      <c r="BK51" s="11">
        <v>4</v>
      </c>
      <c r="BM51" s="37">
        <f t="shared" si="8"/>
        <v>1.23</v>
      </c>
      <c r="BO51" s="30">
        <f t="shared" si="4"/>
        <v>2.5172466572228235E-2</v>
      </c>
    </row>
    <row r="52" spans="1:68" x14ac:dyDescent="0.2">
      <c r="A52" s="4">
        <f t="shared" si="2"/>
        <v>1959</v>
      </c>
      <c r="B52" s="4">
        <f t="shared" si="3"/>
        <v>2</v>
      </c>
      <c r="C52">
        <v>3046.1</v>
      </c>
      <c r="D52">
        <v>1837.4</v>
      </c>
      <c r="E52" t="s">
        <v>7</v>
      </c>
      <c r="F52" t="s">
        <v>7</v>
      </c>
      <c r="G52" t="s">
        <v>7</v>
      </c>
      <c r="H52" t="s">
        <v>7</v>
      </c>
      <c r="I52">
        <v>374.4</v>
      </c>
      <c r="J52" t="s">
        <v>7</v>
      </c>
      <c r="K52" t="s">
        <v>7</v>
      </c>
      <c r="L52" t="s">
        <v>7</v>
      </c>
      <c r="M52" t="s">
        <v>7</v>
      </c>
      <c r="N52" t="s">
        <v>7</v>
      </c>
      <c r="O52" t="s">
        <v>7</v>
      </c>
      <c r="P52" t="s">
        <v>7</v>
      </c>
      <c r="Q52" s="6">
        <f t="shared" si="0"/>
        <v>-34</v>
      </c>
      <c r="R52">
        <v>89.1</v>
      </c>
      <c r="S52" t="s">
        <v>7</v>
      </c>
      <c r="T52" t="s">
        <v>7</v>
      </c>
      <c r="U52">
        <v>123.1</v>
      </c>
      <c r="V52" t="s">
        <v>7</v>
      </c>
      <c r="W52" t="s">
        <v>7</v>
      </c>
      <c r="X52">
        <v>1001.7</v>
      </c>
      <c r="Y52" t="s">
        <v>7</v>
      </c>
      <c r="Z52" t="s">
        <v>7</v>
      </c>
      <c r="AA52" t="s">
        <v>7</v>
      </c>
      <c r="AB52" t="s">
        <v>7</v>
      </c>
      <c r="AC52">
        <v>-133.4</v>
      </c>
      <c r="AE52" s="10">
        <v>17.21</v>
      </c>
      <c r="AF52" s="10">
        <v>29.042999999999999</v>
      </c>
      <c r="AG52" s="10">
        <v>29.832999999999998</v>
      </c>
      <c r="AH52" s="10">
        <v>21.832999999999998</v>
      </c>
      <c r="AI52" s="10">
        <v>38.366999999999997</v>
      </c>
      <c r="AJ52" s="10">
        <v>31.433</v>
      </c>
      <c r="AK52" s="10">
        <v>23.167000000000002</v>
      </c>
      <c r="AL52" s="13">
        <v>140.5</v>
      </c>
      <c r="AM52" s="13">
        <v>292.10000000000002</v>
      </c>
      <c r="AN52" s="11">
        <v>2.08</v>
      </c>
      <c r="AO52" s="10">
        <f t="shared" si="1"/>
        <v>7.1617945804496781</v>
      </c>
      <c r="AQ52" s="12">
        <v>64772</v>
      </c>
      <c r="AR52" s="13">
        <v>40.6</v>
      </c>
      <c r="AS52" s="6">
        <f t="shared" si="5"/>
        <v>2629743.2000000002</v>
      </c>
      <c r="AT52" s="6">
        <f t="shared" si="6"/>
        <v>1.1583260297051057</v>
      </c>
      <c r="AV52" s="6">
        <f>'Capital Stock Calculations'!E52</f>
        <v>6051.9821995397715</v>
      </c>
      <c r="AX52" s="6">
        <f t="shared" si="7"/>
        <v>8.5975754636262568E-3</v>
      </c>
      <c r="BA52" s="13">
        <v>5.0999999999999996</v>
      </c>
      <c r="BB52" s="13">
        <v>59.3</v>
      </c>
      <c r="BC52" s="13">
        <v>14.8</v>
      </c>
      <c r="BE52" s="23">
        <v>95.3</v>
      </c>
      <c r="BF52" s="26">
        <f t="shared" ref="BF52:BF115" si="9">100*AL52/AF52</f>
        <v>483.7654512274903</v>
      </c>
      <c r="BH52">
        <f>-Government!AB52*100/Data!AE52</f>
        <v>-1.1621150493898895</v>
      </c>
      <c r="BJ52" s="11">
        <v>3</v>
      </c>
      <c r="BK52" s="11">
        <v>4.24</v>
      </c>
      <c r="BM52" s="37">
        <f t="shared" si="8"/>
        <v>1.2400000000000002</v>
      </c>
      <c r="BO52" s="30">
        <f t="shared" si="4"/>
        <v>2.597544579726135E-2</v>
      </c>
    </row>
    <row r="53" spans="1:68" x14ac:dyDescent="0.2">
      <c r="A53" s="4">
        <f t="shared" si="2"/>
        <v>1959</v>
      </c>
      <c r="B53" s="4">
        <f t="shared" si="3"/>
        <v>3</v>
      </c>
      <c r="C53">
        <v>3040.2</v>
      </c>
      <c r="D53">
        <v>1856.5</v>
      </c>
      <c r="E53" t="s">
        <v>7</v>
      </c>
      <c r="F53" t="s">
        <v>7</v>
      </c>
      <c r="G53" t="s">
        <v>7</v>
      </c>
      <c r="H53" t="s">
        <v>7</v>
      </c>
      <c r="I53">
        <v>350.2</v>
      </c>
      <c r="J53" t="s">
        <v>7</v>
      </c>
      <c r="K53" t="s">
        <v>7</v>
      </c>
      <c r="L53" t="s">
        <v>7</v>
      </c>
      <c r="M53" t="s">
        <v>7</v>
      </c>
      <c r="N53" t="s">
        <v>7</v>
      </c>
      <c r="O53" t="s">
        <v>7</v>
      </c>
      <c r="P53" t="s">
        <v>7</v>
      </c>
      <c r="Q53" s="6">
        <f t="shared" si="0"/>
        <v>-32.299999999999997</v>
      </c>
      <c r="R53">
        <v>91.9</v>
      </c>
      <c r="S53" t="s">
        <v>7</v>
      </c>
      <c r="T53" t="s">
        <v>7</v>
      </c>
      <c r="U53">
        <v>124.2</v>
      </c>
      <c r="V53" t="s">
        <v>7</v>
      </c>
      <c r="W53" t="s">
        <v>7</v>
      </c>
      <c r="X53">
        <v>1010.3</v>
      </c>
      <c r="Y53" t="s">
        <v>7</v>
      </c>
      <c r="Z53" t="s">
        <v>7</v>
      </c>
      <c r="AA53" t="s">
        <v>7</v>
      </c>
      <c r="AB53" t="s">
        <v>7</v>
      </c>
      <c r="AC53">
        <v>-144.5</v>
      </c>
      <c r="AE53" s="10">
        <v>17.274999999999999</v>
      </c>
      <c r="AF53" s="10">
        <v>29.193000000000001</v>
      </c>
      <c r="AG53" s="10">
        <v>30.033000000000001</v>
      </c>
      <c r="AH53" s="10">
        <v>21.867000000000001</v>
      </c>
      <c r="AI53" s="10">
        <v>38.466999999999999</v>
      </c>
      <c r="AJ53" s="10">
        <v>31.6</v>
      </c>
      <c r="AK53" s="10">
        <v>23.4</v>
      </c>
      <c r="AL53" s="13">
        <v>141.5</v>
      </c>
      <c r="AM53" s="13">
        <v>296.10000000000002</v>
      </c>
      <c r="AN53" s="11">
        <v>2.08</v>
      </c>
      <c r="AO53" s="10">
        <f t="shared" si="1"/>
        <v>7.1249957181516113</v>
      </c>
      <c r="AQ53" s="12">
        <v>64875</v>
      </c>
      <c r="AR53" s="13">
        <v>40.4</v>
      </c>
      <c r="AS53" s="6">
        <f t="shared" si="5"/>
        <v>2620950</v>
      </c>
      <c r="AT53" s="6">
        <f t="shared" si="6"/>
        <v>1.1599610828134836</v>
      </c>
      <c r="AV53" s="6">
        <f>'Capital Stock Calculations'!E53</f>
        <v>6113.1559538683114</v>
      </c>
      <c r="AX53" s="6">
        <f t="shared" si="7"/>
        <v>8.5717045773709751E-3</v>
      </c>
      <c r="BA53" s="13">
        <v>5.3</v>
      </c>
      <c r="BB53" s="13">
        <v>59.3</v>
      </c>
      <c r="BC53" s="13">
        <v>13.9</v>
      </c>
      <c r="BE53" s="25">
        <f>AVERAGE(BE52,BE54)</f>
        <v>94.55</v>
      </c>
      <c r="BF53" s="26">
        <f t="shared" si="9"/>
        <v>484.70523755694853</v>
      </c>
      <c r="BH53">
        <f>-Government!AB53*100/Data!AE53</f>
        <v>9.2619392185238798</v>
      </c>
      <c r="BJ53" s="11">
        <v>3.54</v>
      </c>
      <c r="BK53" s="11">
        <v>4.67</v>
      </c>
      <c r="BM53" s="37">
        <f t="shared" si="8"/>
        <v>1.1299999999999999</v>
      </c>
      <c r="BO53" s="30">
        <f t="shared" si="4"/>
        <v>2.4835244292944897E-2</v>
      </c>
    </row>
    <row r="54" spans="1:68" x14ac:dyDescent="0.2">
      <c r="A54" s="4">
        <f t="shared" si="2"/>
        <v>1959</v>
      </c>
      <c r="B54" s="4">
        <f t="shared" si="3"/>
        <v>4</v>
      </c>
      <c r="C54">
        <v>3052.2</v>
      </c>
      <c r="D54">
        <v>1858.6</v>
      </c>
      <c r="E54" t="s">
        <v>7</v>
      </c>
      <c r="F54" t="s">
        <v>7</v>
      </c>
      <c r="G54" t="s">
        <v>7</v>
      </c>
      <c r="H54" t="s">
        <v>7</v>
      </c>
      <c r="I54">
        <v>361.6</v>
      </c>
      <c r="J54" t="s">
        <v>7</v>
      </c>
      <c r="K54" t="s">
        <v>7</v>
      </c>
      <c r="L54" t="s">
        <v>7</v>
      </c>
      <c r="M54" t="s">
        <v>7</v>
      </c>
      <c r="N54" t="s">
        <v>7</v>
      </c>
      <c r="O54" t="s">
        <v>7</v>
      </c>
      <c r="P54" t="s">
        <v>7</v>
      </c>
      <c r="Q54" s="6">
        <f t="shared" si="0"/>
        <v>-31.599999999999994</v>
      </c>
      <c r="R54">
        <v>89.5</v>
      </c>
      <c r="S54" t="s">
        <v>7</v>
      </c>
      <c r="T54" t="s">
        <v>7</v>
      </c>
      <c r="U54">
        <v>121.1</v>
      </c>
      <c r="V54" t="s">
        <v>7</v>
      </c>
      <c r="W54" t="s">
        <v>7</v>
      </c>
      <c r="X54">
        <v>1002.1</v>
      </c>
      <c r="Y54" t="s">
        <v>7</v>
      </c>
      <c r="Z54" t="s">
        <v>7</v>
      </c>
      <c r="AA54" t="s">
        <v>7</v>
      </c>
      <c r="AB54" t="s">
        <v>7</v>
      </c>
      <c r="AC54">
        <v>-138.5</v>
      </c>
      <c r="AE54" s="10">
        <v>17.341999999999999</v>
      </c>
      <c r="AF54" s="10">
        <v>29.37</v>
      </c>
      <c r="AG54" s="10">
        <v>30.2</v>
      </c>
      <c r="AH54" s="10">
        <v>22.233000000000001</v>
      </c>
      <c r="AI54" s="10">
        <v>38.5</v>
      </c>
      <c r="AJ54" s="10">
        <v>31.7</v>
      </c>
      <c r="AK54" s="10">
        <v>23.632999999999999</v>
      </c>
      <c r="AL54" s="13">
        <v>140.30000000000001</v>
      </c>
      <c r="AM54" s="13">
        <v>297.10000000000002</v>
      </c>
      <c r="AN54" s="11">
        <v>2.08</v>
      </c>
      <c r="AO54" s="10">
        <f t="shared" si="1"/>
        <v>7.0820565202587673</v>
      </c>
      <c r="AQ54" s="12">
        <v>64927</v>
      </c>
      <c r="AR54" s="13">
        <v>40.1</v>
      </c>
      <c r="AS54" s="6">
        <f t="shared" si="5"/>
        <v>2603572.7000000002</v>
      </c>
      <c r="AT54" s="6">
        <f t="shared" si="6"/>
        <v>1.1723121847144886</v>
      </c>
      <c r="AV54" s="6">
        <f>'Capital Stock Calculations'!E54</f>
        <v>6146.9636008339758</v>
      </c>
      <c r="AX54" s="6">
        <f t="shared" si="7"/>
        <v>8.6282609497936678E-3</v>
      </c>
      <c r="BA54" s="13">
        <v>5.6</v>
      </c>
      <c r="BB54" s="13">
        <v>59.3</v>
      </c>
      <c r="BC54" s="13">
        <v>13</v>
      </c>
      <c r="BE54" s="23">
        <v>93.8</v>
      </c>
      <c r="BF54" s="26">
        <f t="shared" si="9"/>
        <v>477.69833163091596</v>
      </c>
      <c r="BH54">
        <f>-Government!AB54*100/Data!AE54</f>
        <v>12.685964709952719</v>
      </c>
      <c r="BJ54" s="11">
        <v>4.2300000000000004</v>
      </c>
      <c r="BK54" s="11">
        <v>5</v>
      </c>
      <c r="BM54" s="37">
        <f t="shared" si="8"/>
        <v>0.76999999999999957</v>
      </c>
      <c r="BO54" s="30">
        <f t="shared" si="4"/>
        <v>2.9336902682149849E-2</v>
      </c>
    </row>
    <row r="55" spans="1:68" x14ac:dyDescent="0.2">
      <c r="A55" s="4">
        <f t="shared" si="2"/>
        <v>1960</v>
      </c>
      <c r="B55" s="4">
        <f t="shared" si="3"/>
        <v>1</v>
      </c>
      <c r="C55">
        <v>3120.2</v>
      </c>
      <c r="D55">
        <v>1876.4</v>
      </c>
      <c r="E55" t="s">
        <v>7</v>
      </c>
      <c r="F55" t="s">
        <v>7</v>
      </c>
      <c r="G55" t="s">
        <v>7</v>
      </c>
      <c r="H55" t="s">
        <v>7</v>
      </c>
      <c r="I55">
        <v>398</v>
      </c>
      <c r="J55" t="s">
        <v>7</v>
      </c>
      <c r="K55" t="s">
        <v>7</v>
      </c>
      <c r="L55" t="s">
        <v>7</v>
      </c>
      <c r="M55" t="s">
        <v>7</v>
      </c>
      <c r="N55" t="s">
        <v>7</v>
      </c>
      <c r="O55" t="s">
        <v>7</v>
      </c>
      <c r="P55" t="s">
        <v>7</v>
      </c>
      <c r="Q55" s="6">
        <f t="shared" si="0"/>
        <v>-24.899999999999991</v>
      </c>
      <c r="R55">
        <v>100.7</v>
      </c>
      <c r="S55" t="s">
        <v>7</v>
      </c>
      <c r="T55" t="s">
        <v>7</v>
      </c>
      <c r="U55">
        <v>125.6</v>
      </c>
      <c r="V55" t="s">
        <v>7</v>
      </c>
      <c r="W55" t="s">
        <v>7</v>
      </c>
      <c r="X55">
        <v>985.2</v>
      </c>
      <c r="Y55" t="s">
        <v>7</v>
      </c>
      <c r="Z55" t="s">
        <v>7</v>
      </c>
      <c r="AA55" t="s">
        <v>7</v>
      </c>
      <c r="AB55" t="s">
        <v>7</v>
      </c>
      <c r="AC55">
        <v>-114.5</v>
      </c>
      <c r="AE55" s="10">
        <v>17.414000000000001</v>
      </c>
      <c r="AF55" s="10">
        <v>29.396999999999998</v>
      </c>
      <c r="AG55" s="10">
        <v>30.233000000000001</v>
      </c>
      <c r="AH55" s="10">
        <v>22.266999999999999</v>
      </c>
      <c r="AI55" s="10">
        <v>38.466999999999999</v>
      </c>
      <c r="AJ55" s="10">
        <v>31.632999999999999</v>
      </c>
      <c r="AK55" s="10">
        <v>23.8</v>
      </c>
      <c r="AL55" s="13">
        <v>139.9</v>
      </c>
      <c r="AM55" s="13">
        <v>298.7</v>
      </c>
      <c r="AN55" s="11">
        <v>2.14</v>
      </c>
      <c r="AO55" s="10">
        <f t="shared" si="1"/>
        <v>7.279654386502024</v>
      </c>
      <c r="AQ55" s="12">
        <v>65213</v>
      </c>
      <c r="AR55" s="13">
        <v>40.299999999999997</v>
      </c>
      <c r="AS55" s="6">
        <f t="shared" si="5"/>
        <v>2628083.9</v>
      </c>
      <c r="AT55" s="6">
        <f t="shared" si="6"/>
        <v>1.1872528118299419</v>
      </c>
      <c r="AV55" s="6">
        <f>'Capital Stock Calculations'!E55</f>
        <v>6190.4215000335535</v>
      </c>
      <c r="AX55" s="6">
        <f t="shared" si="7"/>
        <v>8.7449328391048953E-3</v>
      </c>
      <c r="BA55" s="13">
        <v>5.0999999999999996</v>
      </c>
      <c r="BB55" s="13">
        <v>58.9</v>
      </c>
      <c r="BC55" s="13">
        <v>13.2</v>
      </c>
      <c r="BE55" s="23">
        <v>100</v>
      </c>
      <c r="BF55" s="26">
        <f t="shared" si="9"/>
        <v>475.89890124842674</v>
      </c>
      <c r="BH55">
        <f>-Government!AB55*100/Data!AE55</f>
        <v>-42.494544619271849</v>
      </c>
      <c r="BJ55" s="11">
        <v>3.87</v>
      </c>
      <c r="BK55" s="11">
        <v>5</v>
      </c>
      <c r="BM55" s="37">
        <f t="shared" si="8"/>
        <v>1.1299999999999999</v>
      </c>
      <c r="BO55" s="30">
        <f t="shared" si="4"/>
        <v>4.1380694586312661E-2</v>
      </c>
    </row>
    <row r="56" spans="1:68" x14ac:dyDescent="0.2">
      <c r="A56" s="4">
        <f t="shared" si="2"/>
        <v>1960</v>
      </c>
      <c r="B56" s="4">
        <f t="shared" si="3"/>
        <v>2</v>
      </c>
      <c r="C56">
        <v>3108.4</v>
      </c>
      <c r="D56">
        <v>1900.1</v>
      </c>
      <c r="E56" t="s">
        <v>7</v>
      </c>
      <c r="F56" t="s">
        <v>7</v>
      </c>
      <c r="G56" t="s">
        <v>7</v>
      </c>
      <c r="H56" t="s">
        <v>7</v>
      </c>
      <c r="I56">
        <v>360.9</v>
      </c>
      <c r="J56" t="s">
        <v>7</v>
      </c>
      <c r="K56" t="s">
        <v>7</v>
      </c>
      <c r="L56" t="s">
        <v>7</v>
      </c>
      <c r="M56" t="s">
        <v>7</v>
      </c>
      <c r="N56" t="s">
        <v>7</v>
      </c>
      <c r="O56" t="s">
        <v>7</v>
      </c>
      <c r="P56" t="s">
        <v>7</v>
      </c>
      <c r="Q56" s="6">
        <f t="shared" si="0"/>
        <v>-19.5</v>
      </c>
      <c r="R56">
        <v>107.1</v>
      </c>
      <c r="S56" t="s">
        <v>7</v>
      </c>
      <c r="T56" t="s">
        <v>7</v>
      </c>
      <c r="U56">
        <v>126.6</v>
      </c>
      <c r="V56" t="s">
        <v>7</v>
      </c>
      <c r="W56" t="s">
        <v>7</v>
      </c>
      <c r="X56">
        <v>995.8</v>
      </c>
      <c r="Y56" t="s">
        <v>7</v>
      </c>
      <c r="Z56" t="s">
        <v>7</v>
      </c>
      <c r="AA56" t="s">
        <v>7</v>
      </c>
      <c r="AB56" t="s">
        <v>7</v>
      </c>
      <c r="AC56">
        <v>-128.9</v>
      </c>
      <c r="AE56" s="10">
        <v>17.459</v>
      </c>
      <c r="AF56" s="10">
        <v>29.573</v>
      </c>
      <c r="AG56" s="10">
        <v>30.4</v>
      </c>
      <c r="AH56" s="10">
        <v>22.367000000000001</v>
      </c>
      <c r="AI56" s="10">
        <v>38.200000000000003</v>
      </c>
      <c r="AJ56" s="10">
        <v>31.966999999999999</v>
      </c>
      <c r="AK56" s="10">
        <v>23.966999999999999</v>
      </c>
      <c r="AL56" s="13">
        <v>139.6</v>
      </c>
      <c r="AM56" s="13">
        <v>301.10000000000002</v>
      </c>
      <c r="AN56" s="11">
        <v>2.14</v>
      </c>
      <c r="AO56" s="10">
        <f t="shared" si="1"/>
        <v>7.2363304365468499</v>
      </c>
      <c r="AQ56" s="12">
        <v>66061</v>
      </c>
      <c r="AR56" s="13">
        <v>40</v>
      </c>
      <c r="AS56" s="6">
        <f t="shared" si="5"/>
        <v>2642440</v>
      </c>
      <c r="AT56" s="6">
        <f t="shared" si="6"/>
        <v>1.1763370218434477</v>
      </c>
      <c r="AV56" s="6">
        <f>'Capital Stock Calculations'!E56</f>
        <v>6261.6976299012167</v>
      </c>
      <c r="AX56" s="6">
        <f t="shared" si="7"/>
        <v>8.6473904630680123E-3</v>
      </c>
      <c r="BA56" s="13">
        <v>5.2</v>
      </c>
      <c r="BB56" s="13">
        <v>59.6</v>
      </c>
      <c r="BC56" s="13">
        <v>12.1</v>
      </c>
      <c r="BE56" s="23">
        <v>93.3</v>
      </c>
      <c r="BF56" s="26">
        <f t="shared" si="9"/>
        <v>472.05220978595338</v>
      </c>
      <c r="BH56">
        <f>-Government!AB56*100/Data!AE56</f>
        <v>-21.765278652843804</v>
      </c>
      <c r="BJ56" s="11">
        <v>2.99</v>
      </c>
      <c r="BK56" s="11">
        <v>5</v>
      </c>
      <c r="BM56" s="37">
        <f t="shared" si="8"/>
        <v>2.0099999999999998</v>
      </c>
      <c r="BO56" s="30">
        <f t="shared" si="4"/>
        <v>3.2712994523250535E-2</v>
      </c>
    </row>
    <row r="57" spans="1:68" x14ac:dyDescent="0.2">
      <c r="A57" s="4">
        <f t="shared" si="2"/>
        <v>1960</v>
      </c>
      <c r="B57" s="4">
        <f t="shared" si="3"/>
        <v>3</v>
      </c>
      <c r="C57">
        <v>3116.1</v>
      </c>
      <c r="D57">
        <v>1892.5</v>
      </c>
      <c r="E57" t="s">
        <v>7</v>
      </c>
      <c r="F57" t="s">
        <v>7</v>
      </c>
      <c r="G57" t="s">
        <v>7</v>
      </c>
      <c r="H57" t="s">
        <v>7</v>
      </c>
      <c r="I57">
        <v>360</v>
      </c>
      <c r="J57" t="s">
        <v>7</v>
      </c>
      <c r="K57" t="s">
        <v>7</v>
      </c>
      <c r="L57" t="s">
        <v>7</v>
      </c>
      <c r="M57" t="s">
        <v>7</v>
      </c>
      <c r="N57" t="s">
        <v>7</v>
      </c>
      <c r="O57" t="s">
        <v>7</v>
      </c>
      <c r="P57" t="s">
        <v>7</v>
      </c>
      <c r="Q57" s="6">
        <f t="shared" si="0"/>
        <v>-18.5</v>
      </c>
      <c r="R57">
        <v>104.4</v>
      </c>
      <c r="S57" t="s">
        <v>7</v>
      </c>
      <c r="T57" t="s">
        <v>7</v>
      </c>
      <c r="U57">
        <v>122.9</v>
      </c>
      <c r="V57" t="s">
        <v>7</v>
      </c>
      <c r="W57" t="s">
        <v>7</v>
      </c>
      <c r="X57">
        <v>1020</v>
      </c>
      <c r="Y57" t="s">
        <v>7</v>
      </c>
      <c r="Z57" t="s">
        <v>7</v>
      </c>
      <c r="AA57" t="s">
        <v>7</v>
      </c>
      <c r="AB57" t="s">
        <v>7</v>
      </c>
      <c r="AC57">
        <v>-137.9</v>
      </c>
      <c r="AE57" s="10">
        <v>17.521999999999998</v>
      </c>
      <c r="AF57" s="10">
        <v>29.59</v>
      </c>
      <c r="AG57" s="10">
        <v>30.4</v>
      </c>
      <c r="AH57" s="10">
        <v>22.533000000000001</v>
      </c>
      <c r="AI57" s="10">
        <v>38.033000000000001</v>
      </c>
      <c r="AJ57" s="10">
        <v>31.966999999999999</v>
      </c>
      <c r="AK57" s="10">
        <v>24.132999999999999</v>
      </c>
      <c r="AL57" s="13">
        <v>140.9</v>
      </c>
      <c r="AM57" s="13">
        <v>306.5</v>
      </c>
      <c r="AN57" s="11">
        <v>2.15</v>
      </c>
      <c r="AO57" s="10">
        <f t="shared" si="1"/>
        <v>7.2659682325109838</v>
      </c>
      <c r="AQ57" s="12">
        <v>66024</v>
      </c>
      <c r="AR57" s="13">
        <v>39.700000000000003</v>
      </c>
      <c r="AS57" s="6">
        <f t="shared" si="5"/>
        <v>2621152.8000000003</v>
      </c>
      <c r="AT57" s="6">
        <f t="shared" si="6"/>
        <v>1.1888280606914636</v>
      </c>
      <c r="AV57" s="6">
        <f>'Capital Stock Calculations'!E57</f>
        <v>6292.1118813574831</v>
      </c>
      <c r="AX57" s="6">
        <f t="shared" si="7"/>
        <v>8.7019923130789729E-3</v>
      </c>
      <c r="BA57" s="13">
        <v>5.5</v>
      </c>
      <c r="BB57" s="13">
        <v>59.6</v>
      </c>
      <c r="BC57" s="13">
        <v>12.6</v>
      </c>
      <c r="BE57" s="23">
        <v>97.2</v>
      </c>
      <c r="BF57" s="26">
        <f t="shared" si="9"/>
        <v>476.17438323758029</v>
      </c>
      <c r="BH57">
        <f>-Government!AB57*100/Data!AE57</f>
        <v>-12.555644332838719</v>
      </c>
      <c r="BJ57" s="11">
        <v>2.36</v>
      </c>
      <c r="BK57" s="11">
        <v>4.78</v>
      </c>
      <c r="BM57" s="37">
        <f t="shared" si="8"/>
        <v>2.4200000000000004</v>
      </c>
      <c r="BO57" s="30">
        <f t="shared" si="4"/>
        <v>2.9325151320461283E-2</v>
      </c>
    </row>
    <row r="58" spans="1:68" x14ac:dyDescent="0.2">
      <c r="A58" s="4">
        <f t="shared" si="2"/>
        <v>1960</v>
      </c>
      <c r="B58" s="4">
        <f t="shared" si="3"/>
        <v>4</v>
      </c>
      <c r="C58">
        <v>3078.4</v>
      </c>
      <c r="D58">
        <v>1895</v>
      </c>
      <c r="E58" t="s">
        <v>7</v>
      </c>
      <c r="F58" t="s">
        <v>7</v>
      </c>
      <c r="G58" t="s">
        <v>7</v>
      </c>
      <c r="H58" t="s">
        <v>7</v>
      </c>
      <c r="I58">
        <v>320.10000000000002</v>
      </c>
      <c r="J58" t="s">
        <v>7</v>
      </c>
      <c r="K58" t="s">
        <v>7</v>
      </c>
      <c r="L58" t="s">
        <v>7</v>
      </c>
      <c r="M58" t="s">
        <v>7</v>
      </c>
      <c r="N58" t="s">
        <v>7</v>
      </c>
      <c r="O58" t="s">
        <v>7</v>
      </c>
      <c r="P58" t="s">
        <v>7</v>
      </c>
      <c r="Q58" s="6">
        <f t="shared" si="0"/>
        <v>-10.5</v>
      </c>
      <c r="R58">
        <v>106.6</v>
      </c>
      <c r="S58" t="s">
        <v>7</v>
      </c>
      <c r="T58" t="s">
        <v>7</v>
      </c>
      <c r="U58">
        <v>117.1</v>
      </c>
      <c r="V58" t="s">
        <v>7</v>
      </c>
      <c r="W58" t="s">
        <v>7</v>
      </c>
      <c r="X58">
        <v>1026.8</v>
      </c>
      <c r="Y58" t="s">
        <v>7</v>
      </c>
      <c r="Z58" t="s">
        <v>7</v>
      </c>
      <c r="AA58" t="s">
        <v>7</v>
      </c>
      <c r="AB58" t="s">
        <v>7</v>
      </c>
      <c r="AC58">
        <v>-153</v>
      </c>
      <c r="AE58" s="10">
        <v>17.576000000000001</v>
      </c>
      <c r="AF58" s="10">
        <v>29.78</v>
      </c>
      <c r="AG58" s="10">
        <v>30.6</v>
      </c>
      <c r="AH58" s="10">
        <v>22.6</v>
      </c>
      <c r="AI58" s="10">
        <v>37.866999999999997</v>
      </c>
      <c r="AJ58" s="10">
        <v>32.299999999999997</v>
      </c>
      <c r="AK58" s="10">
        <v>24.266999999999999</v>
      </c>
      <c r="AL58" s="13">
        <v>140.80000000000001</v>
      </c>
      <c r="AM58" s="13">
        <v>310.89999999999998</v>
      </c>
      <c r="AN58" s="11">
        <v>2.16</v>
      </c>
      <c r="AO58" s="10">
        <f t="shared" si="1"/>
        <v>7.2531900604432504</v>
      </c>
      <c r="AQ58" s="12">
        <v>65840</v>
      </c>
      <c r="AR58" s="13">
        <v>39.1</v>
      </c>
      <c r="AS58" s="6">
        <f t="shared" si="5"/>
        <v>2574344</v>
      </c>
      <c r="AT58" s="6">
        <f t="shared" si="6"/>
        <v>1.1957997843334069</v>
      </c>
      <c r="AV58" s="6">
        <f>'Capital Stock Calculations'!E58</f>
        <v>6320.0209009336722</v>
      </c>
      <c r="AX58" s="6">
        <f t="shared" si="7"/>
        <v>8.6884305148950194E-3</v>
      </c>
      <c r="BA58" s="13">
        <v>6.3</v>
      </c>
      <c r="BB58" s="13">
        <v>59.6</v>
      </c>
      <c r="BC58" s="13">
        <v>13.3</v>
      </c>
      <c r="BE58" s="23">
        <v>90.1</v>
      </c>
      <c r="BF58" s="26">
        <f t="shared" si="9"/>
        <v>472.80053727333785</v>
      </c>
      <c r="BH58">
        <f>-Government!AB58*100/Data!AE58</f>
        <v>13.654984069185252</v>
      </c>
      <c r="BJ58" s="11">
        <v>2.31</v>
      </c>
      <c r="BK58" s="11">
        <v>4.5</v>
      </c>
      <c r="BM58" s="37">
        <f t="shared" si="8"/>
        <v>2.19</v>
      </c>
      <c r="BO58" s="30">
        <f t="shared" si="4"/>
        <v>1.7178911794525065E-2</v>
      </c>
    </row>
    <row r="59" spans="1:68" x14ac:dyDescent="0.2">
      <c r="A59" s="4">
        <f t="shared" si="2"/>
        <v>1961</v>
      </c>
      <c r="B59" s="4">
        <f t="shared" si="3"/>
        <v>1</v>
      </c>
      <c r="C59">
        <v>3099.3</v>
      </c>
      <c r="D59">
        <v>1894.4</v>
      </c>
      <c r="E59" t="s">
        <v>7</v>
      </c>
      <c r="F59" t="s">
        <v>7</v>
      </c>
      <c r="G59" t="s">
        <v>7</v>
      </c>
      <c r="H59" t="s">
        <v>7</v>
      </c>
      <c r="I59">
        <v>328.4</v>
      </c>
      <c r="J59" t="s">
        <v>7</v>
      </c>
      <c r="K59" t="s">
        <v>7</v>
      </c>
      <c r="L59" t="s">
        <v>7</v>
      </c>
      <c r="M59" t="s">
        <v>7</v>
      </c>
      <c r="N59" t="s">
        <v>7</v>
      </c>
      <c r="O59" t="s">
        <v>7</v>
      </c>
      <c r="P59" t="s">
        <v>7</v>
      </c>
      <c r="Q59" s="6">
        <f t="shared" si="0"/>
        <v>-10.700000000000003</v>
      </c>
      <c r="R59">
        <v>105.8</v>
      </c>
      <c r="S59" t="s">
        <v>7</v>
      </c>
      <c r="T59" t="s">
        <v>7</v>
      </c>
      <c r="U59">
        <v>116.5</v>
      </c>
      <c r="V59" t="s">
        <v>7</v>
      </c>
      <c r="W59" t="s">
        <v>7</v>
      </c>
      <c r="X59">
        <v>1042</v>
      </c>
      <c r="Y59" t="s">
        <v>7</v>
      </c>
      <c r="Z59" t="s">
        <v>7</v>
      </c>
      <c r="AA59" t="s">
        <v>7</v>
      </c>
      <c r="AB59" t="s">
        <v>7</v>
      </c>
      <c r="AC59">
        <v>-154.80000000000001</v>
      </c>
      <c r="AE59" s="10">
        <v>17.614999999999998</v>
      </c>
      <c r="AF59" s="10">
        <v>29.84</v>
      </c>
      <c r="AG59" s="10">
        <v>30.632999999999999</v>
      </c>
      <c r="AH59" s="10">
        <v>22.632999999999999</v>
      </c>
      <c r="AI59" s="10">
        <v>37.866999999999997</v>
      </c>
      <c r="AJ59" s="10">
        <v>32.332999999999998</v>
      </c>
      <c r="AK59" s="10">
        <v>24.4</v>
      </c>
      <c r="AL59" s="13">
        <v>141.5</v>
      </c>
      <c r="AM59" s="13">
        <v>316.3</v>
      </c>
      <c r="AN59" s="11">
        <v>2.16</v>
      </c>
      <c r="AO59" s="10">
        <f t="shared" si="1"/>
        <v>7.2386058981233248</v>
      </c>
      <c r="AQ59" s="12">
        <v>65738</v>
      </c>
      <c r="AR59" s="13">
        <v>39.4</v>
      </c>
      <c r="AS59" s="6">
        <f t="shared" si="5"/>
        <v>2590077.1999999997</v>
      </c>
      <c r="AT59" s="6">
        <f t="shared" si="6"/>
        <v>1.1966052594880185</v>
      </c>
      <c r="AV59" s="6">
        <f>'Capital Stock Calculations'!E59</f>
        <v>6306.5569121068829</v>
      </c>
      <c r="AX59" s="6">
        <f t="shared" si="7"/>
        <v>8.717915113156895E-3</v>
      </c>
      <c r="BA59" s="13">
        <v>6.8</v>
      </c>
      <c r="BB59" s="13">
        <v>59.6</v>
      </c>
      <c r="BC59" s="13">
        <v>13.8</v>
      </c>
      <c r="BE59" s="23">
        <v>91.6</v>
      </c>
      <c r="BF59" s="26">
        <f t="shared" si="9"/>
        <v>474.19571045576407</v>
      </c>
      <c r="BH59">
        <f>-Government!AB59*100/Data!AE59</f>
        <v>14.760147601476016</v>
      </c>
      <c r="BJ59" s="11">
        <v>2.35</v>
      </c>
      <c r="BK59" s="11">
        <v>4.5</v>
      </c>
      <c r="BM59" s="37">
        <f t="shared" si="8"/>
        <v>2.15</v>
      </c>
      <c r="BO59" s="30">
        <f t="shared" si="4"/>
        <v>2.1085224983210183E-2</v>
      </c>
    </row>
    <row r="60" spans="1:68" x14ac:dyDescent="0.2">
      <c r="A60" s="4">
        <f t="shared" si="2"/>
        <v>1961</v>
      </c>
      <c r="B60" s="4">
        <f t="shared" si="3"/>
        <v>2</v>
      </c>
      <c r="C60">
        <v>3156.9</v>
      </c>
      <c r="D60">
        <v>1922.7</v>
      </c>
      <c r="E60" t="s">
        <v>7</v>
      </c>
      <c r="F60" t="s">
        <v>7</v>
      </c>
      <c r="G60" t="s">
        <v>7</v>
      </c>
      <c r="H60" t="s">
        <v>7</v>
      </c>
      <c r="I60">
        <v>351.4</v>
      </c>
      <c r="J60" t="s">
        <v>7</v>
      </c>
      <c r="K60" t="s">
        <v>7</v>
      </c>
      <c r="L60" t="s">
        <v>7</v>
      </c>
      <c r="M60" t="s">
        <v>7</v>
      </c>
      <c r="N60" t="s">
        <v>7</v>
      </c>
      <c r="O60" t="s">
        <v>7</v>
      </c>
      <c r="P60" t="s">
        <v>7</v>
      </c>
      <c r="Q60" s="6">
        <f t="shared" si="0"/>
        <v>-13.5</v>
      </c>
      <c r="R60">
        <v>104.4</v>
      </c>
      <c r="S60" t="s">
        <v>7</v>
      </c>
      <c r="T60" t="s">
        <v>7</v>
      </c>
      <c r="U60">
        <v>117.9</v>
      </c>
      <c r="V60" t="s">
        <v>7</v>
      </c>
      <c r="W60" t="s">
        <v>7</v>
      </c>
      <c r="X60">
        <v>1044.4000000000001</v>
      </c>
      <c r="Y60" t="s">
        <v>7</v>
      </c>
      <c r="Z60" t="s">
        <v>7</v>
      </c>
      <c r="AA60" t="s">
        <v>7</v>
      </c>
      <c r="AB60" t="s">
        <v>7</v>
      </c>
      <c r="AC60">
        <v>-148.1</v>
      </c>
      <c r="AE60" s="10">
        <v>17.657</v>
      </c>
      <c r="AF60" s="10">
        <v>29.83</v>
      </c>
      <c r="AG60" s="10">
        <v>30.667000000000002</v>
      </c>
      <c r="AH60" s="10">
        <v>22.367000000000001</v>
      </c>
      <c r="AI60" s="10">
        <v>38</v>
      </c>
      <c r="AJ60" s="10">
        <v>32.200000000000003</v>
      </c>
      <c r="AK60" s="10">
        <v>24.5</v>
      </c>
      <c r="AL60" s="13">
        <v>142.6</v>
      </c>
      <c r="AM60" s="13">
        <v>322.10000000000002</v>
      </c>
      <c r="AN60" s="11">
        <v>2.19</v>
      </c>
      <c r="AO60" s="10">
        <f t="shared" si="1"/>
        <v>7.3416024136775064</v>
      </c>
      <c r="AQ60" s="12">
        <v>65605</v>
      </c>
      <c r="AR60" s="13">
        <v>39.700000000000003</v>
      </c>
      <c r="AS60" s="6">
        <f t="shared" si="5"/>
        <v>2604518.5</v>
      </c>
      <c r="AT60" s="6">
        <f t="shared" si="6"/>
        <v>1.2120858423543546</v>
      </c>
      <c r="AV60" s="6">
        <f>'Capital Stock Calculations'!E60</f>
        <v>6305.378743958644</v>
      </c>
      <c r="AX60" s="6">
        <f t="shared" si="7"/>
        <v>8.8474628358057739E-3</v>
      </c>
      <c r="BA60" s="13">
        <v>7</v>
      </c>
      <c r="BB60" s="13">
        <v>59.5</v>
      </c>
      <c r="BC60" s="13">
        <v>15.8</v>
      </c>
      <c r="BE60" s="23">
        <v>92.5</v>
      </c>
      <c r="BF60" s="26">
        <f t="shared" si="9"/>
        <v>478.0422393563527</v>
      </c>
      <c r="BH60">
        <f>-Government!AB60*100/Data!AE60</f>
        <v>25.485643087727247</v>
      </c>
      <c r="BJ60" s="11">
        <v>2.2999999999999998</v>
      </c>
      <c r="BK60" s="11">
        <v>4.5</v>
      </c>
      <c r="BM60" s="37">
        <f t="shared" si="8"/>
        <v>2.2000000000000002</v>
      </c>
      <c r="BO60" s="30">
        <f t="shared" si="4"/>
        <v>2.3835120643431663E-2</v>
      </c>
    </row>
    <row r="61" spans="1:68" x14ac:dyDescent="0.2">
      <c r="A61" s="4">
        <f t="shared" si="2"/>
        <v>1961</v>
      </c>
      <c r="B61" s="4">
        <f t="shared" si="3"/>
        <v>3</v>
      </c>
      <c r="C61">
        <v>3209.6</v>
      </c>
      <c r="D61">
        <v>1932</v>
      </c>
      <c r="E61" t="s">
        <v>7</v>
      </c>
      <c r="F61" t="s">
        <v>7</v>
      </c>
      <c r="G61" t="s">
        <v>7</v>
      </c>
      <c r="H61" t="s">
        <v>7</v>
      </c>
      <c r="I61">
        <v>378.7</v>
      </c>
      <c r="J61" t="s">
        <v>7</v>
      </c>
      <c r="K61" t="s">
        <v>7</v>
      </c>
      <c r="L61" t="s">
        <v>7</v>
      </c>
      <c r="M61" t="s">
        <v>7</v>
      </c>
      <c r="N61" t="s">
        <v>7</v>
      </c>
      <c r="O61" t="s">
        <v>7</v>
      </c>
      <c r="P61" t="s">
        <v>7</v>
      </c>
      <c r="Q61" s="6">
        <f t="shared" si="0"/>
        <v>-21.900000000000006</v>
      </c>
      <c r="R61">
        <v>103.8</v>
      </c>
      <c r="S61" t="s">
        <v>7</v>
      </c>
      <c r="T61" t="s">
        <v>7</v>
      </c>
      <c r="U61">
        <v>125.7</v>
      </c>
      <c r="V61" t="s">
        <v>7</v>
      </c>
      <c r="W61" t="s">
        <v>7</v>
      </c>
      <c r="X61">
        <v>1066.4000000000001</v>
      </c>
      <c r="Y61" t="s">
        <v>7</v>
      </c>
      <c r="Z61" t="s">
        <v>7</v>
      </c>
      <c r="AA61" t="s">
        <v>7</v>
      </c>
      <c r="AB61" t="s">
        <v>7</v>
      </c>
      <c r="AC61">
        <v>-145.6</v>
      </c>
      <c r="AE61" s="10">
        <v>17.704000000000001</v>
      </c>
      <c r="AF61" s="10">
        <v>29.946999999999999</v>
      </c>
      <c r="AG61" s="10">
        <v>30.766999999999999</v>
      </c>
      <c r="AH61" s="10">
        <v>22.533000000000001</v>
      </c>
      <c r="AI61" s="10">
        <v>38.267000000000003</v>
      </c>
      <c r="AJ61" s="10">
        <v>32.200000000000003</v>
      </c>
      <c r="AK61" s="10">
        <v>24.567</v>
      </c>
      <c r="AL61" s="13">
        <v>143.4</v>
      </c>
      <c r="AM61" s="13">
        <v>327.60000000000002</v>
      </c>
      <c r="AN61" s="11">
        <v>2.21</v>
      </c>
      <c r="AO61" s="10">
        <f t="shared" si="1"/>
        <v>7.3797041439877118</v>
      </c>
      <c r="AQ61" s="12">
        <v>65667</v>
      </c>
      <c r="AR61" s="13">
        <v>39.9</v>
      </c>
      <c r="AS61" s="6">
        <f t="shared" si="5"/>
        <v>2620113.2999999998</v>
      </c>
      <c r="AT61" s="6">
        <f t="shared" si="6"/>
        <v>1.22498519434255</v>
      </c>
      <c r="AV61" s="6">
        <f>'Capital Stock Calculations'!E61</f>
        <v>6327.2621464115236</v>
      </c>
      <c r="AX61" s="6">
        <f t="shared" si="7"/>
        <v>8.9490150822234792E-3</v>
      </c>
      <c r="BA61" s="13">
        <v>6.8</v>
      </c>
      <c r="BB61" s="13">
        <v>59.2</v>
      </c>
      <c r="BC61" s="13">
        <v>16.8</v>
      </c>
      <c r="BE61" s="23">
        <v>99.2</v>
      </c>
      <c r="BF61" s="26">
        <f t="shared" si="9"/>
        <v>478.8459611981167</v>
      </c>
      <c r="BH61">
        <f>-Government!AB61*100/Data!AE61</f>
        <v>14.121102575689109</v>
      </c>
      <c r="BJ61" s="11">
        <v>2.2999999999999998</v>
      </c>
      <c r="BK61" s="11">
        <v>4.5</v>
      </c>
      <c r="BM61" s="37">
        <f t="shared" si="8"/>
        <v>2.2000000000000002</v>
      </c>
      <c r="BO61" s="30">
        <f t="shared" si="4"/>
        <v>1.9077774052966713E-2</v>
      </c>
    </row>
    <row r="62" spans="1:68" x14ac:dyDescent="0.2">
      <c r="A62" s="4">
        <f t="shared" si="2"/>
        <v>1961</v>
      </c>
      <c r="B62" s="4">
        <f t="shared" si="3"/>
        <v>4</v>
      </c>
      <c r="C62">
        <v>3274.6</v>
      </c>
      <c r="D62">
        <v>1970.8</v>
      </c>
      <c r="E62" t="s">
        <v>7</v>
      </c>
      <c r="F62" t="s">
        <v>7</v>
      </c>
      <c r="G62" t="s">
        <v>7</v>
      </c>
      <c r="H62" t="s">
        <v>7</v>
      </c>
      <c r="I62">
        <v>385</v>
      </c>
      <c r="J62" t="s">
        <v>7</v>
      </c>
      <c r="K62" t="s">
        <v>7</v>
      </c>
      <c r="L62" t="s">
        <v>7</v>
      </c>
      <c r="M62" t="s">
        <v>7</v>
      </c>
      <c r="N62" t="s">
        <v>7</v>
      </c>
      <c r="O62" t="s">
        <v>7</v>
      </c>
      <c r="P62" t="s">
        <v>7</v>
      </c>
      <c r="Q62" s="6">
        <f t="shared" si="0"/>
        <v>-21.699999999999989</v>
      </c>
      <c r="R62">
        <v>107</v>
      </c>
      <c r="S62" t="s">
        <v>7</v>
      </c>
      <c r="T62" t="s">
        <v>7</v>
      </c>
      <c r="U62">
        <v>128.69999999999999</v>
      </c>
      <c r="V62" t="s">
        <v>7</v>
      </c>
      <c r="W62" t="s">
        <v>7</v>
      </c>
      <c r="X62">
        <v>1089.7</v>
      </c>
      <c r="Y62" t="s">
        <v>7</v>
      </c>
      <c r="Z62" t="s">
        <v>7</v>
      </c>
      <c r="AA62" t="s">
        <v>7</v>
      </c>
      <c r="AB62" t="s">
        <v>7</v>
      </c>
      <c r="AC62">
        <v>-149.19999999999999</v>
      </c>
      <c r="AE62" s="10">
        <v>17.762</v>
      </c>
      <c r="AF62" s="10">
        <v>29.99</v>
      </c>
      <c r="AG62" s="10">
        <v>30.8</v>
      </c>
      <c r="AH62" s="10">
        <v>22.433</v>
      </c>
      <c r="AI62" s="10">
        <v>38.299999999999997</v>
      </c>
      <c r="AJ62" s="10">
        <v>32.200000000000003</v>
      </c>
      <c r="AK62" s="10">
        <v>24.733000000000001</v>
      </c>
      <c r="AL62" s="13">
        <v>144.69999999999999</v>
      </c>
      <c r="AM62" s="13">
        <v>333.3</v>
      </c>
      <c r="AN62" s="11">
        <v>2.23</v>
      </c>
      <c r="AO62" s="10">
        <f t="shared" si="1"/>
        <v>7.4358119373124376</v>
      </c>
      <c r="AQ62" s="12">
        <v>65967</v>
      </c>
      <c r="AR62" s="13">
        <v>40.5</v>
      </c>
      <c r="AS62" s="6">
        <f t="shared" si="5"/>
        <v>2671663.5</v>
      </c>
      <c r="AT62" s="6">
        <f t="shared" si="6"/>
        <v>1.225678308664246</v>
      </c>
      <c r="AV62" s="6">
        <f>'Capital Stock Calculations'!E62</f>
        <v>6375.3019309134697</v>
      </c>
      <c r="AX62" s="6">
        <f t="shared" si="7"/>
        <v>8.9893694603417566E-3</v>
      </c>
      <c r="BA62" s="13">
        <v>6.2</v>
      </c>
      <c r="BB62" s="13">
        <v>59</v>
      </c>
      <c r="BC62" s="13">
        <v>16.2</v>
      </c>
      <c r="BE62" s="23">
        <v>93</v>
      </c>
      <c r="BF62" s="26">
        <f t="shared" si="9"/>
        <v>482.49416472157384</v>
      </c>
      <c r="BH62">
        <f>-Government!AB62*100/Data!AE62</f>
        <v>1.6889989866006081</v>
      </c>
      <c r="BJ62" s="11">
        <v>2.46</v>
      </c>
      <c r="BK62" s="11">
        <v>4.5</v>
      </c>
      <c r="BM62" s="37">
        <f t="shared" si="8"/>
        <v>2.04</v>
      </c>
      <c r="BO62" s="30">
        <f t="shared" si="4"/>
        <v>2.1564129962934643E-2</v>
      </c>
    </row>
    <row r="63" spans="1:68" x14ac:dyDescent="0.2">
      <c r="A63" s="4">
        <f t="shared" si="2"/>
        <v>1962</v>
      </c>
      <c r="B63" s="4">
        <f t="shared" si="3"/>
        <v>1</v>
      </c>
      <c r="C63">
        <v>3333.6</v>
      </c>
      <c r="D63">
        <v>1991.7</v>
      </c>
      <c r="E63" t="s">
        <v>7</v>
      </c>
      <c r="F63" t="s">
        <v>7</v>
      </c>
      <c r="G63" t="s">
        <v>7</v>
      </c>
      <c r="H63" t="s">
        <v>7</v>
      </c>
      <c r="I63">
        <v>405.7</v>
      </c>
      <c r="J63" t="s">
        <v>7</v>
      </c>
      <c r="K63" t="s">
        <v>7</v>
      </c>
      <c r="L63" t="s">
        <v>7</v>
      </c>
      <c r="M63" t="s">
        <v>7</v>
      </c>
      <c r="N63" t="s">
        <v>7</v>
      </c>
      <c r="O63" t="s">
        <v>7</v>
      </c>
      <c r="P63" t="s">
        <v>7</v>
      </c>
      <c r="Q63" s="6">
        <f t="shared" si="0"/>
        <v>-25.899999999999991</v>
      </c>
      <c r="R63">
        <v>106.7</v>
      </c>
      <c r="S63" t="s">
        <v>7</v>
      </c>
      <c r="T63" t="s">
        <v>7</v>
      </c>
      <c r="U63">
        <v>132.6</v>
      </c>
      <c r="V63" t="s">
        <v>7</v>
      </c>
      <c r="W63" t="s">
        <v>7</v>
      </c>
      <c r="X63">
        <v>1110.7</v>
      </c>
      <c r="Y63" t="s">
        <v>7</v>
      </c>
      <c r="Z63" t="s">
        <v>7</v>
      </c>
      <c r="AA63" t="s">
        <v>7</v>
      </c>
      <c r="AB63" t="s">
        <v>7</v>
      </c>
      <c r="AC63">
        <v>-148.6</v>
      </c>
      <c r="AE63" s="10">
        <v>17.853999999999999</v>
      </c>
      <c r="AF63" s="10">
        <v>30.106999999999999</v>
      </c>
      <c r="AG63" s="10">
        <v>30.966999999999999</v>
      </c>
      <c r="AH63" s="10">
        <v>22.466999999999999</v>
      </c>
      <c r="AI63" s="10">
        <v>38.332999999999998</v>
      </c>
      <c r="AJ63" s="10">
        <v>32.332999999999998</v>
      </c>
      <c r="AK63" s="10">
        <v>24.832999999999998</v>
      </c>
      <c r="AL63" s="13">
        <v>145.6</v>
      </c>
      <c r="AM63" s="13">
        <v>340.2</v>
      </c>
      <c r="AN63" s="11">
        <v>2.2599999999999998</v>
      </c>
      <c r="AO63" s="10">
        <f t="shared" si="1"/>
        <v>7.5065599362274549</v>
      </c>
      <c r="AQ63" s="12">
        <v>66380</v>
      </c>
      <c r="AR63" s="13">
        <v>40.299999999999997</v>
      </c>
      <c r="AS63" s="6">
        <f t="shared" si="5"/>
        <v>2675114</v>
      </c>
      <c r="AT63" s="6">
        <f t="shared" si="6"/>
        <v>1.2461525004168046</v>
      </c>
      <c r="AV63" s="6">
        <f>'Capital Stock Calculations'!E63</f>
        <v>6427.1311752910588</v>
      </c>
      <c r="AX63" s="6">
        <f t="shared" si="7"/>
        <v>9.1190266785114212E-3</v>
      </c>
      <c r="BA63" s="13">
        <v>5.6</v>
      </c>
      <c r="BB63" s="13">
        <v>58.9</v>
      </c>
      <c r="BC63" s="13">
        <v>15.4</v>
      </c>
      <c r="BE63" s="23">
        <v>99.9</v>
      </c>
      <c r="BF63" s="26">
        <f t="shared" si="9"/>
        <v>483.6084631481051</v>
      </c>
      <c r="BH63">
        <f>-Government!AB63*100/Data!AE63</f>
        <v>13.442365856390726</v>
      </c>
      <c r="BJ63" s="11">
        <v>2.72</v>
      </c>
      <c r="BK63" s="11">
        <v>4.5</v>
      </c>
      <c r="BL63" s="11">
        <v>4.0199999999999996</v>
      </c>
      <c r="BM63" s="37">
        <f t="shared" si="8"/>
        <v>1.7799999999999998</v>
      </c>
      <c r="BN63" s="37">
        <f>BL63-BJ63</f>
        <v>1.2999999999999994</v>
      </c>
      <c r="BO63" s="30">
        <f>BJ62/100-(AF63/AF62-1)</f>
        <v>2.0698699566522195E-2</v>
      </c>
      <c r="BP63" s="30">
        <f>BL62/100-(AF63/AF62-1)</f>
        <v>-3.9013004334778056E-3</v>
      </c>
    </row>
    <row r="64" spans="1:68" x14ac:dyDescent="0.2">
      <c r="A64" s="4">
        <f t="shared" si="2"/>
        <v>1962</v>
      </c>
      <c r="B64" s="4">
        <f t="shared" si="3"/>
        <v>2</v>
      </c>
      <c r="C64">
        <v>3369.5</v>
      </c>
      <c r="D64">
        <v>2016.2</v>
      </c>
      <c r="E64" t="s">
        <v>7</v>
      </c>
      <c r="F64" t="s">
        <v>7</v>
      </c>
      <c r="G64" t="s">
        <v>7</v>
      </c>
      <c r="H64" t="s">
        <v>7</v>
      </c>
      <c r="I64">
        <v>402.5</v>
      </c>
      <c r="J64" t="s">
        <v>7</v>
      </c>
      <c r="K64" t="s">
        <v>7</v>
      </c>
      <c r="L64" t="s">
        <v>7</v>
      </c>
      <c r="M64" t="s">
        <v>7</v>
      </c>
      <c r="N64" t="s">
        <v>7</v>
      </c>
      <c r="O64" t="s">
        <v>7</v>
      </c>
      <c r="P64" t="s">
        <v>7</v>
      </c>
      <c r="Q64" s="6">
        <f t="shared" si="0"/>
        <v>-18.5</v>
      </c>
      <c r="R64">
        <v>117</v>
      </c>
      <c r="S64" t="s">
        <v>7</v>
      </c>
      <c r="T64" t="s">
        <v>7</v>
      </c>
      <c r="U64">
        <v>135.5</v>
      </c>
      <c r="V64" t="s">
        <v>7</v>
      </c>
      <c r="W64" t="s">
        <v>7</v>
      </c>
      <c r="X64">
        <v>1116</v>
      </c>
      <c r="Y64" t="s">
        <v>7</v>
      </c>
      <c r="Z64" t="s">
        <v>7</v>
      </c>
      <c r="AA64" t="s">
        <v>7</v>
      </c>
      <c r="AB64" t="s">
        <v>7</v>
      </c>
      <c r="AC64">
        <v>-146.69999999999999</v>
      </c>
      <c r="AE64" s="10">
        <v>17.882999999999999</v>
      </c>
      <c r="AF64" s="10">
        <v>30.22</v>
      </c>
      <c r="AG64" s="10">
        <v>31.1</v>
      </c>
      <c r="AH64" s="10">
        <v>22.632999999999999</v>
      </c>
      <c r="AI64" s="10">
        <v>38.567</v>
      </c>
      <c r="AJ64" s="10">
        <v>32.433</v>
      </c>
      <c r="AK64" s="10">
        <v>24.966999999999999</v>
      </c>
      <c r="AL64" s="13">
        <v>146.6</v>
      </c>
      <c r="AM64" s="13">
        <v>347.4</v>
      </c>
      <c r="AN64" s="11">
        <v>2.2599999999999998</v>
      </c>
      <c r="AO64" s="10">
        <f t="shared" si="1"/>
        <v>7.4784910655195231</v>
      </c>
      <c r="AQ64" s="12">
        <v>66577</v>
      </c>
      <c r="AR64" s="13">
        <v>40.6</v>
      </c>
      <c r="AS64" s="6">
        <f t="shared" si="5"/>
        <v>2703026.2</v>
      </c>
      <c r="AT64" s="6">
        <f t="shared" si="6"/>
        <v>1.2465657935539063</v>
      </c>
      <c r="AV64" s="6">
        <f>'Capital Stock Calculations'!E64</f>
        <v>6476.2818637951741</v>
      </c>
      <c r="AX64" s="6">
        <f t="shared" si="7"/>
        <v>9.1303682659100559E-3</v>
      </c>
      <c r="BA64" s="13">
        <v>5.5</v>
      </c>
      <c r="BB64" s="13">
        <v>58.8</v>
      </c>
      <c r="BC64" s="13">
        <v>15.2</v>
      </c>
      <c r="BE64" s="23">
        <v>95.4</v>
      </c>
      <c r="BF64" s="26">
        <f t="shared" si="9"/>
        <v>485.10919920582398</v>
      </c>
      <c r="BH64">
        <f>-Government!AB64*100/Data!AE64</f>
        <v>13.979757311413074</v>
      </c>
      <c r="BJ64" s="11">
        <v>2.72</v>
      </c>
      <c r="BK64" s="11">
        <v>4.5</v>
      </c>
      <c r="BL64" s="11">
        <v>3.88</v>
      </c>
      <c r="BM64" s="37">
        <f t="shared" ref="BM64:BM127" si="10">BK64-BJ64</f>
        <v>1.7799999999999998</v>
      </c>
      <c r="BN64" s="37">
        <f t="shared" ref="BN64:BN127" si="11">BL64-BJ64</f>
        <v>1.1599999999999997</v>
      </c>
      <c r="BO64" s="30">
        <f t="shared" ref="BO64:BO127" si="12">BJ63/100-(AF64/AF63-1)</f>
        <v>2.3446720031886303E-2</v>
      </c>
      <c r="BP64" s="30">
        <f t="shared" ref="BP64:BP127" si="13">BL63/100-(AF64/AF63-1)</f>
        <v>3.6446720031886294E-2</v>
      </c>
    </row>
    <row r="65" spans="1:68" x14ac:dyDescent="0.2">
      <c r="A65" s="4">
        <f t="shared" si="2"/>
        <v>1962</v>
      </c>
      <c r="B65" s="4">
        <f t="shared" si="3"/>
        <v>3</v>
      </c>
      <c r="C65">
        <v>3401.6</v>
      </c>
      <c r="D65">
        <v>2032.5</v>
      </c>
      <c r="E65" t="s">
        <v>7</v>
      </c>
      <c r="F65" t="s">
        <v>7</v>
      </c>
      <c r="G65" t="s">
        <v>7</v>
      </c>
      <c r="H65" t="s">
        <v>7</v>
      </c>
      <c r="I65">
        <v>409.4</v>
      </c>
      <c r="J65" t="s">
        <v>7</v>
      </c>
      <c r="K65" t="s">
        <v>7</v>
      </c>
      <c r="L65" t="s">
        <v>7</v>
      </c>
      <c r="M65" t="s">
        <v>7</v>
      </c>
      <c r="N65" t="s">
        <v>7</v>
      </c>
      <c r="O65" t="s">
        <v>7</v>
      </c>
      <c r="P65" t="s">
        <v>7</v>
      </c>
      <c r="Q65" s="6">
        <f t="shared" si="0"/>
        <v>-26.900000000000006</v>
      </c>
      <c r="R65">
        <v>110.4</v>
      </c>
      <c r="S65" t="s">
        <v>7</v>
      </c>
      <c r="T65" t="s">
        <v>7</v>
      </c>
      <c r="U65">
        <v>137.30000000000001</v>
      </c>
      <c r="V65" t="s">
        <v>7</v>
      </c>
      <c r="W65" t="s">
        <v>7</v>
      </c>
      <c r="X65">
        <v>1141.7</v>
      </c>
      <c r="Y65" t="s">
        <v>7</v>
      </c>
      <c r="Z65" t="s">
        <v>7</v>
      </c>
      <c r="AA65" t="s">
        <v>7</v>
      </c>
      <c r="AB65" t="s">
        <v>7</v>
      </c>
      <c r="AC65">
        <v>-155.1</v>
      </c>
      <c r="AE65" s="10">
        <v>17.920000000000002</v>
      </c>
      <c r="AF65" s="10">
        <v>30.306999999999999</v>
      </c>
      <c r="AG65" s="10">
        <v>31.2</v>
      </c>
      <c r="AH65" s="10">
        <v>22.5</v>
      </c>
      <c r="AI65" s="10">
        <v>38.667000000000002</v>
      </c>
      <c r="AJ65" s="10">
        <v>32.466999999999999</v>
      </c>
      <c r="AK65" s="10">
        <v>25.1</v>
      </c>
      <c r="AL65" s="13">
        <v>146.5</v>
      </c>
      <c r="AM65" s="13">
        <v>352.8</v>
      </c>
      <c r="AN65" s="11">
        <v>2.2799999999999998</v>
      </c>
      <c r="AO65" s="10">
        <f t="shared" si="1"/>
        <v>7.5230144851024514</v>
      </c>
      <c r="AQ65" s="12">
        <v>66881</v>
      </c>
      <c r="AR65" s="13">
        <v>40.5</v>
      </c>
      <c r="AS65" s="6">
        <f t="shared" si="5"/>
        <v>2708680.5</v>
      </c>
      <c r="AT65" s="6">
        <f t="shared" si="6"/>
        <v>1.2558144085284328</v>
      </c>
      <c r="AV65" s="6">
        <f>'Capital Stock Calculations'!E65</f>
        <v>6519.5058856625383</v>
      </c>
      <c r="AX65" s="6">
        <f t="shared" si="7"/>
        <v>9.1842708834078031E-3</v>
      </c>
      <c r="BA65" s="13">
        <v>5.6</v>
      </c>
      <c r="BB65" s="13">
        <v>58.8</v>
      </c>
      <c r="BC65" s="13">
        <v>14.4</v>
      </c>
      <c r="BE65" s="23">
        <v>91.6</v>
      </c>
      <c r="BF65" s="26">
        <f t="shared" si="9"/>
        <v>483.38667634539877</v>
      </c>
      <c r="BH65">
        <f>-Government!AB65*100/Data!AE65</f>
        <v>5.5803571428571423</v>
      </c>
      <c r="BJ65" s="11">
        <v>2.84</v>
      </c>
      <c r="BK65" s="11">
        <v>4.5</v>
      </c>
      <c r="BL65" s="11">
        <v>3.99</v>
      </c>
      <c r="BM65" s="37">
        <f t="shared" si="10"/>
        <v>1.6600000000000001</v>
      </c>
      <c r="BN65" s="37">
        <f t="shared" si="11"/>
        <v>1.1500000000000004</v>
      </c>
      <c r="BO65" s="30">
        <f t="shared" si="12"/>
        <v>2.4321111846459353E-2</v>
      </c>
      <c r="BP65" s="30">
        <f t="shared" si="13"/>
        <v>3.5921111846459353E-2</v>
      </c>
    </row>
    <row r="66" spans="1:68" x14ac:dyDescent="0.2">
      <c r="A66" s="4">
        <f t="shared" si="2"/>
        <v>1962</v>
      </c>
      <c r="B66" s="4">
        <f t="shared" si="3"/>
        <v>4</v>
      </c>
      <c r="C66">
        <v>3414.8</v>
      </c>
      <c r="D66">
        <v>2061.3000000000002</v>
      </c>
      <c r="E66" t="s">
        <v>7</v>
      </c>
      <c r="F66" t="s">
        <v>7</v>
      </c>
      <c r="G66" t="s">
        <v>7</v>
      </c>
      <c r="H66" t="s">
        <v>7</v>
      </c>
      <c r="I66">
        <v>397.4</v>
      </c>
      <c r="J66" t="s">
        <v>7</v>
      </c>
      <c r="K66" t="s">
        <v>7</v>
      </c>
      <c r="L66" t="s">
        <v>7</v>
      </c>
      <c r="M66" t="s">
        <v>7</v>
      </c>
      <c r="N66" t="s">
        <v>7</v>
      </c>
      <c r="O66" t="s">
        <v>7</v>
      </c>
      <c r="P66" t="s">
        <v>7</v>
      </c>
      <c r="Q66" s="6">
        <f t="shared" si="0"/>
        <v>-30.800000000000011</v>
      </c>
      <c r="R66">
        <v>108.1</v>
      </c>
      <c r="S66" t="s">
        <v>7</v>
      </c>
      <c r="T66" t="s">
        <v>7</v>
      </c>
      <c r="U66">
        <v>138.9</v>
      </c>
      <c r="V66" t="s">
        <v>7</v>
      </c>
      <c r="W66" t="s">
        <v>7</v>
      </c>
      <c r="X66">
        <v>1149.5999999999999</v>
      </c>
      <c r="Y66" t="s">
        <v>7</v>
      </c>
      <c r="Z66" t="s">
        <v>7</v>
      </c>
      <c r="AA66" t="s">
        <v>7</v>
      </c>
      <c r="AB66" t="s">
        <v>7</v>
      </c>
      <c r="AC66">
        <v>-162.69999999999999</v>
      </c>
      <c r="AE66" s="10">
        <v>17.954999999999998</v>
      </c>
      <c r="AF66" s="10">
        <v>30.38</v>
      </c>
      <c r="AG66" s="10">
        <v>31.266999999999999</v>
      </c>
      <c r="AH66" s="10">
        <v>22.733000000000001</v>
      </c>
      <c r="AI66" s="10">
        <v>38.567</v>
      </c>
      <c r="AJ66" s="10">
        <v>32.667000000000002</v>
      </c>
      <c r="AK66" s="10">
        <v>25.167000000000002</v>
      </c>
      <c r="AL66" s="13">
        <v>147.30000000000001</v>
      </c>
      <c r="AM66" s="13">
        <v>359.9</v>
      </c>
      <c r="AN66" s="11">
        <v>2.29</v>
      </c>
      <c r="AO66" s="10">
        <f t="shared" si="1"/>
        <v>7.537853851217907</v>
      </c>
      <c r="AQ66" s="12">
        <v>66969</v>
      </c>
      <c r="AR66" s="13">
        <v>40.4</v>
      </c>
      <c r="AS66" s="6">
        <f t="shared" si="5"/>
        <v>2705547.6</v>
      </c>
      <c r="AT66" s="6">
        <f t="shared" si="6"/>
        <v>1.2621474484499922</v>
      </c>
      <c r="AV66" s="6">
        <f>'Capital Stock Calculations'!E66</f>
        <v>6567.2320266065844</v>
      </c>
      <c r="AX66" s="6">
        <f t="shared" si="7"/>
        <v>9.2048798430252772E-3</v>
      </c>
      <c r="BA66" s="13">
        <v>5.5</v>
      </c>
      <c r="BB66" s="13">
        <v>58.5</v>
      </c>
      <c r="BC66" s="13">
        <v>13.7</v>
      </c>
      <c r="BE66" s="23">
        <v>95</v>
      </c>
      <c r="BF66" s="26">
        <f t="shared" si="9"/>
        <v>484.85845951283744</v>
      </c>
      <c r="BH66">
        <f>-Government!AB66*100/Data!AE66</f>
        <v>10.025062656641605</v>
      </c>
      <c r="BJ66" s="11">
        <v>2.81</v>
      </c>
      <c r="BK66" s="11">
        <v>4.5</v>
      </c>
      <c r="BL66" s="11">
        <v>3.9</v>
      </c>
      <c r="BM66" s="37">
        <f t="shared" si="10"/>
        <v>1.69</v>
      </c>
      <c r="BN66" s="37">
        <f t="shared" si="11"/>
        <v>1.0899999999999999</v>
      </c>
      <c r="BO66" s="30">
        <f t="shared" si="12"/>
        <v>2.5991315537664556E-2</v>
      </c>
      <c r="BP66" s="30">
        <f t="shared" si="13"/>
        <v>3.7491315537664563E-2</v>
      </c>
    </row>
    <row r="67" spans="1:68" x14ac:dyDescent="0.2">
      <c r="A67" s="4">
        <f t="shared" si="2"/>
        <v>1963</v>
      </c>
      <c r="B67" s="4">
        <f t="shared" si="3"/>
        <v>1</v>
      </c>
      <c r="C67">
        <v>3452.8</v>
      </c>
      <c r="D67">
        <v>2075.3000000000002</v>
      </c>
      <c r="E67" t="s">
        <v>7</v>
      </c>
      <c r="F67" t="s">
        <v>7</v>
      </c>
      <c r="G67" t="s">
        <v>7</v>
      </c>
      <c r="H67" t="s">
        <v>7</v>
      </c>
      <c r="I67">
        <v>418.3</v>
      </c>
      <c r="J67" t="s">
        <v>7</v>
      </c>
      <c r="K67" t="s">
        <v>7</v>
      </c>
      <c r="L67" t="s">
        <v>7</v>
      </c>
      <c r="M67" t="s">
        <v>7</v>
      </c>
      <c r="N67" t="s">
        <v>7</v>
      </c>
      <c r="O67" t="s">
        <v>7</v>
      </c>
      <c r="P67" t="s">
        <v>7</v>
      </c>
      <c r="Q67" s="6">
        <f t="shared" si="0"/>
        <v>-25.099999999999994</v>
      </c>
      <c r="R67">
        <v>110.6</v>
      </c>
      <c r="S67" t="s">
        <v>7</v>
      </c>
      <c r="T67" t="s">
        <v>7</v>
      </c>
      <c r="U67">
        <v>135.69999999999999</v>
      </c>
      <c r="V67" t="s">
        <v>7</v>
      </c>
      <c r="W67" t="s">
        <v>7</v>
      </c>
      <c r="X67">
        <v>1134.0999999999999</v>
      </c>
      <c r="Y67" t="s">
        <v>7</v>
      </c>
      <c r="Z67" t="s">
        <v>7</v>
      </c>
      <c r="AA67" t="s">
        <v>7</v>
      </c>
      <c r="AB67" t="s">
        <v>7</v>
      </c>
      <c r="AC67">
        <v>-149.80000000000001</v>
      </c>
      <c r="AE67" s="10">
        <v>18.033999999999999</v>
      </c>
      <c r="AF67" s="10">
        <v>30.477</v>
      </c>
      <c r="AG67" s="10">
        <v>31.332999999999998</v>
      </c>
      <c r="AH67" s="10">
        <v>22.733000000000001</v>
      </c>
      <c r="AI67" s="10">
        <v>38.366999999999997</v>
      </c>
      <c r="AJ67" s="10">
        <v>32.799999999999997</v>
      </c>
      <c r="AK67" s="10">
        <v>25.3</v>
      </c>
      <c r="AL67" s="13">
        <v>148.80000000000001</v>
      </c>
      <c r="AM67" s="13">
        <v>367.9</v>
      </c>
      <c r="AN67" s="11">
        <v>2.31</v>
      </c>
      <c r="AO67" s="10">
        <f t="shared" si="1"/>
        <v>7.5794861698986118</v>
      </c>
      <c r="AQ67" s="12">
        <v>67149</v>
      </c>
      <c r="AR67" s="13">
        <v>40.5</v>
      </c>
      <c r="AS67" s="6">
        <f t="shared" si="5"/>
        <v>2719534.5</v>
      </c>
      <c r="AT67" s="6">
        <f t="shared" si="6"/>
        <v>1.2696290486478476</v>
      </c>
      <c r="AV67" s="6">
        <f>'Capital Stock Calculations'!E67</f>
        <v>6600.3105286228028</v>
      </c>
      <c r="AX67" s="6">
        <f t="shared" si="7"/>
        <v>9.2598471450584131E-3</v>
      </c>
      <c r="BA67" s="13">
        <v>5.8</v>
      </c>
      <c r="BB67" s="13">
        <v>58.6</v>
      </c>
      <c r="BC67" s="13">
        <v>14.1</v>
      </c>
      <c r="BE67" s="23">
        <v>98.4</v>
      </c>
      <c r="BF67" s="26">
        <f t="shared" si="9"/>
        <v>488.23703120385869</v>
      </c>
      <c r="BH67">
        <f>-Government!AB67*100/Data!AE67</f>
        <v>0</v>
      </c>
      <c r="BJ67" s="11">
        <v>2.91</v>
      </c>
      <c r="BK67" s="11">
        <v>4.5</v>
      </c>
      <c r="BL67" s="11">
        <v>3.89</v>
      </c>
      <c r="BM67" s="37">
        <f t="shared" si="10"/>
        <v>1.5899999999999999</v>
      </c>
      <c r="BN67" s="37">
        <f t="shared" si="11"/>
        <v>0.98</v>
      </c>
      <c r="BO67" s="30">
        <f t="shared" si="12"/>
        <v>2.4907109940750502E-2</v>
      </c>
      <c r="BP67" s="30">
        <f t="shared" si="13"/>
        <v>3.5807109940750502E-2</v>
      </c>
    </row>
    <row r="68" spans="1:68" x14ac:dyDescent="0.2">
      <c r="A68" s="4">
        <f t="shared" si="2"/>
        <v>1963</v>
      </c>
      <c r="B68" s="4">
        <f t="shared" si="3"/>
        <v>2</v>
      </c>
      <c r="C68">
        <v>3497.8</v>
      </c>
      <c r="D68">
        <v>2095.1</v>
      </c>
      <c r="E68" t="s">
        <v>7</v>
      </c>
      <c r="F68" t="s">
        <v>7</v>
      </c>
      <c r="G68" t="s">
        <v>7</v>
      </c>
      <c r="H68" t="s">
        <v>7</v>
      </c>
      <c r="I68">
        <v>425</v>
      </c>
      <c r="J68" t="s">
        <v>7</v>
      </c>
      <c r="K68" t="s">
        <v>7</v>
      </c>
      <c r="L68" t="s">
        <v>7</v>
      </c>
      <c r="M68" t="s">
        <v>7</v>
      </c>
      <c r="N68" t="s">
        <v>7</v>
      </c>
      <c r="O68" t="s">
        <v>7</v>
      </c>
      <c r="P68" t="s">
        <v>7</v>
      </c>
      <c r="Q68" s="6">
        <f t="shared" ref="Q68:Q131" si="14">R68-U68</f>
        <v>-15.400000000000006</v>
      </c>
      <c r="R68">
        <v>123.5</v>
      </c>
      <c r="S68" t="s">
        <v>7</v>
      </c>
      <c r="T68" t="s">
        <v>7</v>
      </c>
      <c r="U68">
        <v>138.9</v>
      </c>
      <c r="V68" t="s">
        <v>7</v>
      </c>
      <c r="W68" t="s">
        <v>7</v>
      </c>
      <c r="X68">
        <v>1135.0999999999999</v>
      </c>
      <c r="Y68" t="s">
        <v>7</v>
      </c>
      <c r="Z68" t="s">
        <v>7</v>
      </c>
      <c r="AA68" t="s">
        <v>7</v>
      </c>
      <c r="AB68" t="s">
        <v>7</v>
      </c>
      <c r="AC68">
        <v>-142</v>
      </c>
      <c r="AE68" s="10">
        <v>18.064</v>
      </c>
      <c r="AF68" s="10">
        <v>30.533000000000001</v>
      </c>
      <c r="AG68" s="10">
        <v>31.433</v>
      </c>
      <c r="AH68" s="10">
        <v>22.567</v>
      </c>
      <c r="AI68" s="10">
        <v>38.533000000000001</v>
      </c>
      <c r="AJ68" s="10">
        <v>32.767000000000003</v>
      </c>
      <c r="AK68" s="10">
        <v>25.433</v>
      </c>
      <c r="AL68" s="13">
        <v>150.19999999999999</v>
      </c>
      <c r="AM68" s="13">
        <v>375.9</v>
      </c>
      <c r="AN68" s="11">
        <v>2.33</v>
      </c>
      <c r="AO68" s="10">
        <f t="shared" ref="AO68:AO131" si="15">AN68*100/AF68</f>
        <v>7.6310876756296464</v>
      </c>
      <c r="AQ68" s="12">
        <v>67635</v>
      </c>
      <c r="AR68" s="13">
        <v>40.6</v>
      </c>
      <c r="AS68" s="6">
        <f t="shared" si="5"/>
        <v>2745981</v>
      </c>
      <c r="AT68" s="6">
        <f t="shared" si="6"/>
        <v>1.2737888572426392</v>
      </c>
      <c r="AV68" s="6">
        <f>'Capital Stock Calculations'!E68</f>
        <v>6618.6990489458976</v>
      </c>
      <c r="AX68" s="6">
        <f t="shared" si="7"/>
        <v>9.311350191836168E-3</v>
      </c>
      <c r="BA68" s="13">
        <v>5.7</v>
      </c>
      <c r="BB68" s="13">
        <v>58.7</v>
      </c>
      <c r="BC68" s="13">
        <v>14.3</v>
      </c>
      <c r="BE68" s="23">
        <v>91.7</v>
      </c>
      <c r="BF68" s="26">
        <f t="shared" si="9"/>
        <v>491.92676775947325</v>
      </c>
      <c r="BH68">
        <f>-Government!AB68*100/Data!AE68</f>
        <v>-13.839681133746678</v>
      </c>
      <c r="BJ68" s="11">
        <v>2.94</v>
      </c>
      <c r="BK68" s="11">
        <v>4.5</v>
      </c>
      <c r="BL68" s="11">
        <v>3.96</v>
      </c>
      <c r="BM68" s="37">
        <f t="shared" si="10"/>
        <v>1.56</v>
      </c>
      <c r="BN68" s="37">
        <f t="shared" si="11"/>
        <v>1.02</v>
      </c>
      <c r="BO68" s="30">
        <f t="shared" si="12"/>
        <v>2.7262548807297379E-2</v>
      </c>
      <c r="BP68" s="30">
        <f t="shared" si="13"/>
        <v>3.7062548807297382E-2</v>
      </c>
    </row>
    <row r="69" spans="1:68" x14ac:dyDescent="0.2">
      <c r="A69" s="4">
        <f t="shared" ref="A69:A132" si="16">IF(B68=4,A68+1,A68)</f>
        <v>1963</v>
      </c>
      <c r="B69" s="4">
        <f t="shared" ref="B69:B132" si="17">IF(B68=4,1,B68+1)</f>
        <v>3</v>
      </c>
      <c r="C69">
        <v>3566.1</v>
      </c>
      <c r="D69">
        <v>2123.6999999999998</v>
      </c>
      <c r="E69" t="s">
        <v>7</v>
      </c>
      <c r="F69" t="s">
        <v>7</v>
      </c>
      <c r="G69" t="s">
        <v>7</v>
      </c>
      <c r="H69" t="s">
        <v>7</v>
      </c>
      <c r="I69">
        <v>438</v>
      </c>
      <c r="J69" t="s">
        <v>7</v>
      </c>
      <c r="K69" t="s">
        <v>7</v>
      </c>
      <c r="L69" t="s">
        <v>7</v>
      </c>
      <c r="M69" t="s">
        <v>7</v>
      </c>
      <c r="N69" t="s">
        <v>7</v>
      </c>
      <c r="O69" t="s">
        <v>7</v>
      </c>
      <c r="P69" t="s">
        <v>7</v>
      </c>
      <c r="Q69" s="6">
        <f t="shared" si="14"/>
        <v>-25.5</v>
      </c>
      <c r="R69">
        <v>116.9</v>
      </c>
      <c r="S69" t="s">
        <v>7</v>
      </c>
      <c r="T69" t="s">
        <v>7</v>
      </c>
      <c r="U69">
        <v>142.4</v>
      </c>
      <c r="V69" t="s">
        <v>7</v>
      </c>
      <c r="W69" t="s">
        <v>7</v>
      </c>
      <c r="X69">
        <v>1185.4000000000001</v>
      </c>
      <c r="Y69" t="s">
        <v>7</v>
      </c>
      <c r="Z69" t="s">
        <v>7</v>
      </c>
      <c r="AA69" t="s">
        <v>7</v>
      </c>
      <c r="AB69" t="s">
        <v>7</v>
      </c>
      <c r="AC69">
        <v>-155.5</v>
      </c>
      <c r="AE69" s="10">
        <v>18.085999999999999</v>
      </c>
      <c r="AF69" s="10">
        <v>30.72</v>
      </c>
      <c r="AG69" s="10">
        <v>31.6</v>
      </c>
      <c r="AH69" s="10">
        <v>22.6</v>
      </c>
      <c r="AI69" s="10">
        <v>38.700000000000003</v>
      </c>
      <c r="AJ69" s="10">
        <v>33</v>
      </c>
      <c r="AK69" s="10">
        <v>25.567</v>
      </c>
      <c r="AL69" s="13">
        <v>151.69999999999999</v>
      </c>
      <c r="AM69" s="13">
        <v>383.6</v>
      </c>
      <c r="AN69" s="11">
        <v>2.35</v>
      </c>
      <c r="AO69" s="10">
        <f t="shared" si="15"/>
        <v>7.6497395833333339</v>
      </c>
      <c r="AQ69" s="12">
        <v>67996</v>
      </c>
      <c r="AR69" s="13">
        <v>40.6</v>
      </c>
      <c r="AS69" s="6">
        <f t="shared" si="5"/>
        <v>2760637.6</v>
      </c>
      <c r="AT69" s="6">
        <f t="shared" si="6"/>
        <v>1.2917668005391219</v>
      </c>
      <c r="AV69" s="6">
        <f>'Capital Stock Calculations'!E69</f>
        <v>6642.6734125426401</v>
      </c>
      <c r="AX69" s="6">
        <f t="shared" si="7"/>
        <v>9.448090899597781E-3</v>
      </c>
      <c r="BA69" s="13">
        <v>5.5</v>
      </c>
      <c r="BB69" s="13">
        <v>58.6</v>
      </c>
      <c r="BC69" s="13">
        <v>14</v>
      </c>
      <c r="BE69" s="23">
        <v>96.4</v>
      </c>
      <c r="BF69" s="26">
        <f t="shared" si="9"/>
        <v>493.81510416666663</v>
      </c>
      <c r="BH69">
        <f>-Government!AB69*100/Data!AE69</f>
        <v>-13.269932544509567</v>
      </c>
      <c r="BJ69" s="11">
        <v>3.29</v>
      </c>
      <c r="BK69" s="11">
        <v>4.5</v>
      </c>
      <c r="BL69" s="11">
        <v>4.03</v>
      </c>
      <c r="BM69" s="37">
        <f t="shared" si="10"/>
        <v>1.21</v>
      </c>
      <c r="BN69" s="37">
        <f t="shared" si="11"/>
        <v>0.74000000000000021</v>
      </c>
      <c r="BO69" s="30">
        <f t="shared" si="12"/>
        <v>2.3275478989945326E-2</v>
      </c>
      <c r="BP69" s="30">
        <f t="shared" si="13"/>
        <v>3.3475478989945323E-2</v>
      </c>
    </row>
    <row r="70" spans="1:68" x14ac:dyDescent="0.2">
      <c r="A70" s="4">
        <f t="shared" si="16"/>
        <v>1963</v>
      </c>
      <c r="B70" s="4">
        <f t="shared" si="17"/>
        <v>4</v>
      </c>
      <c r="C70">
        <v>3591.5</v>
      </c>
      <c r="D70">
        <v>2141.4</v>
      </c>
      <c r="E70" t="s">
        <v>7</v>
      </c>
      <c r="F70" t="s">
        <v>7</v>
      </c>
      <c r="G70" t="s">
        <v>7</v>
      </c>
      <c r="H70" t="s">
        <v>7</v>
      </c>
      <c r="I70">
        <v>443.4</v>
      </c>
      <c r="J70" t="s">
        <v>7</v>
      </c>
      <c r="K70" t="s">
        <v>7</v>
      </c>
      <c r="L70" t="s">
        <v>7</v>
      </c>
      <c r="M70" t="s">
        <v>7</v>
      </c>
      <c r="N70" t="s">
        <v>7</v>
      </c>
      <c r="O70" t="s">
        <v>7</v>
      </c>
      <c r="P70" t="s">
        <v>7</v>
      </c>
      <c r="Q70" s="6">
        <f t="shared" si="14"/>
        <v>-19.200000000000003</v>
      </c>
      <c r="R70">
        <v>122.8</v>
      </c>
      <c r="S70" t="s">
        <v>7</v>
      </c>
      <c r="T70" t="s">
        <v>7</v>
      </c>
      <c r="U70">
        <v>142</v>
      </c>
      <c r="V70" t="s">
        <v>7</v>
      </c>
      <c r="W70" t="s">
        <v>7</v>
      </c>
      <c r="X70">
        <v>1173.7</v>
      </c>
      <c r="Y70" t="s">
        <v>7</v>
      </c>
      <c r="Z70" t="s">
        <v>7</v>
      </c>
      <c r="AA70" t="s">
        <v>7</v>
      </c>
      <c r="AB70" t="s">
        <v>7</v>
      </c>
      <c r="AC70">
        <v>-147.80000000000001</v>
      </c>
      <c r="AE70" s="10">
        <v>18.233000000000001</v>
      </c>
      <c r="AF70" s="10">
        <v>30.803000000000001</v>
      </c>
      <c r="AG70" s="10">
        <v>31.733000000000001</v>
      </c>
      <c r="AH70" s="10">
        <v>22.632999999999999</v>
      </c>
      <c r="AI70" s="10">
        <v>38.832999999999998</v>
      </c>
      <c r="AJ70" s="10">
        <v>33.033000000000001</v>
      </c>
      <c r="AK70" s="10">
        <v>25.7</v>
      </c>
      <c r="AL70" s="13">
        <v>153.19999999999999</v>
      </c>
      <c r="AM70" s="13">
        <v>391</v>
      </c>
      <c r="AN70" s="11">
        <v>2.37</v>
      </c>
      <c r="AO70" s="10">
        <f t="shared" si="15"/>
        <v>7.6940557737882669</v>
      </c>
      <c r="AQ70" s="12">
        <v>68258</v>
      </c>
      <c r="AR70" s="13">
        <v>40.700000000000003</v>
      </c>
      <c r="AS70" s="6">
        <f t="shared" si="5"/>
        <v>2778100.6</v>
      </c>
      <c r="AT70" s="6">
        <f t="shared" si="6"/>
        <v>1.2927897571455835</v>
      </c>
      <c r="AV70" s="6">
        <f>'Capital Stock Calculations'!E70</f>
        <v>6678.1951742991041</v>
      </c>
      <c r="AX70" s="6">
        <f t="shared" si="7"/>
        <v>9.4586079896173923E-3</v>
      </c>
      <c r="BA70" s="13">
        <v>5.6</v>
      </c>
      <c r="BB70" s="13">
        <v>58.7</v>
      </c>
      <c r="BC70" s="13">
        <v>13.5</v>
      </c>
      <c r="BE70" s="23">
        <v>94.4</v>
      </c>
      <c r="BF70" s="26">
        <f t="shared" si="9"/>
        <v>497.35415381618668</v>
      </c>
      <c r="BH70">
        <f>-Government!AB70*100/Data!AE70</f>
        <v>-8.2268414413426196</v>
      </c>
      <c r="BJ70" s="11">
        <v>3.5</v>
      </c>
      <c r="BK70" s="11">
        <v>4.5</v>
      </c>
      <c r="BL70" s="11">
        <v>4.12</v>
      </c>
      <c r="BM70" s="37">
        <f t="shared" si="10"/>
        <v>1</v>
      </c>
      <c r="BN70" s="37">
        <f t="shared" si="11"/>
        <v>0.62000000000000011</v>
      </c>
      <c r="BO70" s="30">
        <f t="shared" si="12"/>
        <v>3.0198177083333347E-2</v>
      </c>
      <c r="BP70" s="30">
        <f t="shared" si="13"/>
        <v>3.7598177083333351E-2</v>
      </c>
    </row>
    <row r="71" spans="1:68" x14ac:dyDescent="0.2">
      <c r="A71" s="4">
        <f t="shared" si="16"/>
        <v>1964</v>
      </c>
      <c r="B71" s="4">
        <f t="shared" si="17"/>
        <v>1</v>
      </c>
      <c r="C71">
        <v>3669.2</v>
      </c>
      <c r="D71">
        <v>2183.6</v>
      </c>
      <c r="E71" t="s">
        <v>7</v>
      </c>
      <c r="F71" t="s">
        <v>7</v>
      </c>
      <c r="G71" t="s">
        <v>7</v>
      </c>
      <c r="H71" t="s">
        <v>7</v>
      </c>
      <c r="I71">
        <v>460</v>
      </c>
      <c r="J71" t="s">
        <v>7</v>
      </c>
      <c r="K71" t="s">
        <v>7</v>
      </c>
      <c r="L71" t="s">
        <v>7</v>
      </c>
      <c r="M71" t="s">
        <v>7</v>
      </c>
      <c r="N71" t="s">
        <v>7</v>
      </c>
      <c r="O71" t="s">
        <v>7</v>
      </c>
      <c r="P71" t="s">
        <v>7</v>
      </c>
      <c r="Q71" s="6">
        <f t="shared" si="14"/>
        <v>-11.5</v>
      </c>
      <c r="R71">
        <v>130.30000000000001</v>
      </c>
      <c r="S71" t="s">
        <v>7</v>
      </c>
      <c r="T71" t="s">
        <v>7</v>
      </c>
      <c r="U71">
        <v>141.80000000000001</v>
      </c>
      <c r="V71" t="s">
        <v>7</v>
      </c>
      <c r="W71" t="s">
        <v>7</v>
      </c>
      <c r="X71">
        <v>1177.3</v>
      </c>
      <c r="Y71" t="s">
        <v>7</v>
      </c>
      <c r="Z71" t="s">
        <v>7</v>
      </c>
      <c r="AA71" t="s">
        <v>7</v>
      </c>
      <c r="AB71" t="s">
        <v>7</v>
      </c>
      <c r="AC71">
        <v>-140.19999999999999</v>
      </c>
      <c r="AE71" s="10">
        <v>18.291</v>
      </c>
      <c r="AF71" s="10">
        <v>30.93</v>
      </c>
      <c r="AG71" s="10">
        <v>31.867000000000001</v>
      </c>
      <c r="AH71" s="10">
        <v>22.533000000000001</v>
      </c>
      <c r="AI71" s="10">
        <v>38.966999999999999</v>
      </c>
      <c r="AJ71" s="10">
        <v>33.133000000000003</v>
      </c>
      <c r="AK71" s="10">
        <v>25.8</v>
      </c>
      <c r="AL71" s="13">
        <v>154.19999999999999</v>
      </c>
      <c r="AM71" s="13">
        <v>397.5</v>
      </c>
      <c r="AN71" s="11">
        <v>2.38</v>
      </c>
      <c r="AO71" s="10">
        <f t="shared" si="15"/>
        <v>7.6947946977044941</v>
      </c>
      <c r="AQ71" s="12">
        <v>68614</v>
      </c>
      <c r="AR71" s="13">
        <v>40.5</v>
      </c>
      <c r="AS71" s="6">
        <f t="shared" si="5"/>
        <v>2778867</v>
      </c>
      <c r="AT71" s="6">
        <f t="shared" si="6"/>
        <v>1.3203942470078633</v>
      </c>
      <c r="AV71" s="6">
        <f>'Capital Stock Calculations'!E71</f>
        <v>6716.9646796968473</v>
      </c>
      <c r="AX71" s="6">
        <f t="shared" si="7"/>
        <v>9.6430156893930058E-3</v>
      </c>
      <c r="BA71" s="13">
        <v>5.5</v>
      </c>
      <c r="BB71" s="13">
        <v>58.7</v>
      </c>
      <c r="BC71" s="13">
        <v>13.4</v>
      </c>
      <c r="BE71" s="23">
        <v>99.5</v>
      </c>
      <c r="BF71" s="26">
        <f t="shared" si="9"/>
        <v>498.54510184287096</v>
      </c>
      <c r="BH71">
        <f>-Government!AB71*100/Data!AE71</f>
        <v>6.0138866109015368</v>
      </c>
      <c r="BJ71" s="11">
        <v>3.53</v>
      </c>
      <c r="BK71" s="11">
        <v>4.5</v>
      </c>
      <c r="BL71" s="11">
        <v>4.18</v>
      </c>
      <c r="BM71" s="37">
        <f t="shared" si="10"/>
        <v>0.9700000000000002</v>
      </c>
      <c r="BN71" s="37">
        <f t="shared" si="11"/>
        <v>0.64999999999999991</v>
      </c>
      <c r="BO71" s="30">
        <f t="shared" si="12"/>
        <v>3.087702496510078E-2</v>
      </c>
      <c r="BP71" s="30">
        <f t="shared" si="13"/>
        <v>3.7077024965100777E-2</v>
      </c>
    </row>
    <row r="72" spans="1:68" x14ac:dyDescent="0.2">
      <c r="A72" s="4">
        <f t="shared" si="16"/>
        <v>1964</v>
      </c>
      <c r="B72" s="4">
        <f t="shared" si="17"/>
        <v>2</v>
      </c>
      <c r="C72">
        <v>3712.9</v>
      </c>
      <c r="D72">
        <v>2222</v>
      </c>
      <c r="E72" t="s">
        <v>7</v>
      </c>
      <c r="F72" t="s">
        <v>7</v>
      </c>
      <c r="G72" t="s">
        <v>7</v>
      </c>
      <c r="H72" t="s">
        <v>7</v>
      </c>
      <c r="I72">
        <v>458.3</v>
      </c>
      <c r="J72" t="s">
        <v>7</v>
      </c>
      <c r="K72" t="s">
        <v>7</v>
      </c>
      <c r="L72" t="s">
        <v>7</v>
      </c>
      <c r="M72" t="s">
        <v>7</v>
      </c>
      <c r="N72" t="s">
        <v>7</v>
      </c>
      <c r="O72" t="s">
        <v>7</v>
      </c>
      <c r="P72" t="s">
        <v>7</v>
      </c>
      <c r="Q72" s="6">
        <f t="shared" si="14"/>
        <v>-12.5</v>
      </c>
      <c r="R72">
        <v>132.5</v>
      </c>
      <c r="S72" t="s">
        <v>7</v>
      </c>
      <c r="T72" t="s">
        <v>7</v>
      </c>
      <c r="U72">
        <v>145</v>
      </c>
      <c r="V72" t="s">
        <v>7</v>
      </c>
      <c r="W72" t="s">
        <v>7</v>
      </c>
      <c r="X72">
        <v>1187.9000000000001</v>
      </c>
      <c r="Y72" t="s">
        <v>7</v>
      </c>
      <c r="Z72" t="s">
        <v>7</v>
      </c>
      <c r="AA72" t="s">
        <v>7</v>
      </c>
      <c r="AB72" t="s">
        <v>7</v>
      </c>
      <c r="AC72">
        <v>-142.80000000000001</v>
      </c>
      <c r="AE72" s="10">
        <v>18.335000000000001</v>
      </c>
      <c r="AF72" s="10">
        <v>30.98</v>
      </c>
      <c r="AG72" s="10">
        <v>31.9</v>
      </c>
      <c r="AH72" s="10">
        <v>22.533000000000001</v>
      </c>
      <c r="AI72" s="10">
        <v>38.933</v>
      </c>
      <c r="AJ72" s="10">
        <v>33.167000000000002</v>
      </c>
      <c r="AK72" s="10">
        <v>25.933</v>
      </c>
      <c r="AL72" s="13">
        <v>155.19999999999999</v>
      </c>
      <c r="AM72" s="13">
        <v>404.3</v>
      </c>
      <c r="AN72" s="11">
        <v>2.4</v>
      </c>
      <c r="AO72" s="10">
        <f t="shared" si="15"/>
        <v>7.7469335054874113</v>
      </c>
      <c r="AQ72" s="12">
        <v>69402</v>
      </c>
      <c r="AR72" s="13">
        <v>40.799999999999997</v>
      </c>
      <c r="AS72" s="6">
        <f t="shared" ref="AS72:AS135" si="18">AQ72*AR72</f>
        <v>2831601.5999999996</v>
      </c>
      <c r="AT72" s="6">
        <f t="shared" ref="AT72:AT135" si="19">1000*C72/AS72</f>
        <v>1.311236722002135</v>
      </c>
      <c r="AV72" s="6">
        <f>'Capital Stock Calculations'!E72</f>
        <v>6806.959000619624</v>
      </c>
      <c r="AX72" s="6">
        <f t="shared" ref="AX72:AX82" si="20">C72/(AV72^0.33*AS72^0.67)</f>
        <v>9.5935021700809392E-3</v>
      </c>
      <c r="BA72" s="13">
        <v>5.2</v>
      </c>
      <c r="BB72" s="13">
        <v>59</v>
      </c>
      <c r="BC72" s="13">
        <v>13.2</v>
      </c>
      <c r="BE72" s="23">
        <v>98.5</v>
      </c>
      <c r="BF72" s="26">
        <f t="shared" si="9"/>
        <v>500.96836668818588</v>
      </c>
      <c r="BH72">
        <f>-Government!AB72*100/Data!AE72</f>
        <v>32.178892827924734</v>
      </c>
      <c r="BJ72" s="11">
        <v>3.48</v>
      </c>
      <c r="BK72" s="11">
        <v>4.5</v>
      </c>
      <c r="BL72" s="11">
        <v>4.2</v>
      </c>
      <c r="BM72" s="37">
        <f t="shared" si="10"/>
        <v>1.02</v>
      </c>
      <c r="BN72" s="37">
        <f t="shared" si="11"/>
        <v>0.7200000000000002</v>
      </c>
      <c r="BO72" s="30">
        <f t="shared" si="12"/>
        <v>3.3683446492078883E-2</v>
      </c>
      <c r="BP72" s="30">
        <f t="shared" si="13"/>
        <v>4.0183446492078882E-2</v>
      </c>
    </row>
    <row r="73" spans="1:68" x14ac:dyDescent="0.2">
      <c r="A73" s="4">
        <f t="shared" si="16"/>
        <v>1964</v>
      </c>
      <c r="B73" s="4">
        <f t="shared" si="17"/>
        <v>3</v>
      </c>
      <c r="C73">
        <v>3763.3</v>
      </c>
      <c r="D73">
        <v>2262.9</v>
      </c>
      <c r="E73" t="s">
        <v>7</v>
      </c>
      <c r="F73" t="s">
        <v>7</v>
      </c>
      <c r="G73" t="s">
        <v>7</v>
      </c>
      <c r="H73" t="s">
        <v>7</v>
      </c>
      <c r="I73">
        <v>469</v>
      </c>
      <c r="J73" t="s">
        <v>7</v>
      </c>
      <c r="K73" t="s">
        <v>7</v>
      </c>
      <c r="L73" t="s">
        <v>7</v>
      </c>
      <c r="M73" t="s">
        <v>7</v>
      </c>
      <c r="N73" t="s">
        <v>7</v>
      </c>
      <c r="O73" t="s">
        <v>7</v>
      </c>
      <c r="P73" t="s">
        <v>7</v>
      </c>
      <c r="Q73" s="6">
        <f t="shared" si="14"/>
        <v>-17.400000000000006</v>
      </c>
      <c r="R73">
        <v>131.5</v>
      </c>
      <c r="S73" t="s">
        <v>7</v>
      </c>
      <c r="T73" t="s">
        <v>7</v>
      </c>
      <c r="U73">
        <v>148.9</v>
      </c>
      <c r="V73" t="s">
        <v>7</v>
      </c>
      <c r="W73" t="s">
        <v>7</v>
      </c>
      <c r="X73">
        <v>1189.4000000000001</v>
      </c>
      <c r="Y73" t="s">
        <v>7</v>
      </c>
      <c r="Z73" t="s">
        <v>7</v>
      </c>
      <c r="AA73" t="s">
        <v>7</v>
      </c>
      <c r="AB73" t="s">
        <v>7</v>
      </c>
      <c r="AC73">
        <v>-140.6</v>
      </c>
      <c r="AE73" s="10">
        <v>18.41</v>
      </c>
      <c r="AF73" s="10">
        <v>31.05</v>
      </c>
      <c r="AG73" s="10">
        <v>31.966999999999999</v>
      </c>
      <c r="AH73" s="10">
        <v>22.533000000000001</v>
      </c>
      <c r="AI73" s="10">
        <v>38.933</v>
      </c>
      <c r="AJ73" s="10">
        <v>33.232999999999997</v>
      </c>
      <c r="AK73" s="10">
        <v>26</v>
      </c>
      <c r="AL73" s="13">
        <v>157.80000000000001</v>
      </c>
      <c r="AM73" s="13">
        <v>413.5</v>
      </c>
      <c r="AN73" s="11">
        <v>2.42</v>
      </c>
      <c r="AO73" s="10">
        <f t="shared" si="15"/>
        <v>7.7938808373590982</v>
      </c>
      <c r="AQ73" s="12">
        <v>69480</v>
      </c>
      <c r="AR73" s="13">
        <v>40.9</v>
      </c>
      <c r="AS73" s="6">
        <f t="shared" si="18"/>
        <v>2841732</v>
      </c>
      <c r="AT73" s="6">
        <f t="shared" si="19"/>
        <v>1.3242979985445495</v>
      </c>
      <c r="AV73" s="6">
        <f>'Capital Stock Calculations'!E73</f>
        <v>6890.2959618696941</v>
      </c>
      <c r="AX73" s="6">
        <f t="shared" si="20"/>
        <v>9.6616133243503932E-3</v>
      </c>
      <c r="BA73" s="13">
        <v>5</v>
      </c>
      <c r="BB73" s="13">
        <v>58.6</v>
      </c>
      <c r="BC73" s="13">
        <v>13.5</v>
      </c>
      <c r="BE73" s="23">
        <v>100.6</v>
      </c>
      <c r="BF73" s="26">
        <f t="shared" si="9"/>
        <v>508.21256038647346</v>
      </c>
      <c r="BH73">
        <f>-Government!AB73*100/Data!AE73</f>
        <v>12.493210211841388</v>
      </c>
      <c r="BJ73" s="11">
        <v>3.5</v>
      </c>
      <c r="BK73" s="11">
        <v>4.5</v>
      </c>
      <c r="BL73" s="11">
        <v>4.1900000000000004</v>
      </c>
      <c r="BM73" s="37">
        <f t="shared" si="10"/>
        <v>1</v>
      </c>
      <c r="BN73" s="37">
        <f t="shared" si="11"/>
        <v>0.69000000000000039</v>
      </c>
      <c r="BO73" s="30">
        <f t="shared" si="12"/>
        <v>3.2540477727566242E-2</v>
      </c>
      <c r="BP73" s="30">
        <f t="shared" si="13"/>
        <v>3.9740477727566247E-2</v>
      </c>
    </row>
    <row r="74" spans="1:68" x14ac:dyDescent="0.2">
      <c r="A74" s="4">
        <f t="shared" si="16"/>
        <v>1964</v>
      </c>
      <c r="B74" s="4">
        <f t="shared" si="17"/>
        <v>4</v>
      </c>
      <c r="C74">
        <v>3776.6</v>
      </c>
      <c r="D74">
        <v>2269.1999999999998</v>
      </c>
      <c r="E74" t="s">
        <v>7</v>
      </c>
      <c r="F74" t="s">
        <v>7</v>
      </c>
      <c r="G74" t="s">
        <v>7</v>
      </c>
      <c r="H74" t="s">
        <v>7</v>
      </c>
      <c r="I74">
        <v>473.5</v>
      </c>
      <c r="J74" t="s">
        <v>7</v>
      </c>
      <c r="K74" t="s">
        <v>7</v>
      </c>
      <c r="L74" t="s">
        <v>7</v>
      </c>
      <c r="M74" t="s">
        <v>7</v>
      </c>
      <c r="N74" t="s">
        <v>7</v>
      </c>
      <c r="O74" t="s">
        <v>7</v>
      </c>
      <c r="P74" t="s">
        <v>7</v>
      </c>
      <c r="Q74" s="6">
        <f t="shared" si="14"/>
        <v>-17.5</v>
      </c>
      <c r="R74">
        <v>135.4</v>
      </c>
      <c r="S74" t="s">
        <v>7</v>
      </c>
      <c r="T74" t="s">
        <v>7</v>
      </c>
      <c r="U74">
        <v>152.9</v>
      </c>
      <c r="V74" t="s">
        <v>7</v>
      </c>
      <c r="W74" t="s">
        <v>7</v>
      </c>
      <c r="X74">
        <v>1189</v>
      </c>
      <c r="Y74" t="s">
        <v>7</v>
      </c>
      <c r="Z74" t="s">
        <v>7</v>
      </c>
      <c r="AA74" t="s">
        <v>7</v>
      </c>
      <c r="AB74" t="s">
        <v>7</v>
      </c>
      <c r="AC74">
        <v>-137.6</v>
      </c>
      <c r="AE74" s="10">
        <v>18.492999999999999</v>
      </c>
      <c r="AF74" s="10">
        <v>31.193000000000001</v>
      </c>
      <c r="AG74" s="10">
        <v>32.167000000000002</v>
      </c>
      <c r="AH74" s="10">
        <v>22.533000000000001</v>
      </c>
      <c r="AI74" s="10">
        <v>38.966999999999999</v>
      </c>
      <c r="AJ74" s="10">
        <v>33.366999999999997</v>
      </c>
      <c r="AK74" s="10">
        <v>26.167000000000002</v>
      </c>
      <c r="AL74" s="13">
        <v>159.80000000000001</v>
      </c>
      <c r="AM74" s="13">
        <v>421.9</v>
      </c>
      <c r="AN74" s="11">
        <v>2.42</v>
      </c>
      <c r="AO74" s="10">
        <f t="shared" si="15"/>
        <v>7.7581508671817394</v>
      </c>
      <c r="AQ74" s="12">
        <v>69710</v>
      </c>
      <c r="AR74" s="13">
        <v>41</v>
      </c>
      <c r="AS74" s="6">
        <f t="shared" si="18"/>
        <v>2858110</v>
      </c>
      <c r="AT74" s="6">
        <f t="shared" si="19"/>
        <v>1.3213627187197134</v>
      </c>
      <c r="AV74" s="6">
        <f>'Capital Stock Calculations'!E74</f>
        <v>6979.7422857694191</v>
      </c>
      <c r="AX74" s="6">
        <f t="shared" si="20"/>
        <v>9.6174757854158126E-3</v>
      </c>
      <c r="BA74" s="13">
        <v>5</v>
      </c>
      <c r="BB74" s="13">
        <v>58.6</v>
      </c>
      <c r="BC74" s="13">
        <v>13.1</v>
      </c>
      <c r="BE74" s="23">
        <v>99.9</v>
      </c>
      <c r="BF74" s="26">
        <f t="shared" si="9"/>
        <v>512.29442503125699</v>
      </c>
      <c r="BH74">
        <f>-Government!AB74*100/Data!AE74</f>
        <v>4.8667063213107662</v>
      </c>
      <c r="BJ74" s="11">
        <v>3.68</v>
      </c>
      <c r="BK74" s="11">
        <v>4.5</v>
      </c>
      <c r="BL74" s="11">
        <v>4.17</v>
      </c>
      <c r="BM74" s="37">
        <f t="shared" si="10"/>
        <v>0.81999999999999984</v>
      </c>
      <c r="BN74" s="37">
        <f t="shared" si="11"/>
        <v>0.48999999999999977</v>
      </c>
      <c r="BO74" s="30">
        <f t="shared" si="12"/>
        <v>3.0394524959742236E-2</v>
      </c>
      <c r="BP74" s="30">
        <f t="shared" si="13"/>
        <v>3.729452495974224E-2</v>
      </c>
    </row>
    <row r="75" spans="1:68" x14ac:dyDescent="0.2">
      <c r="A75" s="4">
        <f t="shared" si="16"/>
        <v>1965</v>
      </c>
      <c r="B75" s="4">
        <f t="shared" si="17"/>
        <v>1</v>
      </c>
      <c r="C75">
        <v>3869.8</v>
      </c>
      <c r="D75">
        <v>2319.8000000000002</v>
      </c>
      <c r="E75" t="s">
        <v>7</v>
      </c>
      <c r="F75" t="s">
        <v>7</v>
      </c>
      <c r="G75" t="s">
        <v>7</v>
      </c>
      <c r="H75" t="s">
        <v>7</v>
      </c>
      <c r="I75">
        <v>518.6</v>
      </c>
      <c r="J75" t="s">
        <v>7</v>
      </c>
      <c r="K75" t="s">
        <v>7</v>
      </c>
      <c r="L75" t="s">
        <v>7</v>
      </c>
      <c r="M75" t="s">
        <v>7</v>
      </c>
      <c r="N75" t="s">
        <v>7</v>
      </c>
      <c r="O75" t="s">
        <v>7</v>
      </c>
      <c r="P75" t="s">
        <v>7</v>
      </c>
      <c r="Q75" s="6">
        <f t="shared" si="14"/>
        <v>-26.600000000000009</v>
      </c>
      <c r="R75">
        <v>120.8</v>
      </c>
      <c r="S75" t="s">
        <v>7</v>
      </c>
      <c r="T75" t="s">
        <v>7</v>
      </c>
      <c r="U75">
        <v>147.4</v>
      </c>
      <c r="V75" t="s">
        <v>7</v>
      </c>
      <c r="W75" t="s">
        <v>7</v>
      </c>
      <c r="X75">
        <v>1187.7</v>
      </c>
      <c r="Y75" t="s">
        <v>7</v>
      </c>
      <c r="Z75" t="s">
        <v>7</v>
      </c>
      <c r="AA75" t="s">
        <v>7</v>
      </c>
      <c r="AB75" t="s">
        <v>7</v>
      </c>
      <c r="AC75">
        <v>-129.69999999999999</v>
      </c>
      <c r="AE75" s="10">
        <v>18.585999999999999</v>
      </c>
      <c r="AF75" s="10">
        <v>31.29</v>
      </c>
      <c r="AG75" s="10">
        <v>32.232999999999997</v>
      </c>
      <c r="AH75" s="10">
        <v>22.7</v>
      </c>
      <c r="AI75" s="10">
        <v>39.133000000000003</v>
      </c>
      <c r="AJ75" s="10">
        <v>33.4</v>
      </c>
      <c r="AK75" s="10">
        <v>26.367000000000001</v>
      </c>
      <c r="AL75" s="13">
        <v>161</v>
      </c>
      <c r="AM75" s="13">
        <v>430.4</v>
      </c>
      <c r="AN75" s="11">
        <v>2.46</v>
      </c>
      <c r="AO75" s="10">
        <f t="shared" si="15"/>
        <v>7.8619367209971243</v>
      </c>
      <c r="AQ75" s="12">
        <v>70188</v>
      </c>
      <c r="AR75" s="13">
        <v>41.3</v>
      </c>
      <c r="AS75" s="6">
        <f t="shared" si="18"/>
        <v>2898764.4</v>
      </c>
      <c r="AT75" s="6">
        <f t="shared" si="19"/>
        <v>1.3349825877535961</v>
      </c>
      <c r="AV75" s="6">
        <f>'Capital Stock Calculations'!E75</f>
        <v>7068.7614365494892</v>
      </c>
      <c r="AX75" s="6">
        <f t="shared" si="20"/>
        <v>9.7212601918763141E-3</v>
      </c>
      <c r="BA75" s="13">
        <v>4.9000000000000004</v>
      </c>
      <c r="BB75" s="13">
        <v>58.7</v>
      </c>
      <c r="BC75" s="13">
        <v>12.3</v>
      </c>
      <c r="BE75" s="23">
        <v>102</v>
      </c>
      <c r="BF75" s="26">
        <f t="shared" si="9"/>
        <v>514.54138702460853</v>
      </c>
      <c r="BH75">
        <f>-Government!AB75*100/Data!AE75</f>
        <v>-16.141181534488325</v>
      </c>
      <c r="BJ75" s="11">
        <v>3.89</v>
      </c>
      <c r="BK75" s="11">
        <v>4.5</v>
      </c>
      <c r="BL75" s="11">
        <v>4.2</v>
      </c>
      <c r="BM75" s="37">
        <f t="shared" si="10"/>
        <v>0.60999999999999988</v>
      </c>
      <c r="BN75" s="37">
        <f t="shared" si="11"/>
        <v>0.31000000000000005</v>
      </c>
      <c r="BO75" s="30">
        <f t="shared" si="12"/>
        <v>3.3690327958195765E-2</v>
      </c>
      <c r="BP75" s="30">
        <f t="shared" si="13"/>
        <v>3.8590327958195766E-2</v>
      </c>
    </row>
    <row r="76" spans="1:68" x14ac:dyDescent="0.2">
      <c r="A76" s="4">
        <f t="shared" si="16"/>
        <v>1965</v>
      </c>
      <c r="B76" s="4">
        <f t="shared" si="17"/>
        <v>2</v>
      </c>
      <c r="C76">
        <v>3922.7</v>
      </c>
      <c r="D76">
        <v>2345.5</v>
      </c>
      <c r="E76" t="s">
        <v>7</v>
      </c>
      <c r="F76" t="s">
        <v>7</v>
      </c>
      <c r="G76" t="s">
        <v>7</v>
      </c>
      <c r="H76" t="s">
        <v>7</v>
      </c>
      <c r="I76">
        <v>520</v>
      </c>
      <c r="J76" t="s">
        <v>7</v>
      </c>
      <c r="K76" t="s">
        <v>7</v>
      </c>
      <c r="L76" t="s">
        <v>7</v>
      </c>
      <c r="M76" t="s">
        <v>7</v>
      </c>
      <c r="N76" t="s">
        <v>7</v>
      </c>
      <c r="O76" t="s">
        <v>7</v>
      </c>
      <c r="P76" t="s">
        <v>7</v>
      </c>
      <c r="Q76" s="6">
        <f t="shared" si="14"/>
        <v>-21.400000000000006</v>
      </c>
      <c r="R76">
        <v>143.4</v>
      </c>
      <c r="S76" t="s">
        <v>7</v>
      </c>
      <c r="T76" t="s">
        <v>7</v>
      </c>
      <c r="U76">
        <v>164.8</v>
      </c>
      <c r="V76" t="s">
        <v>7</v>
      </c>
      <c r="W76" t="s">
        <v>7</v>
      </c>
      <c r="X76">
        <v>1202</v>
      </c>
      <c r="Y76" t="s">
        <v>7</v>
      </c>
      <c r="Z76" t="s">
        <v>7</v>
      </c>
      <c r="AA76" t="s">
        <v>7</v>
      </c>
      <c r="AB76" t="s">
        <v>7</v>
      </c>
      <c r="AC76">
        <v>-123.4</v>
      </c>
      <c r="AE76" s="10">
        <v>18.670000000000002</v>
      </c>
      <c r="AF76" s="10">
        <v>31.49</v>
      </c>
      <c r="AG76" s="10">
        <v>32.433</v>
      </c>
      <c r="AH76" s="10">
        <v>23</v>
      </c>
      <c r="AI76" s="10">
        <v>38.9</v>
      </c>
      <c r="AJ76" s="10">
        <v>33.832999999999998</v>
      </c>
      <c r="AK76" s="10">
        <v>26.5</v>
      </c>
      <c r="AL76" s="13">
        <v>162</v>
      </c>
      <c r="AM76" s="13">
        <v>437.5</v>
      </c>
      <c r="AN76" s="11">
        <v>2.48</v>
      </c>
      <c r="AO76" s="10">
        <f t="shared" si="15"/>
        <v>7.8755160368370918</v>
      </c>
      <c r="AQ76" s="12">
        <v>70897</v>
      </c>
      <c r="AR76" s="13">
        <v>41.2</v>
      </c>
      <c r="AS76" s="6">
        <f t="shared" si="18"/>
        <v>2920956.4000000004</v>
      </c>
      <c r="AT76" s="6">
        <f t="shared" si="19"/>
        <v>1.3429505486627598</v>
      </c>
      <c r="AV76" s="6">
        <f>'Capital Stock Calculations'!E76</f>
        <v>7144.2176553745503</v>
      </c>
      <c r="AX76" s="6">
        <f t="shared" si="20"/>
        <v>9.7696330555255353E-3</v>
      </c>
      <c r="BA76" s="13">
        <v>4.7</v>
      </c>
      <c r="BB76" s="13">
        <v>58.9</v>
      </c>
      <c r="BC76" s="13">
        <v>11.4</v>
      </c>
      <c r="BE76" s="23">
        <v>105.4</v>
      </c>
      <c r="BF76" s="26">
        <f t="shared" si="9"/>
        <v>514.44903143855197</v>
      </c>
      <c r="BH76">
        <f>-Government!AB76*100/Data!AE76</f>
        <v>-11.247991430101766</v>
      </c>
      <c r="BJ76" s="11">
        <v>3.87</v>
      </c>
      <c r="BK76" s="11">
        <v>4.5</v>
      </c>
      <c r="BL76" s="11">
        <v>4.21</v>
      </c>
      <c r="BM76" s="37">
        <f t="shared" si="10"/>
        <v>0.62999999999999989</v>
      </c>
      <c r="BN76" s="37">
        <f t="shared" si="11"/>
        <v>0.33999999999999986</v>
      </c>
      <c r="BO76" s="30">
        <f t="shared" si="12"/>
        <v>3.2508181527644744E-2</v>
      </c>
      <c r="BP76" s="30">
        <f t="shared" si="13"/>
        <v>3.5608181527644743E-2</v>
      </c>
    </row>
    <row r="77" spans="1:68" x14ac:dyDescent="0.2">
      <c r="A77" s="4">
        <f t="shared" si="16"/>
        <v>1965</v>
      </c>
      <c r="B77" s="4">
        <f t="shared" si="17"/>
        <v>3</v>
      </c>
      <c r="C77">
        <v>4002.4</v>
      </c>
      <c r="D77">
        <v>2385.9</v>
      </c>
      <c r="E77" t="s">
        <v>7</v>
      </c>
      <c r="F77" t="s">
        <v>7</v>
      </c>
      <c r="G77" t="s">
        <v>7</v>
      </c>
      <c r="H77" t="s">
        <v>7</v>
      </c>
      <c r="I77">
        <v>538.1</v>
      </c>
      <c r="J77" t="s">
        <v>7</v>
      </c>
      <c r="K77" t="s">
        <v>7</v>
      </c>
      <c r="L77" t="s">
        <v>7</v>
      </c>
      <c r="M77" t="s">
        <v>7</v>
      </c>
      <c r="N77" t="s">
        <v>7</v>
      </c>
      <c r="O77" t="s">
        <v>7</v>
      </c>
      <c r="P77" t="s">
        <v>7</v>
      </c>
      <c r="Q77" s="6">
        <f t="shared" si="14"/>
        <v>-30.300000000000011</v>
      </c>
      <c r="R77">
        <v>135.19999999999999</v>
      </c>
      <c r="S77" t="s">
        <v>7</v>
      </c>
      <c r="T77" t="s">
        <v>7</v>
      </c>
      <c r="U77">
        <v>165.5</v>
      </c>
      <c r="V77" t="s">
        <v>7</v>
      </c>
      <c r="W77" t="s">
        <v>7</v>
      </c>
      <c r="X77">
        <v>1241.7</v>
      </c>
      <c r="Y77" t="s">
        <v>7</v>
      </c>
      <c r="Z77" t="s">
        <v>7</v>
      </c>
      <c r="AA77" t="s">
        <v>7</v>
      </c>
      <c r="AB77" t="s">
        <v>7</v>
      </c>
      <c r="AC77">
        <v>-133</v>
      </c>
      <c r="AE77" s="10">
        <v>18.744</v>
      </c>
      <c r="AF77" s="10">
        <v>31.582999999999998</v>
      </c>
      <c r="AG77" s="10">
        <v>32.533000000000001</v>
      </c>
      <c r="AH77" s="10">
        <v>23.033000000000001</v>
      </c>
      <c r="AI77" s="10">
        <v>38.567</v>
      </c>
      <c r="AJ77" s="10">
        <v>34</v>
      </c>
      <c r="AK77" s="10">
        <v>26.632999999999999</v>
      </c>
      <c r="AL77" s="13">
        <v>163.80000000000001</v>
      </c>
      <c r="AM77" s="13">
        <v>446.1</v>
      </c>
      <c r="AN77" s="11">
        <v>2.5</v>
      </c>
      <c r="AO77" s="10">
        <f t="shared" si="15"/>
        <v>7.9156508248108164</v>
      </c>
      <c r="AQ77" s="12">
        <v>71369</v>
      </c>
      <c r="AR77" s="13">
        <v>41.1</v>
      </c>
      <c r="AS77" s="6">
        <f t="shared" si="18"/>
        <v>2933265.9</v>
      </c>
      <c r="AT77" s="6">
        <f t="shared" si="19"/>
        <v>1.3644859131250255</v>
      </c>
      <c r="AV77" s="6">
        <f>'Capital Stock Calculations'!E77</f>
        <v>7216.3434904650003</v>
      </c>
      <c r="AX77" s="6">
        <f t="shared" si="20"/>
        <v>9.9071868626354337E-3</v>
      </c>
      <c r="BA77" s="13">
        <v>4.4000000000000004</v>
      </c>
      <c r="BB77" s="13">
        <v>58.9</v>
      </c>
      <c r="BC77" s="13">
        <v>11.8</v>
      </c>
      <c r="BE77" s="23">
        <v>103.4</v>
      </c>
      <c r="BF77" s="26">
        <f t="shared" si="9"/>
        <v>518.63344204160478</v>
      </c>
      <c r="BH77">
        <f>-Government!AB77*100/Data!AE77</f>
        <v>28.275714895433207</v>
      </c>
      <c r="BJ77" s="11">
        <v>3.87</v>
      </c>
      <c r="BK77" s="11">
        <v>4.5</v>
      </c>
      <c r="BL77" s="11">
        <v>4.25</v>
      </c>
      <c r="BM77" s="37">
        <f t="shared" si="10"/>
        <v>0.62999999999999989</v>
      </c>
      <c r="BN77" s="37">
        <f t="shared" si="11"/>
        <v>0.37999999999999989</v>
      </c>
      <c r="BO77" s="30">
        <f t="shared" si="12"/>
        <v>3.5746681486186024E-2</v>
      </c>
      <c r="BP77" s="30">
        <f t="shared" si="13"/>
        <v>3.9146681486186025E-2</v>
      </c>
    </row>
    <row r="78" spans="1:68" x14ac:dyDescent="0.2">
      <c r="A78" s="4">
        <f t="shared" si="16"/>
        <v>1965</v>
      </c>
      <c r="B78" s="4">
        <f t="shared" si="17"/>
        <v>4</v>
      </c>
      <c r="C78">
        <v>4096.7</v>
      </c>
      <c r="D78">
        <v>2453</v>
      </c>
      <c r="E78" t="s">
        <v>7</v>
      </c>
      <c r="F78" t="s">
        <v>7</v>
      </c>
      <c r="G78" t="s">
        <v>7</v>
      </c>
      <c r="H78" t="s">
        <v>7</v>
      </c>
      <c r="I78">
        <v>541.6</v>
      </c>
      <c r="J78" t="s">
        <v>7</v>
      </c>
      <c r="K78" t="s">
        <v>7</v>
      </c>
      <c r="L78" t="s">
        <v>7</v>
      </c>
      <c r="M78" t="s">
        <v>7</v>
      </c>
      <c r="N78" t="s">
        <v>7</v>
      </c>
      <c r="O78" t="s">
        <v>7</v>
      </c>
      <c r="P78" t="s">
        <v>7</v>
      </c>
      <c r="Q78" s="6">
        <f t="shared" si="14"/>
        <v>-28.599999999999994</v>
      </c>
      <c r="R78">
        <v>145</v>
      </c>
      <c r="S78" t="s">
        <v>7</v>
      </c>
      <c r="T78" t="s">
        <v>7</v>
      </c>
      <c r="U78">
        <v>173.6</v>
      </c>
      <c r="V78" t="s">
        <v>7</v>
      </c>
      <c r="W78" t="s">
        <v>7</v>
      </c>
      <c r="X78">
        <v>1265.4000000000001</v>
      </c>
      <c r="Y78" t="s">
        <v>7</v>
      </c>
      <c r="Z78" t="s">
        <v>7</v>
      </c>
      <c r="AA78" t="s">
        <v>7</v>
      </c>
      <c r="AB78" t="s">
        <v>7</v>
      </c>
      <c r="AC78">
        <v>-134.69999999999999</v>
      </c>
      <c r="AE78" s="10">
        <v>18.870999999999999</v>
      </c>
      <c r="AF78" s="10">
        <v>31.75</v>
      </c>
      <c r="AG78" s="10">
        <v>32.700000000000003</v>
      </c>
      <c r="AH78" s="10">
        <v>23.067</v>
      </c>
      <c r="AI78" s="10">
        <v>38.6</v>
      </c>
      <c r="AJ78" s="10">
        <v>34.133000000000003</v>
      </c>
      <c r="AK78" s="10">
        <v>26.867000000000001</v>
      </c>
      <c r="AL78" s="13">
        <v>166.8</v>
      </c>
      <c r="AM78" s="13">
        <v>455.8</v>
      </c>
      <c r="AN78" s="11">
        <v>2.52</v>
      </c>
      <c r="AO78" s="10">
        <f t="shared" si="15"/>
        <v>7.9370078740157481</v>
      </c>
      <c r="AQ78" s="12">
        <v>71827</v>
      </c>
      <c r="AR78" s="13">
        <v>41.3</v>
      </c>
      <c r="AS78" s="6">
        <f t="shared" si="18"/>
        <v>2966455.0999999996</v>
      </c>
      <c r="AT78" s="6">
        <f t="shared" si="19"/>
        <v>1.3810085984446556</v>
      </c>
      <c r="AV78" s="6">
        <f>'Capital Stock Calculations'!E78</f>
        <v>7302.0477250502863</v>
      </c>
      <c r="AX78" s="6">
        <f t="shared" si="20"/>
        <v>1.0025316901527269E-2</v>
      </c>
      <c r="BA78" s="13">
        <v>4.0999999999999996</v>
      </c>
      <c r="BB78" s="13">
        <v>58.9</v>
      </c>
      <c r="BC78" s="13">
        <v>11.7</v>
      </c>
      <c r="BE78" s="23">
        <v>102.9</v>
      </c>
      <c r="BF78" s="26">
        <f t="shared" si="9"/>
        <v>525.35433070866145</v>
      </c>
      <c r="BH78">
        <f>-Government!AB78*100/Data!AE78</f>
        <v>28.615335700280855</v>
      </c>
      <c r="BJ78" s="11">
        <v>4.17</v>
      </c>
      <c r="BK78" s="11">
        <v>4.6399999999999997</v>
      </c>
      <c r="BL78" s="11">
        <v>4.4800000000000004</v>
      </c>
      <c r="BM78" s="37">
        <f t="shared" si="10"/>
        <v>0.46999999999999975</v>
      </c>
      <c r="BN78" s="37">
        <f t="shared" si="11"/>
        <v>0.3100000000000005</v>
      </c>
      <c r="BO78" s="30">
        <f t="shared" si="12"/>
        <v>3.3412345249026296E-2</v>
      </c>
      <c r="BP78" s="30">
        <f t="shared" si="13"/>
        <v>3.72123452490263E-2</v>
      </c>
    </row>
    <row r="79" spans="1:68" x14ac:dyDescent="0.2">
      <c r="A79" s="4">
        <f t="shared" si="16"/>
        <v>1966</v>
      </c>
      <c r="B79" s="4">
        <f t="shared" si="17"/>
        <v>1</v>
      </c>
      <c r="C79">
        <v>4197.8999999999996</v>
      </c>
      <c r="D79">
        <v>2489.1</v>
      </c>
      <c r="E79" t="s">
        <v>7</v>
      </c>
      <c r="F79" t="s">
        <v>7</v>
      </c>
      <c r="G79" t="s">
        <v>7</v>
      </c>
      <c r="H79" t="s">
        <v>7</v>
      </c>
      <c r="I79">
        <v>584.9</v>
      </c>
      <c r="J79" t="s">
        <v>7</v>
      </c>
      <c r="K79" t="s">
        <v>7</v>
      </c>
      <c r="L79" t="s">
        <v>7</v>
      </c>
      <c r="M79" t="s">
        <v>7</v>
      </c>
      <c r="N79" t="s">
        <v>7</v>
      </c>
      <c r="O79" t="s">
        <v>7</v>
      </c>
      <c r="P79" t="s">
        <v>7</v>
      </c>
      <c r="Q79" s="6">
        <f t="shared" si="14"/>
        <v>-35.599999999999994</v>
      </c>
      <c r="R79">
        <v>142.5</v>
      </c>
      <c r="S79" t="s">
        <v>7</v>
      </c>
      <c r="T79" t="s">
        <v>7</v>
      </c>
      <c r="U79">
        <v>178.1</v>
      </c>
      <c r="V79" t="s">
        <v>7</v>
      </c>
      <c r="W79" t="s">
        <v>7</v>
      </c>
      <c r="X79">
        <v>1289</v>
      </c>
      <c r="Y79" t="s">
        <v>7</v>
      </c>
      <c r="Z79" t="s">
        <v>7</v>
      </c>
      <c r="AA79" t="s">
        <v>7</v>
      </c>
      <c r="AB79" t="s">
        <v>7</v>
      </c>
      <c r="AC79">
        <v>-129.5</v>
      </c>
      <c r="AE79" s="10">
        <v>18.992999999999999</v>
      </c>
      <c r="AF79" s="10">
        <v>32.046999999999997</v>
      </c>
      <c r="AG79" s="10">
        <v>33</v>
      </c>
      <c r="AH79" s="10">
        <v>23.167000000000002</v>
      </c>
      <c r="AI79" s="10">
        <v>38.633000000000003</v>
      </c>
      <c r="AJ79" s="10">
        <v>34.667000000000002</v>
      </c>
      <c r="AK79" s="10">
        <v>27.033000000000001</v>
      </c>
      <c r="AL79" s="13">
        <v>169.7</v>
      </c>
      <c r="AM79" s="13">
        <v>464.6</v>
      </c>
      <c r="AN79" s="11">
        <v>2.5499999999999998</v>
      </c>
      <c r="AO79" s="10">
        <f t="shared" si="15"/>
        <v>7.9570630636253004</v>
      </c>
      <c r="AQ79" s="12">
        <v>72173</v>
      </c>
      <c r="AR79" s="13">
        <v>41.6</v>
      </c>
      <c r="AS79" s="6">
        <f t="shared" si="18"/>
        <v>3002396.8000000003</v>
      </c>
      <c r="AT79" s="6">
        <f t="shared" si="19"/>
        <v>1.3981829450391099</v>
      </c>
      <c r="AV79" s="6">
        <f>'Capital Stock Calculations'!E79</f>
        <v>7385.8791232599588</v>
      </c>
      <c r="AX79" s="6">
        <f t="shared" si="20"/>
        <v>1.0152096679604872E-2</v>
      </c>
      <c r="BA79" s="13">
        <v>3.9</v>
      </c>
      <c r="BB79" s="13">
        <v>58.9</v>
      </c>
      <c r="BC79" s="13">
        <v>11.4</v>
      </c>
      <c r="BE79" s="23">
        <v>100</v>
      </c>
      <c r="BF79" s="26">
        <f t="shared" si="9"/>
        <v>529.53474584204457</v>
      </c>
      <c r="BH79">
        <f>-Government!AB79*100/Data!AE79</f>
        <v>-5.7916074343179078</v>
      </c>
      <c r="BJ79" s="11">
        <v>4.6100000000000003</v>
      </c>
      <c r="BK79" s="11">
        <v>5.12</v>
      </c>
      <c r="BL79" s="11">
        <v>4.7699999999999996</v>
      </c>
      <c r="BM79" s="37">
        <f t="shared" si="10"/>
        <v>0.50999999999999979</v>
      </c>
      <c r="BN79" s="37">
        <f t="shared" si="11"/>
        <v>0.15999999999999925</v>
      </c>
      <c r="BO79" s="30">
        <f t="shared" si="12"/>
        <v>3.2345669291338572E-2</v>
      </c>
      <c r="BP79" s="30">
        <f t="shared" si="13"/>
        <v>3.5445669291338577E-2</v>
      </c>
    </row>
    <row r="80" spans="1:68" x14ac:dyDescent="0.2">
      <c r="A80" s="4">
        <f t="shared" si="16"/>
        <v>1966</v>
      </c>
      <c r="B80" s="4">
        <f t="shared" si="17"/>
        <v>2</v>
      </c>
      <c r="C80">
        <v>4215.1000000000004</v>
      </c>
      <c r="D80">
        <v>2495.4</v>
      </c>
      <c r="E80" t="s">
        <v>7</v>
      </c>
      <c r="F80" t="s">
        <v>7</v>
      </c>
      <c r="G80" t="s">
        <v>7</v>
      </c>
      <c r="H80" t="s">
        <v>7</v>
      </c>
      <c r="I80">
        <v>576.20000000000005</v>
      </c>
      <c r="J80" t="s">
        <v>7</v>
      </c>
      <c r="K80" t="s">
        <v>7</v>
      </c>
      <c r="L80" t="s">
        <v>7</v>
      </c>
      <c r="M80" t="s">
        <v>7</v>
      </c>
      <c r="N80" t="s">
        <v>7</v>
      </c>
      <c r="O80" t="s">
        <v>7</v>
      </c>
      <c r="P80" t="s">
        <v>7</v>
      </c>
      <c r="Q80" s="6">
        <f t="shared" si="14"/>
        <v>-33.800000000000011</v>
      </c>
      <c r="R80">
        <v>148.69999999999999</v>
      </c>
      <c r="S80" t="s">
        <v>7</v>
      </c>
      <c r="T80" t="s">
        <v>7</v>
      </c>
      <c r="U80">
        <v>182.5</v>
      </c>
      <c r="V80" t="s">
        <v>7</v>
      </c>
      <c r="W80" t="s">
        <v>7</v>
      </c>
      <c r="X80">
        <v>1313.4</v>
      </c>
      <c r="Y80" t="s">
        <v>7</v>
      </c>
      <c r="Z80" t="s">
        <v>7</v>
      </c>
      <c r="AA80" t="s">
        <v>7</v>
      </c>
      <c r="AB80" t="s">
        <v>7</v>
      </c>
      <c r="AC80">
        <v>-136.1</v>
      </c>
      <c r="AE80" s="10">
        <v>19.149000000000001</v>
      </c>
      <c r="AF80" s="10">
        <v>32.337000000000003</v>
      </c>
      <c r="AG80" s="10">
        <v>33.366999999999997</v>
      </c>
      <c r="AH80" s="10">
        <v>23.233000000000001</v>
      </c>
      <c r="AI80" s="10">
        <v>38.767000000000003</v>
      </c>
      <c r="AJ80" s="10">
        <v>35</v>
      </c>
      <c r="AK80" s="10">
        <v>27.4</v>
      </c>
      <c r="AL80" s="13">
        <v>171.6</v>
      </c>
      <c r="AM80" s="13">
        <v>470.2</v>
      </c>
      <c r="AN80" s="11">
        <v>2.58</v>
      </c>
      <c r="AO80" s="10">
        <f t="shared" si="15"/>
        <v>7.9784766675943954</v>
      </c>
      <c r="AQ80" s="12">
        <v>72594</v>
      </c>
      <c r="AR80" s="13">
        <v>41.6</v>
      </c>
      <c r="AS80" s="6">
        <f t="shared" si="18"/>
        <v>3019910.4</v>
      </c>
      <c r="AT80" s="6">
        <f t="shared" si="19"/>
        <v>1.3957698877423648</v>
      </c>
      <c r="AV80" s="6">
        <f>'Capital Stock Calculations'!E80</f>
        <v>7500.5381287597265</v>
      </c>
      <c r="AX80" s="6">
        <f t="shared" si="20"/>
        <v>1.0102558270123997E-2</v>
      </c>
      <c r="BA80" s="13">
        <v>3.8</v>
      </c>
      <c r="BB80" s="13">
        <v>59</v>
      </c>
      <c r="BC80" s="13">
        <v>10.199999999999999</v>
      </c>
      <c r="BE80" s="23">
        <v>95.7</v>
      </c>
      <c r="BF80" s="26">
        <f t="shared" si="9"/>
        <v>530.66147137953419</v>
      </c>
      <c r="BH80">
        <f>-Government!AB80*100/Data!AE80</f>
        <v>1.0444409629745679</v>
      </c>
      <c r="BJ80" s="11">
        <v>4.59</v>
      </c>
      <c r="BK80" s="11">
        <v>5.51</v>
      </c>
      <c r="BL80" s="11">
        <v>4.78</v>
      </c>
      <c r="BM80" s="37">
        <f t="shared" si="10"/>
        <v>0.91999999999999993</v>
      </c>
      <c r="BN80" s="37">
        <f t="shared" si="11"/>
        <v>0.19000000000000039</v>
      </c>
      <c r="BO80" s="30">
        <f t="shared" si="12"/>
        <v>3.7050791025680735E-2</v>
      </c>
      <c r="BP80" s="30">
        <f t="shared" si="13"/>
        <v>3.8650791025680725E-2</v>
      </c>
    </row>
    <row r="81" spans="1:68" x14ac:dyDescent="0.2">
      <c r="A81" s="4">
        <f t="shared" si="16"/>
        <v>1966</v>
      </c>
      <c r="B81" s="4">
        <f t="shared" si="17"/>
        <v>3</v>
      </c>
      <c r="C81">
        <v>4245.2</v>
      </c>
      <c r="D81">
        <v>2523.8000000000002</v>
      </c>
      <c r="E81" t="s">
        <v>7</v>
      </c>
      <c r="F81" t="s">
        <v>7</v>
      </c>
      <c r="G81" t="s">
        <v>7</v>
      </c>
      <c r="H81" t="s">
        <v>7</v>
      </c>
      <c r="I81">
        <v>572</v>
      </c>
      <c r="J81" t="s">
        <v>7</v>
      </c>
      <c r="K81" t="s">
        <v>7</v>
      </c>
      <c r="L81" t="s">
        <v>7</v>
      </c>
      <c r="M81" t="s">
        <v>7</v>
      </c>
      <c r="N81" t="s">
        <v>7</v>
      </c>
      <c r="O81" t="s">
        <v>7</v>
      </c>
      <c r="P81" t="s">
        <v>7</v>
      </c>
      <c r="Q81" s="6">
        <f t="shared" si="14"/>
        <v>-49.599999999999994</v>
      </c>
      <c r="R81">
        <v>143.1</v>
      </c>
      <c r="S81" t="s">
        <v>7</v>
      </c>
      <c r="T81" t="s">
        <v>7</v>
      </c>
      <c r="U81">
        <v>192.7</v>
      </c>
      <c r="V81" t="s">
        <v>7</v>
      </c>
      <c r="W81" t="s">
        <v>7</v>
      </c>
      <c r="X81">
        <v>1349.1</v>
      </c>
      <c r="Y81" t="s">
        <v>7</v>
      </c>
      <c r="Z81" t="s">
        <v>7</v>
      </c>
      <c r="AA81" t="s">
        <v>7</v>
      </c>
      <c r="AB81" t="s">
        <v>7</v>
      </c>
      <c r="AC81">
        <v>-150.1</v>
      </c>
      <c r="AE81" s="10">
        <v>19.335000000000001</v>
      </c>
      <c r="AF81" s="10">
        <v>32.616999999999997</v>
      </c>
      <c r="AG81" s="10">
        <v>33.667000000000002</v>
      </c>
      <c r="AH81" s="10">
        <v>23.367000000000001</v>
      </c>
      <c r="AI81" s="10">
        <v>38.966999999999999</v>
      </c>
      <c r="AJ81" s="10">
        <v>35.167000000000002</v>
      </c>
      <c r="AK81" s="10">
        <v>27.766999999999999</v>
      </c>
      <c r="AL81" s="13">
        <v>171</v>
      </c>
      <c r="AM81" s="13">
        <v>473</v>
      </c>
      <c r="AN81" s="11">
        <v>2.61</v>
      </c>
      <c r="AO81" s="10">
        <f t="shared" si="15"/>
        <v>8.0019621669681467</v>
      </c>
      <c r="AQ81" s="12">
        <v>73088</v>
      </c>
      <c r="AR81" s="13">
        <v>41.3</v>
      </c>
      <c r="AS81" s="6">
        <f t="shared" si="18"/>
        <v>3018534.4</v>
      </c>
      <c r="AT81" s="6">
        <f t="shared" si="19"/>
        <v>1.4063778766278099</v>
      </c>
      <c r="AV81" s="6">
        <f>'Capital Stock Calculations'!E81</f>
        <v>7599.1970737149322</v>
      </c>
      <c r="AX81" s="6">
        <f t="shared" si="20"/>
        <v>1.0134011792114119E-2</v>
      </c>
      <c r="BA81" s="13">
        <v>3.8</v>
      </c>
      <c r="BB81" s="13">
        <v>59.2</v>
      </c>
      <c r="BC81" s="13">
        <v>9.9</v>
      </c>
      <c r="BE81" s="23">
        <v>91.2</v>
      </c>
      <c r="BF81" s="26">
        <f t="shared" si="9"/>
        <v>524.26648680136134</v>
      </c>
      <c r="BH81">
        <f>-Government!AB81*100/Data!AE81</f>
        <v>12.929919834497026</v>
      </c>
      <c r="BJ81" s="11">
        <v>5.04</v>
      </c>
      <c r="BK81" s="11">
        <v>5.88</v>
      </c>
      <c r="BL81" s="11">
        <v>5.15</v>
      </c>
      <c r="BM81" s="37">
        <f t="shared" si="10"/>
        <v>0.83999999999999986</v>
      </c>
      <c r="BN81" s="37">
        <f t="shared" si="11"/>
        <v>0.11000000000000032</v>
      </c>
      <c r="BO81" s="30">
        <f t="shared" si="12"/>
        <v>3.7241188112688339E-2</v>
      </c>
      <c r="BP81" s="30">
        <f t="shared" si="13"/>
        <v>3.9141188112688345E-2</v>
      </c>
    </row>
    <row r="82" spans="1:68" x14ac:dyDescent="0.2">
      <c r="A82" s="4">
        <f t="shared" si="16"/>
        <v>1966</v>
      </c>
      <c r="B82" s="4">
        <f t="shared" si="17"/>
        <v>4</v>
      </c>
      <c r="C82">
        <v>4281.6000000000004</v>
      </c>
      <c r="D82">
        <v>2534.1999999999998</v>
      </c>
      <c r="E82" t="s">
        <v>7</v>
      </c>
      <c r="F82" t="s">
        <v>7</v>
      </c>
      <c r="G82" t="s">
        <v>7</v>
      </c>
      <c r="H82" t="s">
        <v>7</v>
      </c>
      <c r="I82">
        <v>575.29999999999995</v>
      </c>
      <c r="J82" t="s">
        <v>7</v>
      </c>
      <c r="K82" t="s">
        <v>7</v>
      </c>
      <c r="L82" t="s">
        <v>7</v>
      </c>
      <c r="M82" t="s">
        <v>7</v>
      </c>
      <c r="N82" t="s">
        <v>7</v>
      </c>
      <c r="O82" t="s">
        <v>7</v>
      </c>
      <c r="P82" t="s">
        <v>7</v>
      </c>
      <c r="Q82" s="6">
        <f t="shared" si="14"/>
        <v>-47</v>
      </c>
      <c r="R82">
        <v>147.9</v>
      </c>
      <c r="S82" t="s">
        <v>7</v>
      </c>
      <c r="T82" t="s">
        <v>7</v>
      </c>
      <c r="U82">
        <v>194.9</v>
      </c>
      <c r="V82" t="s">
        <v>7</v>
      </c>
      <c r="W82" t="s">
        <v>7</v>
      </c>
      <c r="X82">
        <v>1372.4</v>
      </c>
      <c r="Y82" t="s">
        <v>7</v>
      </c>
      <c r="Z82" t="s">
        <v>7</v>
      </c>
      <c r="AA82" t="s">
        <v>7</v>
      </c>
      <c r="AB82" t="s">
        <v>7</v>
      </c>
      <c r="AC82">
        <v>-153.30000000000001</v>
      </c>
      <c r="AE82" s="10">
        <v>19.498999999999999</v>
      </c>
      <c r="AF82" s="10">
        <v>32.883000000000003</v>
      </c>
      <c r="AG82" s="10">
        <v>33.9</v>
      </c>
      <c r="AH82" s="10">
        <v>23.466999999999999</v>
      </c>
      <c r="AI82" s="10">
        <v>38.966999999999999</v>
      </c>
      <c r="AJ82" s="10">
        <v>35.4</v>
      </c>
      <c r="AK82" s="10">
        <v>28.132999999999999</v>
      </c>
      <c r="AL82" s="13">
        <v>171.5</v>
      </c>
      <c r="AM82" s="13">
        <v>477.7</v>
      </c>
      <c r="AN82" s="11">
        <v>2.64</v>
      </c>
      <c r="AO82" s="10">
        <f t="shared" si="15"/>
        <v>8.0284645561536347</v>
      </c>
      <c r="AQ82" s="12">
        <v>73657</v>
      </c>
      <c r="AR82" s="13">
        <v>41.1</v>
      </c>
      <c r="AS82" s="6">
        <f t="shared" si="18"/>
        <v>3027302.7</v>
      </c>
      <c r="AT82" s="6">
        <f t="shared" si="19"/>
        <v>1.4143283392176142</v>
      </c>
      <c r="AV82" s="6">
        <f>'Capital Stock Calculations'!E82</f>
        <v>7687.3746431401796</v>
      </c>
      <c r="AX82" s="6">
        <f t="shared" si="20"/>
        <v>1.0162297811022868E-2</v>
      </c>
      <c r="BA82" s="13">
        <v>3.7</v>
      </c>
      <c r="BB82" s="13">
        <v>59.5</v>
      </c>
      <c r="BC82" s="13">
        <v>9.8000000000000007</v>
      </c>
      <c r="BE82" s="23">
        <v>88.3</v>
      </c>
      <c r="BF82" s="26">
        <f t="shared" si="9"/>
        <v>521.54608764407135</v>
      </c>
      <c r="BH82">
        <f>-Government!AB82*100/Data!AE82</f>
        <v>28.206574696138265</v>
      </c>
      <c r="BJ82" s="11">
        <v>5.21</v>
      </c>
      <c r="BK82" s="11">
        <v>6</v>
      </c>
      <c r="BL82" s="11">
        <v>5</v>
      </c>
      <c r="BM82" s="37">
        <f t="shared" si="10"/>
        <v>0.79</v>
      </c>
      <c r="BN82" s="37">
        <f t="shared" si="11"/>
        <v>-0.20999999999999996</v>
      </c>
      <c r="BO82" s="30">
        <f t="shared" si="12"/>
        <v>4.2244743538645269E-2</v>
      </c>
      <c r="BP82" s="30">
        <f t="shared" si="13"/>
        <v>4.3344743538645272E-2</v>
      </c>
    </row>
    <row r="83" spans="1:68" x14ac:dyDescent="0.2">
      <c r="A83" s="4">
        <f t="shared" si="16"/>
        <v>1967</v>
      </c>
      <c r="B83" s="4">
        <f t="shared" si="17"/>
        <v>1</v>
      </c>
      <c r="C83">
        <v>4320.8999999999996</v>
      </c>
      <c r="D83">
        <v>2549</v>
      </c>
      <c r="E83" t="s">
        <v>7</v>
      </c>
      <c r="F83" t="s">
        <v>7</v>
      </c>
      <c r="G83" t="s">
        <v>7</v>
      </c>
      <c r="H83" t="s">
        <v>7</v>
      </c>
      <c r="I83">
        <v>561.20000000000005</v>
      </c>
      <c r="J83" t="s">
        <v>7</v>
      </c>
      <c r="K83" t="s">
        <v>7</v>
      </c>
      <c r="L83" t="s">
        <v>7</v>
      </c>
      <c r="M83" t="s">
        <v>7</v>
      </c>
      <c r="N83" t="s">
        <v>7</v>
      </c>
      <c r="O83" t="s">
        <v>7</v>
      </c>
      <c r="P83" t="s">
        <v>7</v>
      </c>
      <c r="Q83" s="6">
        <f t="shared" si="14"/>
        <v>-47.200000000000017</v>
      </c>
      <c r="R83">
        <v>150.69999999999999</v>
      </c>
      <c r="S83" t="s">
        <v>7</v>
      </c>
      <c r="T83" t="s">
        <v>7</v>
      </c>
      <c r="U83">
        <v>197.9</v>
      </c>
      <c r="V83" t="s">
        <v>7</v>
      </c>
      <c r="W83" t="s">
        <v>7</v>
      </c>
      <c r="X83">
        <v>1429.8</v>
      </c>
      <c r="Y83" t="s">
        <v>7</v>
      </c>
      <c r="Z83" t="s">
        <v>7</v>
      </c>
      <c r="AA83" t="s">
        <v>7</v>
      </c>
      <c r="AB83" t="s">
        <v>7</v>
      </c>
      <c r="AC83">
        <v>-171.9</v>
      </c>
      <c r="AE83" s="10">
        <v>19.579999999999998</v>
      </c>
      <c r="AF83" s="10">
        <v>32.966999999999999</v>
      </c>
      <c r="AG83" s="10">
        <v>34.033000000000001</v>
      </c>
      <c r="AH83" s="10">
        <v>23.632999999999999</v>
      </c>
      <c r="AI83" s="10">
        <v>38.966999999999999</v>
      </c>
      <c r="AJ83" s="10">
        <v>35.433</v>
      </c>
      <c r="AK83" s="10">
        <v>28.4</v>
      </c>
      <c r="AL83" s="13">
        <v>173.2</v>
      </c>
      <c r="AM83" s="13">
        <v>485.5</v>
      </c>
      <c r="AN83" s="11">
        <v>2.66</v>
      </c>
      <c r="AO83" s="10">
        <f t="shared" si="15"/>
        <v>8.0686747353414017</v>
      </c>
      <c r="AQ83" s="12">
        <v>73572</v>
      </c>
      <c r="AR83" s="13">
        <v>40.700000000000003</v>
      </c>
      <c r="AS83" s="6">
        <f t="shared" si="18"/>
        <v>2994380.4000000004</v>
      </c>
      <c r="AT83" s="6">
        <f t="shared" si="19"/>
        <v>1.4430030332819435</v>
      </c>
      <c r="AV83" s="6">
        <f>'Capital Stock Calculations'!E83</f>
        <v>7773.2381607718416</v>
      </c>
      <c r="AW83" s="13">
        <v>88.2</v>
      </c>
      <c r="AX83" s="6">
        <f>C83/(AV83^0.33*AS83^0.67)</f>
        <v>1.0293187718115869E-2</v>
      </c>
      <c r="AY83" s="6">
        <f>C83/((AV83*AW83/100)^0.33*AS83^0.67)</f>
        <v>1.072865450772512E-2</v>
      </c>
      <c r="AZ83" s="6"/>
      <c r="BA83" s="13">
        <v>3.8</v>
      </c>
      <c r="BB83" s="13">
        <v>59.3</v>
      </c>
      <c r="BC83" s="13">
        <v>9.1</v>
      </c>
      <c r="BE83" s="23">
        <v>94.1</v>
      </c>
      <c r="BF83" s="26">
        <f t="shared" si="9"/>
        <v>525.37385870719208</v>
      </c>
      <c r="BH83">
        <f>-Government!AB83*100/Data!AE83</f>
        <v>71.501532175689491</v>
      </c>
      <c r="BJ83" s="11">
        <v>4.51</v>
      </c>
      <c r="BK83" s="11">
        <v>5.81</v>
      </c>
      <c r="BL83" s="11">
        <v>4.58</v>
      </c>
      <c r="BM83" s="37">
        <f t="shared" si="10"/>
        <v>1.2999999999999998</v>
      </c>
      <c r="BN83" s="37">
        <f t="shared" si="11"/>
        <v>7.0000000000000284E-2</v>
      </c>
      <c r="BO83" s="30">
        <f t="shared" si="12"/>
        <v>4.9545488550314785E-2</v>
      </c>
      <c r="BP83" s="30">
        <f t="shared" si="13"/>
        <v>4.7445488550314788E-2</v>
      </c>
    </row>
    <row r="84" spans="1:68" x14ac:dyDescent="0.2">
      <c r="A84" s="4">
        <f t="shared" si="16"/>
        <v>1967</v>
      </c>
      <c r="B84" s="4">
        <f t="shared" si="17"/>
        <v>2</v>
      </c>
      <c r="C84">
        <v>4324.7</v>
      </c>
      <c r="D84">
        <v>2583.8000000000002</v>
      </c>
      <c r="E84" t="s">
        <v>7</v>
      </c>
      <c r="F84" t="s">
        <v>7</v>
      </c>
      <c r="G84" t="s">
        <v>7</v>
      </c>
      <c r="H84" t="s">
        <v>7</v>
      </c>
      <c r="I84">
        <v>540.9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s="6">
        <f t="shared" si="14"/>
        <v>-47.099999999999994</v>
      </c>
      <c r="R84">
        <v>149.30000000000001</v>
      </c>
      <c r="S84" t="s">
        <v>7</v>
      </c>
      <c r="T84" t="s">
        <v>7</v>
      </c>
      <c r="U84">
        <v>196.4</v>
      </c>
      <c r="V84" t="s">
        <v>7</v>
      </c>
      <c r="W84" t="s">
        <v>7</v>
      </c>
      <c r="X84">
        <v>1424.2</v>
      </c>
      <c r="Y84" t="s">
        <v>7</v>
      </c>
      <c r="Z84" t="s">
        <v>7</v>
      </c>
      <c r="AA84" t="s">
        <v>7</v>
      </c>
      <c r="AB84" t="s">
        <v>7</v>
      </c>
      <c r="AC84">
        <v>-177.1</v>
      </c>
      <c r="AE84" s="10">
        <v>19.678999999999998</v>
      </c>
      <c r="AF84" s="10">
        <v>33.167000000000002</v>
      </c>
      <c r="AG84" s="10">
        <v>34.232999999999997</v>
      </c>
      <c r="AH84" s="10">
        <v>23.867000000000001</v>
      </c>
      <c r="AI84" s="10">
        <v>39.200000000000003</v>
      </c>
      <c r="AJ84" s="10">
        <v>35.533000000000001</v>
      </c>
      <c r="AK84" s="10">
        <v>28.667000000000002</v>
      </c>
      <c r="AL84" s="13">
        <v>175.6</v>
      </c>
      <c r="AM84" s="13">
        <v>497.1</v>
      </c>
      <c r="AN84" s="11">
        <v>2.69</v>
      </c>
      <c r="AO84" s="10">
        <f t="shared" si="15"/>
        <v>8.11047125154521</v>
      </c>
      <c r="AQ84" s="12">
        <v>74001</v>
      </c>
      <c r="AR84" s="13">
        <v>40.4</v>
      </c>
      <c r="AS84" s="6">
        <f t="shared" si="18"/>
        <v>2989640.4</v>
      </c>
      <c r="AT84" s="6">
        <f t="shared" si="19"/>
        <v>1.4465619343383238</v>
      </c>
      <c r="AV84" s="6">
        <f>'Capital Stock Calculations'!E84</f>
        <v>7855.1785566899589</v>
      </c>
      <c r="AW84" s="13">
        <v>86.6</v>
      </c>
      <c r="AX84" s="6">
        <f t="shared" ref="AX84:AX147" si="21">C84/(AV84^0.33*AS84^0.67)</f>
        <v>1.0277554467150531E-2</v>
      </c>
      <c r="AY84" s="6">
        <f t="shared" ref="AY84:AY147" si="22">C84/((AV84*AW84/100)^0.33*AS84^0.67)</f>
        <v>1.0777272963845537E-2</v>
      </c>
      <c r="AZ84" s="6"/>
      <c r="BA84" s="13">
        <v>3.8</v>
      </c>
      <c r="BB84" s="13">
        <v>59.4</v>
      </c>
      <c r="BC84" s="13">
        <v>8.6</v>
      </c>
      <c r="BE84" s="23">
        <v>95.9</v>
      </c>
      <c r="BF84" s="26">
        <f t="shared" si="9"/>
        <v>529.44191515663158</v>
      </c>
      <c r="BH84">
        <f>-Government!AB84*100/Data!AE84</f>
        <v>80.288632552467107</v>
      </c>
      <c r="BJ84" s="11">
        <v>3.66</v>
      </c>
      <c r="BK84" s="11">
        <v>5.5</v>
      </c>
      <c r="BL84" s="11">
        <v>4.83</v>
      </c>
      <c r="BM84" s="37">
        <f t="shared" si="10"/>
        <v>1.8399999999999999</v>
      </c>
      <c r="BN84" s="37">
        <f t="shared" si="11"/>
        <v>1.17</v>
      </c>
      <c r="BO84" s="30">
        <f t="shared" si="12"/>
        <v>3.9033327266660617E-2</v>
      </c>
      <c r="BP84" s="30">
        <f t="shared" si="13"/>
        <v>3.9733327266660616E-2</v>
      </c>
    </row>
    <row r="85" spans="1:68" x14ac:dyDescent="0.2">
      <c r="A85" s="4">
        <f t="shared" si="16"/>
        <v>1967</v>
      </c>
      <c r="B85" s="4">
        <f t="shared" si="17"/>
        <v>3</v>
      </c>
      <c r="C85">
        <v>4362</v>
      </c>
      <c r="D85">
        <v>2596.9</v>
      </c>
      <c r="E85" t="s">
        <v>7</v>
      </c>
      <c r="F85" t="s">
        <v>7</v>
      </c>
      <c r="G85" t="s">
        <v>7</v>
      </c>
      <c r="H85" t="s">
        <v>7</v>
      </c>
      <c r="I85">
        <v>556.79999999999995</v>
      </c>
      <c r="J85" t="s">
        <v>7</v>
      </c>
      <c r="K85" t="s">
        <v>7</v>
      </c>
      <c r="L85" t="s">
        <v>7</v>
      </c>
      <c r="M85" t="s">
        <v>7</v>
      </c>
      <c r="N85" t="s">
        <v>7</v>
      </c>
      <c r="O85" t="s">
        <v>7</v>
      </c>
      <c r="P85" t="s">
        <v>7</v>
      </c>
      <c r="Q85" s="6">
        <f t="shared" si="14"/>
        <v>-53.300000000000011</v>
      </c>
      <c r="R85">
        <v>145.69999999999999</v>
      </c>
      <c r="S85" t="s">
        <v>7</v>
      </c>
      <c r="T85" t="s">
        <v>7</v>
      </c>
      <c r="U85">
        <v>199</v>
      </c>
      <c r="V85" t="s">
        <v>7</v>
      </c>
      <c r="W85" t="s">
        <v>7</v>
      </c>
      <c r="X85">
        <v>1440.2</v>
      </c>
      <c r="Y85" t="s">
        <v>7</v>
      </c>
      <c r="Z85" t="s">
        <v>7</v>
      </c>
      <c r="AA85" t="s">
        <v>7</v>
      </c>
      <c r="AB85" t="s">
        <v>7</v>
      </c>
      <c r="AC85">
        <v>-178.6</v>
      </c>
      <c r="AE85" s="10">
        <v>19.867000000000001</v>
      </c>
      <c r="AF85" s="10">
        <v>33.5</v>
      </c>
      <c r="AG85" s="10">
        <v>34.567</v>
      </c>
      <c r="AH85" s="10">
        <v>23.9</v>
      </c>
      <c r="AI85" s="10">
        <v>39.6</v>
      </c>
      <c r="AJ85" s="10">
        <v>35.9</v>
      </c>
      <c r="AK85" s="10">
        <v>28.9</v>
      </c>
      <c r="AL85" s="13">
        <v>179.5</v>
      </c>
      <c r="AM85" s="13">
        <v>510.6</v>
      </c>
      <c r="AN85" s="11">
        <v>2.72</v>
      </c>
      <c r="AO85" s="10">
        <f t="shared" si="15"/>
        <v>8.1194029850746272</v>
      </c>
      <c r="AQ85" s="12">
        <v>74714</v>
      </c>
      <c r="AR85" s="13">
        <v>40.6</v>
      </c>
      <c r="AS85" s="6">
        <f t="shared" si="18"/>
        <v>3033388.4</v>
      </c>
      <c r="AT85" s="6">
        <f t="shared" si="19"/>
        <v>1.4379958728661322</v>
      </c>
      <c r="AV85" s="6">
        <f>'Capital Stock Calculations'!E85</f>
        <v>7911.7669111172845</v>
      </c>
      <c r="AW85" s="13">
        <v>86</v>
      </c>
      <c r="AX85" s="6">
        <f t="shared" si="21"/>
        <v>1.0241501596036618E-2</v>
      </c>
      <c r="AY85" s="6">
        <f t="shared" si="22"/>
        <v>1.0764135302677415E-2</v>
      </c>
      <c r="AZ85" s="6"/>
      <c r="BA85" s="13">
        <v>3.8</v>
      </c>
      <c r="BB85" s="13">
        <v>59.7</v>
      </c>
      <c r="BC85" s="13">
        <v>8.5</v>
      </c>
      <c r="BE85" s="23">
        <v>97</v>
      </c>
      <c r="BF85" s="26">
        <f t="shared" si="9"/>
        <v>535.82089552238801</v>
      </c>
      <c r="BH85">
        <f>-Government!AB85*100/Data!AE85</f>
        <v>73.488699854029292</v>
      </c>
      <c r="BJ85" s="11">
        <v>4.3</v>
      </c>
      <c r="BK85" s="11">
        <v>5.5</v>
      </c>
      <c r="BL85" s="11">
        <v>5.25</v>
      </c>
      <c r="BM85" s="37">
        <f t="shared" si="10"/>
        <v>1.2000000000000002</v>
      </c>
      <c r="BN85" s="37">
        <f t="shared" si="11"/>
        <v>0.95000000000000018</v>
      </c>
      <c r="BO85" s="30">
        <f t="shared" si="12"/>
        <v>2.6559899900503482E-2</v>
      </c>
      <c r="BP85" s="30">
        <f t="shared" si="13"/>
        <v>3.8259899900503484E-2</v>
      </c>
    </row>
    <row r="86" spans="1:68" x14ac:dyDescent="0.2">
      <c r="A86" s="4">
        <f t="shared" si="16"/>
        <v>1967</v>
      </c>
      <c r="B86" s="4">
        <f t="shared" si="17"/>
        <v>4</v>
      </c>
      <c r="C86">
        <v>4397.1000000000004</v>
      </c>
      <c r="D86">
        <v>2612.6999999999998</v>
      </c>
      <c r="E86" t="s">
        <v>7</v>
      </c>
      <c r="F86" t="s">
        <v>7</v>
      </c>
      <c r="G86" t="s">
        <v>7</v>
      </c>
      <c r="H86" t="s">
        <v>7</v>
      </c>
      <c r="I86">
        <v>568.79999999999995</v>
      </c>
      <c r="J86" t="s">
        <v>7</v>
      </c>
      <c r="K86" t="s">
        <v>7</v>
      </c>
      <c r="L86" t="s">
        <v>7</v>
      </c>
      <c r="M86" t="s">
        <v>7</v>
      </c>
      <c r="N86" t="s">
        <v>7</v>
      </c>
      <c r="O86" t="s">
        <v>7</v>
      </c>
      <c r="P86" t="s">
        <v>7</v>
      </c>
      <c r="Q86" s="6">
        <f t="shared" si="14"/>
        <v>-59.5</v>
      </c>
      <c r="R86">
        <v>149.9</v>
      </c>
      <c r="S86" t="s">
        <v>7</v>
      </c>
      <c r="T86" t="s">
        <v>7</v>
      </c>
      <c r="U86">
        <v>209.4</v>
      </c>
      <c r="V86" t="s">
        <v>7</v>
      </c>
      <c r="W86" t="s">
        <v>7</v>
      </c>
      <c r="X86">
        <v>1451.4</v>
      </c>
      <c r="Y86" t="s">
        <v>7</v>
      </c>
      <c r="Z86" t="s">
        <v>7</v>
      </c>
      <c r="AA86" t="s">
        <v>7</v>
      </c>
      <c r="AB86" t="s">
        <v>7</v>
      </c>
      <c r="AC86">
        <v>-176.3</v>
      </c>
      <c r="AE86" s="10">
        <v>20.085999999999999</v>
      </c>
      <c r="AF86" s="10">
        <v>33.866999999999997</v>
      </c>
      <c r="AG86" s="10">
        <v>34.9</v>
      </c>
      <c r="AH86" s="10">
        <v>23.933</v>
      </c>
      <c r="AI86" s="10">
        <v>40.033000000000001</v>
      </c>
      <c r="AJ86" s="10">
        <v>36.167000000000002</v>
      </c>
      <c r="AK86" s="10">
        <v>29.266999999999999</v>
      </c>
      <c r="AL86" s="13">
        <v>182.4</v>
      </c>
      <c r="AM86" s="13">
        <v>521.4</v>
      </c>
      <c r="AN86" s="11">
        <v>2.75</v>
      </c>
      <c r="AO86" s="10">
        <f t="shared" si="15"/>
        <v>8.1199988189092629</v>
      </c>
      <c r="AQ86" s="12">
        <v>75216</v>
      </c>
      <c r="AR86" s="13">
        <v>40.6</v>
      </c>
      <c r="AS86" s="6">
        <f t="shared" si="18"/>
        <v>3053769.6</v>
      </c>
      <c r="AT86" s="6">
        <f t="shared" si="19"/>
        <v>1.4398925184139628</v>
      </c>
      <c r="AV86" s="6">
        <f>'Capital Stock Calculations'!E86</f>
        <v>7980.7663061460225</v>
      </c>
      <c r="AW86" s="13">
        <v>87.2</v>
      </c>
      <c r="AX86" s="6">
        <f t="shared" si="21"/>
        <v>1.0248288137824595E-2</v>
      </c>
      <c r="AY86" s="6">
        <f t="shared" si="22"/>
        <v>1.0722125528135834E-2</v>
      </c>
      <c r="AZ86" s="6"/>
      <c r="BA86" s="13">
        <v>3.9</v>
      </c>
      <c r="BB86" s="13">
        <v>59.9</v>
      </c>
      <c r="BC86" s="13">
        <v>8.6999999999999993</v>
      </c>
      <c r="BE86" s="23">
        <v>92.9</v>
      </c>
      <c r="BF86" s="26">
        <f t="shared" si="9"/>
        <v>538.57737620692717</v>
      </c>
      <c r="BH86">
        <f>-Government!AB86*100/Data!AE86</f>
        <v>73.1853031962561</v>
      </c>
      <c r="BJ86" s="11">
        <v>4.75</v>
      </c>
      <c r="BK86" s="11">
        <v>5.73</v>
      </c>
      <c r="BL86" s="11">
        <v>5.64</v>
      </c>
      <c r="BM86" s="37">
        <f t="shared" si="10"/>
        <v>0.98000000000000043</v>
      </c>
      <c r="BN86" s="37">
        <f t="shared" si="11"/>
        <v>0.88999999999999968</v>
      </c>
      <c r="BO86" s="30">
        <f t="shared" si="12"/>
        <v>3.2044776119402998E-2</v>
      </c>
      <c r="BP86" s="30">
        <f t="shared" si="13"/>
        <v>4.1544776119403E-2</v>
      </c>
    </row>
    <row r="87" spans="1:68" x14ac:dyDescent="0.2">
      <c r="A87" s="4">
        <f t="shared" si="16"/>
        <v>1968</v>
      </c>
      <c r="B87" s="4">
        <f t="shared" si="17"/>
        <v>1</v>
      </c>
      <c r="C87">
        <v>4486.3999999999996</v>
      </c>
      <c r="D87">
        <v>2674.8</v>
      </c>
      <c r="E87" t="s">
        <v>7</v>
      </c>
      <c r="F87" t="s">
        <v>7</v>
      </c>
      <c r="G87" t="s">
        <v>7</v>
      </c>
      <c r="H87" t="s">
        <v>7</v>
      </c>
      <c r="I87">
        <v>580.20000000000005</v>
      </c>
      <c r="J87" t="s">
        <v>7</v>
      </c>
      <c r="K87" t="s">
        <v>7</v>
      </c>
      <c r="L87" t="s">
        <v>7</v>
      </c>
      <c r="M87" t="s">
        <v>7</v>
      </c>
      <c r="N87" t="s">
        <v>7</v>
      </c>
      <c r="O87" t="s">
        <v>7</v>
      </c>
      <c r="P87" t="s">
        <v>7</v>
      </c>
      <c r="Q87" s="6">
        <f t="shared" si="14"/>
        <v>-67.600000000000023</v>
      </c>
      <c r="R87">
        <v>154.19999999999999</v>
      </c>
      <c r="S87" t="s">
        <v>7</v>
      </c>
      <c r="T87" t="s">
        <v>7</v>
      </c>
      <c r="U87">
        <v>221.8</v>
      </c>
      <c r="V87" t="s">
        <v>7</v>
      </c>
      <c r="W87" t="s">
        <v>7</v>
      </c>
      <c r="X87">
        <v>1477.2</v>
      </c>
      <c r="Y87" t="s">
        <v>7</v>
      </c>
      <c r="Z87" t="s">
        <v>7</v>
      </c>
      <c r="AA87" t="s">
        <v>7</v>
      </c>
      <c r="AB87" t="s">
        <v>7</v>
      </c>
      <c r="AC87">
        <v>-178.2</v>
      </c>
      <c r="AE87" s="10">
        <v>20.309000000000001</v>
      </c>
      <c r="AF87" s="10">
        <v>34.200000000000003</v>
      </c>
      <c r="AG87" s="10">
        <v>35.332999999999998</v>
      </c>
      <c r="AH87" s="10">
        <v>24.067</v>
      </c>
      <c r="AI87" s="10">
        <v>40.299999999999997</v>
      </c>
      <c r="AJ87" s="10">
        <v>36.533000000000001</v>
      </c>
      <c r="AK87" s="10">
        <v>29.632999999999999</v>
      </c>
      <c r="AL87" s="13">
        <v>184.8</v>
      </c>
      <c r="AM87" s="13">
        <v>530.29999999999995</v>
      </c>
      <c r="AN87" s="11">
        <v>2.82</v>
      </c>
      <c r="AO87" s="10">
        <f t="shared" si="15"/>
        <v>8.2456140350877192</v>
      </c>
      <c r="AQ87" s="12">
        <v>75103</v>
      </c>
      <c r="AR87" s="13">
        <v>40.700000000000003</v>
      </c>
      <c r="AS87" s="6">
        <f t="shared" si="18"/>
        <v>3056692.1</v>
      </c>
      <c r="AT87" s="6">
        <f t="shared" si="19"/>
        <v>1.4677304266268754</v>
      </c>
      <c r="AV87" s="6">
        <f>'Capital Stock Calculations'!E87</f>
        <v>8057.5115381014812</v>
      </c>
      <c r="AW87" s="13">
        <v>87.4</v>
      </c>
      <c r="AX87" s="6">
        <f t="shared" si="21"/>
        <v>1.0416769342030868E-2</v>
      </c>
      <c r="AY87" s="6">
        <f t="shared" si="22"/>
        <v>1.0890160361370348E-2</v>
      </c>
      <c r="AZ87" s="6"/>
      <c r="BA87" s="13">
        <v>3.7</v>
      </c>
      <c r="BB87" s="13">
        <v>59.5</v>
      </c>
      <c r="BC87" s="13">
        <v>8.9</v>
      </c>
      <c r="BE87" s="23">
        <v>97.2</v>
      </c>
      <c r="BF87" s="26">
        <f t="shared" si="9"/>
        <v>540.35087719298247</v>
      </c>
      <c r="BH87">
        <f>-Government!AB87*100/Data!AE87</f>
        <v>62.533851986803874</v>
      </c>
      <c r="BJ87" s="11">
        <v>5.05</v>
      </c>
      <c r="BK87" s="11">
        <v>6</v>
      </c>
      <c r="BL87" s="11">
        <v>5.61</v>
      </c>
      <c r="BM87" s="37">
        <f t="shared" si="10"/>
        <v>0.95000000000000018</v>
      </c>
      <c r="BN87" s="37">
        <f t="shared" si="11"/>
        <v>0.5600000000000005</v>
      </c>
      <c r="BO87" s="30">
        <f t="shared" si="12"/>
        <v>3.7667419612011602E-2</v>
      </c>
      <c r="BP87" s="30">
        <f t="shared" si="13"/>
        <v>4.65674196120116E-2</v>
      </c>
    </row>
    <row r="88" spans="1:68" x14ac:dyDescent="0.2">
      <c r="A88" s="4">
        <f t="shared" si="16"/>
        <v>1968</v>
      </c>
      <c r="B88" s="4">
        <f t="shared" si="17"/>
        <v>2</v>
      </c>
      <c r="C88">
        <v>4562.2</v>
      </c>
      <c r="D88">
        <v>2715.7</v>
      </c>
      <c r="E88" t="s">
        <v>7</v>
      </c>
      <c r="F88" t="s">
        <v>7</v>
      </c>
      <c r="G88" t="s">
        <v>7</v>
      </c>
      <c r="H88" t="s">
        <v>7</v>
      </c>
      <c r="I88">
        <v>602.4</v>
      </c>
      <c r="J88" t="s">
        <v>7</v>
      </c>
      <c r="K88" t="s">
        <v>7</v>
      </c>
      <c r="L88" t="s">
        <v>7</v>
      </c>
      <c r="M88" t="s">
        <v>7</v>
      </c>
      <c r="N88" t="s">
        <v>7</v>
      </c>
      <c r="O88" t="s">
        <v>7</v>
      </c>
      <c r="P88" t="s">
        <v>7</v>
      </c>
      <c r="Q88" s="6">
        <f t="shared" si="14"/>
        <v>-67.899999999999977</v>
      </c>
      <c r="R88">
        <v>157.30000000000001</v>
      </c>
      <c r="S88" t="s">
        <v>7</v>
      </c>
      <c r="T88" t="s">
        <v>7</v>
      </c>
      <c r="U88">
        <v>225.2</v>
      </c>
      <c r="V88" t="s">
        <v>7</v>
      </c>
      <c r="W88" t="s">
        <v>7</v>
      </c>
      <c r="X88">
        <v>1485</v>
      </c>
      <c r="Y88" t="s">
        <v>7</v>
      </c>
      <c r="Z88" t="s">
        <v>7</v>
      </c>
      <c r="AA88" t="s">
        <v>7</v>
      </c>
      <c r="AB88" t="s">
        <v>7</v>
      </c>
      <c r="AC88">
        <v>-173</v>
      </c>
      <c r="AE88" s="10">
        <v>20.523</v>
      </c>
      <c r="AF88" s="10">
        <v>34.533000000000001</v>
      </c>
      <c r="AG88" s="10">
        <v>35.700000000000003</v>
      </c>
      <c r="AH88" s="10">
        <v>24.1</v>
      </c>
      <c r="AI88" s="10">
        <v>40.433</v>
      </c>
      <c r="AJ88" s="10">
        <v>36.9</v>
      </c>
      <c r="AK88" s="10">
        <v>30.033000000000001</v>
      </c>
      <c r="AL88" s="13">
        <v>188</v>
      </c>
      <c r="AM88" s="13">
        <v>539.1</v>
      </c>
      <c r="AN88" s="11">
        <v>2.87</v>
      </c>
      <c r="AO88" s="10">
        <f t="shared" si="15"/>
        <v>8.3108910317667153</v>
      </c>
      <c r="AQ88" s="12">
        <v>75950</v>
      </c>
      <c r="AR88" s="13">
        <v>40.700000000000003</v>
      </c>
      <c r="AS88" s="6">
        <f t="shared" si="18"/>
        <v>3091165</v>
      </c>
      <c r="AT88" s="6">
        <f t="shared" si="19"/>
        <v>1.4758836878652546</v>
      </c>
      <c r="AV88" s="6">
        <f>'Capital Stock Calculations'!E88</f>
        <v>8167.4352133963048</v>
      </c>
      <c r="AW88" s="13">
        <v>87.5</v>
      </c>
      <c r="AX88" s="6">
        <f t="shared" si="21"/>
        <v>1.0466564983785261E-2</v>
      </c>
      <c r="AY88" s="6">
        <f t="shared" si="22"/>
        <v>1.0938090609842422E-2</v>
      </c>
      <c r="AZ88" s="6"/>
      <c r="BA88" s="13">
        <v>3.6</v>
      </c>
      <c r="BB88" s="13">
        <v>59.8</v>
      </c>
      <c r="BC88" s="13">
        <v>8.3000000000000007</v>
      </c>
      <c r="BE88" s="23">
        <v>92.4</v>
      </c>
      <c r="BF88" s="26">
        <f t="shared" si="9"/>
        <v>544.40679929342946</v>
      </c>
      <c r="BH88">
        <f>-Government!AB88*100/Data!AE88</f>
        <v>65.779856746089749</v>
      </c>
      <c r="BJ88" s="11">
        <v>5.52</v>
      </c>
      <c r="BK88" s="11">
        <v>6.4</v>
      </c>
      <c r="BL88" s="11">
        <v>5.75</v>
      </c>
      <c r="BM88" s="37">
        <f t="shared" si="10"/>
        <v>0.88000000000000078</v>
      </c>
      <c r="BN88" s="37">
        <f t="shared" si="11"/>
        <v>0.23000000000000043</v>
      </c>
      <c r="BO88" s="30">
        <f t="shared" si="12"/>
        <v>4.0763157894736952E-2</v>
      </c>
      <c r="BP88" s="30">
        <f t="shared" si="13"/>
        <v>4.636315789473696E-2</v>
      </c>
    </row>
    <row r="89" spans="1:68" x14ac:dyDescent="0.2">
      <c r="A89" s="4">
        <f t="shared" si="16"/>
        <v>1968</v>
      </c>
      <c r="B89" s="4">
        <f t="shared" si="17"/>
        <v>3</v>
      </c>
      <c r="C89">
        <v>4595</v>
      </c>
      <c r="D89">
        <v>2766.6</v>
      </c>
      <c r="E89" t="s">
        <v>7</v>
      </c>
      <c r="F89" t="s">
        <v>7</v>
      </c>
      <c r="G89" t="s">
        <v>7</v>
      </c>
      <c r="H89" t="s">
        <v>7</v>
      </c>
      <c r="I89">
        <v>586</v>
      </c>
      <c r="J89" t="s">
        <v>7</v>
      </c>
      <c r="K89" t="s">
        <v>7</v>
      </c>
      <c r="L89" t="s">
        <v>7</v>
      </c>
      <c r="M89" t="s">
        <v>7</v>
      </c>
      <c r="N89" t="s">
        <v>7</v>
      </c>
      <c r="O89" t="s">
        <v>7</v>
      </c>
      <c r="P89" t="s">
        <v>7</v>
      </c>
      <c r="Q89" s="6">
        <f t="shared" si="14"/>
        <v>-72.199999999999989</v>
      </c>
      <c r="R89">
        <v>166.5</v>
      </c>
      <c r="S89" t="s">
        <v>7</v>
      </c>
      <c r="T89" t="s">
        <v>7</v>
      </c>
      <c r="U89">
        <v>238.7</v>
      </c>
      <c r="V89" t="s">
        <v>7</v>
      </c>
      <c r="W89" t="s">
        <v>7</v>
      </c>
      <c r="X89">
        <v>1489.7</v>
      </c>
      <c r="Y89" t="s">
        <v>7</v>
      </c>
      <c r="Z89" t="s">
        <v>7</v>
      </c>
      <c r="AA89" t="s">
        <v>7</v>
      </c>
      <c r="AB89" t="s">
        <v>7</v>
      </c>
      <c r="AC89">
        <v>-175.1</v>
      </c>
      <c r="AE89" s="10">
        <v>20.725999999999999</v>
      </c>
      <c r="AF89" s="10">
        <v>35</v>
      </c>
      <c r="AG89" s="10">
        <v>36.133000000000003</v>
      </c>
      <c r="AH89" s="10">
        <v>24.266999999999999</v>
      </c>
      <c r="AI89" s="10">
        <v>40.799999999999997</v>
      </c>
      <c r="AJ89" s="10">
        <v>37.299999999999997</v>
      </c>
      <c r="AK89" s="10">
        <v>30.567</v>
      </c>
      <c r="AL89" s="13">
        <v>191.7</v>
      </c>
      <c r="AM89" s="13">
        <v>549.5</v>
      </c>
      <c r="AN89" s="11">
        <v>2.9</v>
      </c>
      <c r="AO89" s="10">
        <f t="shared" si="15"/>
        <v>8.2857142857142865</v>
      </c>
      <c r="AQ89" s="12">
        <v>76101</v>
      </c>
      <c r="AR89" s="13">
        <v>40.799999999999997</v>
      </c>
      <c r="AS89" s="6">
        <f t="shared" si="18"/>
        <v>3104920.8</v>
      </c>
      <c r="AT89" s="6">
        <f t="shared" si="19"/>
        <v>1.4799089239248873</v>
      </c>
      <c r="AV89" s="6">
        <f>'Capital Stock Calculations'!E89</f>
        <v>8293.1431979693352</v>
      </c>
      <c r="AW89" s="13">
        <v>87.1</v>
      </c>
      <c r="AX89" s="6">
        <f t="shared" si="21"/>
        <v>1.0457655681205897E-2</v>
      </c>
      <c r="AY89" s="6">
        <f t="shared" si="22"/>
        <v>1.094531708113272E-2</v>
      </c>
      <c r="AZ89" s="6"/>
      <c r="BA89" s="13">
        <v>3.5</v>
      </c>
      <c r="BB89" s="13">
        <v>59.6</v>
      </c>
      <c r="BC89" s="13">
        <v>8.3000000000000007</v>
      </c>
      <c r="BE89" s="23">
        <v>92.4</v>
      </c>
      <c r="BF89" s="26">
        <f t="shared" si="9"/>
        <v>547.71428571428567</v>
      </c>
      <c r="BH89">
        <f>-Government!AB89*100/Data!AE89</f>
        <v>29.431631766862878</v>
      </c>
      <c r="BJ89" s="11">
        <v>5.2</v>
      </c>
      <c r="BK89" s="11">
        <v>6.48</v>
      </c>
      <c r="BL89" s="11">
        <v>5.46</v>
      </c>
      <c r="BM89" s="37">
        <f t="shared" si="10"/>
        <v>1.2800000000000002</v>
      </c>
      <c r="BN89" s="37">
        <f t="shared" si="11"/>
        <v>0.25999999999999979</v>
      </c>
      <c r="BO89" s="30">
        <f t="shared" si="12"/>
        <v>4.1676703443083468E-2</v>
      </c>
      <c r="BP89" s="30">
        <f t="shared" si="13"/>
        <v>4.3976703443083472E-2</v>
      </c>
    </row>
    <row r="90" spans="1:68" x14ac:dyDescent="0.2">
      <c r="A90" s="4">
        <f t="shared" si="16"/>
        <v>1968</v>
      </c>
      <c r="B90" s="4">
        <f t="shared" si="17"/>
        <v>4</v>
      </c>
      <c r="C90">
        <v>4615.3999999999996</v>
      </c>
      <c r="D90">
        <v>2779.2</v>
      </c>
      <c r="E90" t="s">
        <v>7</v>
      </c>
      <c r="F90" t="s">
        <v>7</v>
      </c>
      <c r="G90" t="s">
        <v>7</v>
      </c>
      <c r="H90" t="s">
        <v>7</v>
      </c>
      <c r="I90">
        <v>592.29999999999995</v>
      </c>
      <c r="J90" t="s">
        <v>7</v>
      </c>
      <c r="K90" t="s">
        <v>7</v>
      </c>
      <c r="L90" t="s">
        <v>7</v>
      </c>
      <c r="M90" t="s">
        <v>7</v>
      </c>
      <c r="N90" t="s">
        <v>7</v>
      </c>
      <c r="O90" t="s">
        <v>7</v>
      </c>
      <c r="P90" t="s">
        <v>7</v>
      </c>
      <c r="Q90" s="6">
        <f t="shared" si="14"/>
        <v>-72.299999999999983</v>
      </c>
      <c r="R90">
        <v>164.4</v>
      </c>
      <c r="S90" t="s">
        <v>7</v>
      </c>
      <c r="T90" t="s">
        <v>7</v>
      </c>
      <c r="U90">
        <v>236.7</v>
      </c>
      <c r="V90" t="s">
        <v>7</v>
      </c>
      <c r="W90" t="s">
        <v>7</v>
      </c>
      <c r="X90">
        <v>1491</v>
      </c>
      <c r="Y90" t="s">
        <v>7</v>
      </c>
      <c r="Z90" t="s">
        <v>7</v>
      </c>
      <c r="AA90" t="s">
        <v>7</v>
      </c>
      <c r="AB90" t="s">
        <v>7</v>
      </c>
      <c r="AC90">
        <v>-174.8</v>
      </c>
      <c r="AE90" s="10">
        <v>21.018999999999998</v>
      </c>
      <c r="AF90" s="10">
        <v>35.433</v>
      </c>
      <c r="AG90" s="10">
        <v>36.6</v>
      </c>
      <c r="AH90" s="10">
        <v>24.332999999999998</v>
      </c>
      <c r="AI90" s="10">
        <v>41.1</v>
      </c>
      <c r="AJ90" s="10">
        <v>37.799999999999997</v>
      </c>
      <c r="AK90" s="10">
        <v>31.033000000000001</v>
      </c>
      <c r="AL90" s="13">
        <v>195.8</v>
      </c>
      <c r="AM90" s="13">
        <v>562.29999999999995</v>
      </c>
      <c r="AN90" s="11">
        <v>2.96</v>
      </c>
      <c r="AO90" s="10">
        <f t="shared" si="15"/>
        <v>8.3537944853667483</v>
      </c>
      <c r="AQ90" s="12">
        <v>76499</v>
      </c>
      <c r="AR90" s="13">
        <v>40.9</v>
      </c>
      <c r="AS90" s="6">
        <f t="shared" si="18"/>
        <v>3128809.1</v>
      </c>
      <c r="AT90" s="6">
        <f t="shared" si="19"/>
        <v>1.4751299464067653</v>
      </c>
      <c r="AV90" s="6">
        <f>'Capital Stock Calculations'!E90</f>
        <v>8395.1142412681838</v>
      </c>
      <c r="AW90" s="13">
        <v>87.4</v>
      </c>
      <c r="AX90" s="6">
        <f t="shared" si="21"/>
        <v>1.0408223034588692E-2</v>
      </c>
      <c r="AY90" s="6">
        <f t="shared" si="22"/>
        <v>1.0881225666218049E-2</v>
      </c>
      <c r="AZ90" s="6"/>
      <c r="BA90" s="13">
        <v>3.4</v>
      </c>
      <c r="BB90" s="13">
        <v>59.6</v>
      </c>
      <c r="BC90" s="13">
        <v>8.1999999999999993</v>
      </c>
      <c r="BE90" s="23">
        <v>91.7</v>
      </c>
      <c r="BF90" s="26">
        <f t="shared" si="9"/>
        <v>552.59221629554372</v>
      </c>
      <c r="BH90">
        <f>-Government!AB90*100/Data!AE90</f>
        <v>27.118321518626008</v>
      </c>
      <c r="BJ90" s="11">
        <v>5.59</v>
      </c>
      <c r="BK90" s="11">
        <v>6.37</v>
      </c>
      <c r="BL90" s="11">
        <v>5.77</v>
      </c>
      <c r="BM90" s="37">
        <f t="shared" si="10"/>
        <v>0.78000000000000025</v>
      </c>
      <c r="BN90" s="37">
        <f t="shared" si="11"/>
        <v>0.17999999999999972</v>
      </c>
      <c r="BO90" s="30">
        <f t="shared" si="12"/>
        <v>3.9628571428571527E-2</v>
      </c>
      <c r="BP90" s="30">
        <f t="shared" si="13"/>
        <v>4.2228571428571525E-2</v>
      </c>
    </row>
    <row r="91" spans="1:68" x14ac:dyDescent="0.2">
      <c r="A91" s="4">
        <f t="shared" si="16"/>
        <v>1969</v>
      </c>
      <c r="B91" s="4">
        <f t="shared" si="17"/>
        <v>1</v>
      </c>
      <c r="C91">
        <v>4687.1000000000004</v>
      </c>
      <c r="D91">
        <v>2810.3</v>
      </c>
      <c r="E91" t="s">
        <v>7</v>
      </c>
      <c r="F91" t="s">
        <v>7</v>
      </c>
      <c r="G91" t="s">
        <v>7</v>
      </c>
      <c r="H91" t="s">
        <v>7</v>
      </c>
      <c r="I91">
        <v>627.20000000000005</v>
      </c>
      <c r="J91" t="s">
        <v>7</v>
      </c>
      <c r="K91" t="s">
        <v>7</v>
      </c>
      <c r="L91" t="s">
        <v>7</v>
      </c>
      <c r="M91" t="s">
        <v>7</v>
      </c>
      <c r="N91" t="s">
        <v>7</v>
      </c>
      <c r="O91" t="s">
        <v>7</v>
      </c>
      <c r="P91" t="s">
        <v>7</v>
      </c>
      <c r="Q91" s="6">
        <f t="shared" si="14"/>
        <v>-69.700000000000017</v>
      </c>
      <c r="R91">
        <v>144.69999999999999</v>
      </c>
      <c r="S91" t="s">
        <v>7</v>
      </c>
      <c r="T91" t="s">
        <v>7</v>
      </c>
      <c r="U91">
        <v>214.4</v>
      </c>
      <c r="V91" t="s">
        <v>7</v>
      </c>
      <c r="W91" t="s">
        <v>7</v>
      </c>
      <c r="X91">
        <v>1494.7</v>
      </c>
      <c r="Y91" t="s">
        <v>7</v>
      </c>
      <c r="Z91" t="s">
        <v>7</v>
      </c>
      <c r="AA91" t="s">
        <v>7</v>
      </c>
      <c r="AB91" t="s">
        <v>7</v>
      </c>
      <c r="AC91">
        <v>-175.4</v>
      </c>
      <c r="AE91" s="10">
        <v>21.236999999999998</v>
      </c>
      <c r="AF91" s="10">
        <v>35.866999999999997</v>
      </c>
      <c r="AG91" s="10">
        <v>37.067</v>
      </c>
      <c r="AH91" s="10">
        <v>24.5</v>
      </c>
      <c r="AI91" s="10">
        <v>41.6</v>
      </c>
      <c r="AJ91" s="10">
        <v>38.067</v>
      </c>
      <c r="AK91" s="10">
        <v>31.567</v>
      </c>
      <c r="AL91" s="13">
        <v>199.3</v>
      </c>
      <c r="AM91" s="13">
        <v>571.9</v>
      </c>
      <c r="AN91" s="11">
        <v>3</v>
      </c>
      <c r="AO91" s="10">
        <f t="shared" si="15"/>
        <v>8.3642345331363099</v>
      </c>
      <c r="AQ91" s="12">
        <v>77166</v>
      </c>
      <c r="AR91" s="13">
        <v>40.700000000000003</v>
      </c>
      <c r="AS91" s="6">
        <f t="shared" si="18"/>
        <v>3140656.2</v>
      </c>
      <c r="AT91" s="6">
        <f t="shared" si="19"/>
        <v>1.4923951243055511</v>
      </c>
      <c r="AV91" s="6">
        <f>'Capital Stock Calculations'!E91</f>
        <v>8497.4337488798446</v>
      </c>
      <c r="AW91" s="13">
        <v>88.2</v>
      </c>
      <c r="AX91" s="6">
        <f t="shared" si="21"/>
        <v>1.0501119073213046E-2</v>
      </c>
      <c r="AY91" s="6">
        <f t="shared" si="22"/>
        <v>1.0945382671171948E-2</v>
      </c>
      <c r="AZ91" s="6"/>
      <c r="BA91" s="13">
        <v>3.4</v>
      </c>
      <c r="BB91" s="13">
        <v>59.8</v>
      </c>
      <c r="BC91" s="13">
        <v>8</v>
      </c>
      <c r="BE91" s="23">
        <v>98.2</v>
      </c>
      <c r="BF91" s="26">
        <f t="shared" si="9"/>
        <v>555.6639808180222</v>
      </c>
      <c r="BH91">
        <f>-Government!AB91*100/Data!AE91</f>
        <v>-27.781701746951079</v>
      </c>
      <c r="BJ91" s="11">
        <v>6.09</v>
      </c>
      <c r="BK91" s="11">
        <v>7.06</v>
      </c>
      <c r="BL91" s="11">
        <v>6.17</v>
      </c>
      <c r="BM91" s="37">
        <f t="shared" si="10"/>
        <v>0.96999999999999975</v>
      </c>
      <c r="BN91" s="37">
        <f t="shared" si="11"/>
        <v>8.0000000000000071E-2</v>
      </c>
      <c r="BO91" s="30">
        <f t="shared" si="12"/>
        <v>4.3651531058617792E-2</v>
      </c>
      <c r="BP91" s="30">
        <f t="shared" si="13"/>
        <v>4.5451531058617788E-2</v>
      </c>
    </row>
    <row r="92" spans="1:68" x14ac:dyDescent="0.2">
      <c r="A92" s="4">
        <f t="shared" si="16"/>
        <v>1969</v>
      </c>
      <c r="B92" s="4">
        <f t="shared" si="17"/>
        <v>2</v>
      </c>
      <c r="C92">
        <v>4702.1000000000004</v>
      </c>
      <c r="D92">
        <v>2828.2</v>
      </c>
      <c r="E92" t="s">
        <v>7</v>
      </c>
      <c r="F92" t="s">
        <v>7</v>
      </c>
      <c r="G92" t="s">
        <v>7</v>
      </c>
      <c r="H92" t="s">
        <v>7</v>
      </c>
      <c r="I92">
        <v>623.5</v>
      </c>
      <c r="J92" t="s">
        <v>7</v>
      </c>
      <c r="K92" t="s">
        <v>7</v>
      </c>
      <c r="L92" t="s">
        <v>7</v>
      </c>
      <c r="M92" t="s">
        <v>7</v>
      </c>
      <c r="N92" t="s">
        <v>7</v>
      </c>
      <c r="O92" t="s">
        <v>7</v>
      </c>
      <c r="P92" t="s">
        <v>7</v>
      </c>
      <c r="Q92" s="6">
        <f t="shared" si="14"/>
        <v>-79.599999999999994</v>
      </c>
      <c r="R92">
        <v>177.1</v>
      </c>
      <c r="S92" t="s">
        <v>7</v>
      </c>
      <c r="T92" t="s">
        <v>7</v>
      </c>
      <c r="U92">
        <v>256.7</v>
      </c>
      <c r="V92" t="s">
        <v>7</v>
      </c>
      <c r="W92" t="s">
        <v>7</v>
      </c>
      <c r="X92">
        <v>1490</v>
      </c>
      <c r="Y92" t="s">
        <v>7</v>
      </c>
      <c r="Z92" t="s">
        <v>7</v>
      </c>
      <c r="AA92" t="s">
        <v>7</v>
      </c>
      <c r="AB92" t="s">
        <v>7</v>
      </c>
      <c r="AC92">
        <v>-160</v>
      </c>
      <c r="AE92" s="10">
        <v>21.509</v>
      </c>
      <c r="AF92" s="10">
        <v>36.433</v>
      </c>
      <c r="AG92" s="10">
        <v>37.700000000000003</v>
      </c>
      <c r="AH92" s="10">
        <v>24.9</v>
      </c>
      <c r="AI92" s="10">
        <v>42.1</v>
      </c>
      <c r="AJ92" s="10">
        <v>38.6</v>
      </c>
      <c r="AK92" s="10">
        <v>32.167000000000002</v>
      </c>
      <c r="AL92" s="13">
        <v>200.9</v>
      </c>
      <c r="AM92" s="13">
        <v>576.9</v>
      </c>
      <c r="AN92" s="11">
        <v>3.04</v>
      </c>
      <c r="AO92" s="10">
        <f t="shared" si="15"/>
        <v>8.3440836604177537</v>
      </c>
      <c r="AQ92" s="12">
        <v>77605</v>
      </c>
      <c r="AR92" s="13">
        <v>40.799999999999997</v>
      </c>
      <c r="AS92" s="6">
        <f t="shared" si="18"/>
        <v>3166284</v>
      </c>
      <c r="AT92" s="6">
        <f t="shared" si="19"/>
        <v>1.4850531411585315</v>
      </c>
      <c r="AV92" s="6">
        <f>'Capital Stock Calculations'!E92</f>
        <v>8574.8271308325311</v>
      </c>
      <c r="AW92" s="13">
        <v>87.6</v>
      </c>
      <c r="AX92" s="6">
        <f t="shared" si="21"/>
        <v>1.0446217822080037E-2</v>
      </c>
      <c r="AY92" s="6">
        <f t="shared" si="22"/>
        <v>1.0912712718191353E-2</v>
      </c>
      <c r="AZ92" s="6"/>
      <c r="BA92" s="13">
        <v>3.4</v>
      </c>
      <c r="BB92" s="13">
        <v>60</v>
      </c>
      <c r="BC92" s="13">
        <v>7.8</v>
      </c>
      <c r="BE92" s="23">
        <v>91.5</v>
      </c>
      <c r="BF92" s="26">
        <f t="shared" si="9"/>
        <v>551.4231603216864</v>
      </c>
      <c r="BH92">
        <f>-Government!AB92*100/Data!AE92</f>
        <v>-11.158119856804129</v>
      </c>
      <c r="BJ92" s="11">
        <v>6.2</v>
      </c>
      <c r="BK92" s="11">
        <v>7.74</v>
      </c>
      <c r="BL92" s="11">
        <v>6.36</v>
      </c>
      <c r="BM92" s="37">
        <f t="shared" si="10"/>
        <v>1.54</v>
      </c>
      <c r="BN92" s="37">
        <f t="shared" si="11"/>
        <v>0.16000000000000014</v>
      </c>
      <c r="BO92" s="30">
        <f t="shared" si="12"/>
        <v>4.5119477514149506E-2</v>
      </c>
      <c r="BP92" s="30">
        <f t="shared" si="13"/>
        <v>4.5919477514149508E-2</v>
      </c>
    </row>
    <row r="93" spans="1:68" x14ac:dyDescent="0.2">
      <c r="A93" s="4">
        <f t="shared" si="16"/>
        <v>1969</v>
      </c>
      <c r="B93" s="4">
        <f t="shared" si="17"/>
        <v>3</v>
      </c>
      <c r="C93">
        <v>4731.5</v>
      </c>
      <c r="D93">
        <v>2842</v>
      </c>
      <c r="E93" t="s">
        <v>7</v>
      </c>
      <c r="F93" t="s">
        <v>7</v>
      </c>
      <c r="G93" t="s">
        <v>7</v>
      </c>
      <c r="H93" t="s">
        <v>7</v>
      </c>
      <c r="I93">
        <v>636.20000000000005</v>
      </c>
      <c r="J93" t="s">
        <v>7</v>
      </c>
      <c r="K93" t="s">
        <v>7</v>
      </c>
      <c r="L93" t="s">
        <v>7</v>
      </c>
      <c r="M93" t="s">
        <v>7</v>
      </c>
      <c r="N93" t="s">
        <v>7</v>
      </c>
      <c r="O93" t="s">
        <v>7</v>
      </c>
      <c r="P93" t="s">
        <v>7</v>
      </c>
      <c r="Q93" s="6">
        <f t="shared" si="14"/>
        <v>-80.400000000000006</v>
      </c>
      <c r="R93">
        <v>172.9</v>
      </c>
      <c r="S93" t="s">
        <v>7</v>
      </c>
      <c r="T93" t="s">
        <v>7</v>
      </c>
      <c r="U93">
        <v>253.3</v>
      </c>
      <c r="V93" t="s">
        <v>7</v>
      </c>
      <c r="W93" t="s">
        <v>7</v>
      </c>
      <c r="X93">
        <v>1493.5</v>
      </c>
      <c r="Y93" t="s">
        <v>7</v>
      </c>
      <c r="Z93" t="s">
        <v>7</v>
      </c>
      <c r="AA93" t="s">
        <v>7</v>
      </c>
      <c r="AB93" t="s">
        <v>7</v>
      </c>
      <c r="AC93">
        <v>-159.80000000000001</v>
      </c>
      <c r="AE93" s="10">
        <v>21.811</v>
      </c>
      <c r="AF93" s="10">
        <v>36.933</v>
      </c>
      <c r="AG93" s="10">
        <v>38.232999999999997</v>
      </c>
      <c r="AH93" s="10">
        <v>24.933</v>
      </c>
      <c r="AI93" s="10">
        <v>42.267000000000003</v>
      </c>
      <c r="AJ93" s="10">
        <v>39.200000000000003</v>
      </c>
      <c r="AK93" s="10">
        <v>32.732999999999997</v>
      </c>
      <c r="AL93" s="13">
        <v>201.8</v>
      </c>
      <c r="AM93" s="13">
        <v>580.6</v>
      </c>
      <c r="AN93" s="11">
        <v>3.1</v>
      </c>
      <c r="AO93" s="10">
        <f t="shared" si="15"/>
        <v>8.393577559364255</v>
      </c>
      <c r="AQ93" s="12">
        <v>78153</v>
      </c>
      <c r="AR93" s="13">
        <v>40.6</v>
      </c>
      <c r="AS93" s="6">
        <f t="shared" si="18"/>
        <v>3173011.8000000003</v>
      </c>
      <c r="AT93" s="6">
        <f t="shared" si="19"/>
        <v>1.4911699981701927</v>
      </c>
      <c r="AV93" s="6">
        <f>'Capital Stock Calculations'!E93</f>
        <v>8643.5129546390563</v>
      </c>
      <c r="AW93" s="13">
        <v>87.7</v>
      </c>
      <c r="AX93" s="6">
        <f t="shared" si="21"/>
        <v>1.0468995646954393E-2</v>
      </c>
      <c r="AY93" s="6">
        <f t="shared" si="22"/>
        <v>1.0932390935847891E-2</v>
      </c>
      <c r="AZ93" s="6"/>
      <c r="BA93" s="13">
        <v>3.6</v>
      </c>
      <c r="BB93" s="13">
        <v>60.2</v>
      </c>
      <c r="BC93" s="13">
        <v>7.9</v>
      </c>
      <c r="BE93" s="23">
        <v>86.4</v>
      </c>
      <c r="BF93" s="26">
        <f t="shared" si="9"/>
        <v>546.3948230579698</v>
      </c>
      <c r="BH93">
        <f>-Government!AB93*100/Data!AE93</f>
        <v>18.797854293705008</v>
      </c>
      <c r="BJ93" s="11">
        <v>7.02</v>
      </c>
      <c r="BK93" s="11">
        <v>8.5</v>
      </c>
      <c r="BL93" s="11">
        <v>6.86</v>
      </c>
      <c r="BM93" s="37">
        <f t="shared" si="10"/>
        <v>1.4800000000000004</v>
      </c>
      <c r="BN93" s="37">
        <f t="shared" si="11"/>
        <v>-0.15999999999999925</v>
      </c>
      <c r="BO93" s="30">
        <f t="shared" si="12"/>
        <v>4.8276178190102381E-2</v>
      </c>
      <c r="BP93" s="30">
        <f t="shared" si="13"/>
        <v>4.9876178190102385E-2</v>
      </c>
    </row>
    <row r="94" spans="1:68" x14ac:dyDescent="0.2">
      <c r="A94" s="4">
        <f t="shared" si="16"/>
        <v>1969</v>
      </c>
      <c r="B94" s="4">
        <f t="shared" si="17"/>
        <v>4</v>
      </c>
      <c r="C94">
        <v>4711</v>
      </c>
      <c r="D94">
        <v>2864.7</v>
      </c>
      <c r="E94" t="s">
        <v>7</v>
      </c>
      <c r="F94" t="s">
        <v>7</v>
      </c>
      <c r="G94" t="s">
        <v>7</v>
      </c>
      <c r="H94" t="s">
        <v>7</v>
      </c>
      <c r="I94">
        <v>605.5</v>
      </c>
      <c r="J94" t="s">
        <v>7</v>
      </c>
      <c r="K94" t="s">
        <v>7</v>
      </c>
      <c r="L94" t="s">
        <v>7</v>
      </c>
      <c r="M94" t="s">
        <v>7</v>
      </c>
      <c r="N94" t="s">
        <v>7</v>
      </c>
      <c r="O94" t="s">
        <v>7</v>
      </c>
      <c r="P94" t="s">
        <v>7</v>
      </c>
      <c r="Q94" s="6">
        <f t="shared" si="14"/>
        <v>-71.599999999999994</v>
      </c>
      <c r="R94">
        <v>178.9</v>
      </c>
      <c r="S94" t="s">
        <v>7</v>
      </c>
      <c r="T94" t="s">
        <v>7</v>
      </c>
      <c r="U94">
        <v>250.5</v>
      </c>
      <c r="V94" t="s">
        <v>7</v>
      </c>
      <c r="W94" t="s">
        <v>7</v>
      </c>
      <c r="X94">
        <v>1473.9</v>
      </c>
      <c r="Y94" t="s">
        <v>7</v>
      </c>
      <c r="Z94" t="s">
        <v>7</v>
      </c>
      <c r="AA94" t="s">
        <v>7</v>
      </c>
      <c r="AB94" t="s">
        <v>7</v>
      </c>
      <c r="AC94">
        <v>-161.5</v>
      </c>
      <c r="AE94" s="10">
        <v>22.091999999999999</v>
      </c>
      <c r="AF94" s="10">
        <v>37.5</v>
      </c>
      <c r="AG94" s="10">
        <v>38.832999999999998</v>
      </c>
      <c r="AH94" s="10">
        <v>25.033000000000001</v>
      </c>
      <c r="AI94" s="10">
        <v>42.8</v>
      </c>
      <c r="AJ94" s="10">
        <v>39.767000000000003</v>
      </c>
      <c r="AK94" s="10">
        <v>33.299999999999997</v>
      </c>
      <c r="AL94" s="13">
        <v>203.5</v>
      </c>
      <c r="AM94" s="13">
        <v>585.6</v>
      </c>
      <c r="AN94" s="11">
        <v>3.14</v>
      </c>
      <c r="AO94" s="10">
        <f t="shared" si="15"/>
        <v>8.3733333333333331</v>
      </c>
      <c r="AQ94" s="12">
        <v>78575</v>
      </c>
      <c r="AR94" s="13">
        <v>40.5</v>
      </c>
      <c r="AS94" s="6">
        <f t="shared" si="18"/>
        <v>3182287.5</v>
      </c>
      <c r="AT94" s="6">
        <f t="shared" si="19"/>
        <v>1.4803816437075532</v>
      </c>
      <c r="AV94" s="6">
        <f>'Capital Stock Calculations'!E94</f>
        <v>8720.4546225261747</v>
      </c>
      <c r="AW94" s="13">
        <v>86.2</v>
      </c>
      <c r="AX94" s="6">
        <f t="shared" si="21"/>
        <v>1.0372890320419215E-2</v>
      </c>
      <c r="AY94" s="6">
        <f t="shared" si="22"/>
        <v>1.0893875009641861E-2</v>
      </c>
      <c r="AZ94" s="6"/>
      <c r="BA94" s="13">
        <v>3.6</v>
      </c>
      <c r="BB94" s="13">
        <v>60.3</v>
      </c>
      <c r="BC94" s="13">
        <v>7.9</v>
      </c>
      <c r="BE94" s="23">
        <v>79.7</v>
      </c>
      <c r="BF94" s="26">
        <f t="shared" si="9"/>
        <v>542.66666666666663</v>
      </c>
      <c r="BH94">
        <f>-Government!AB94*100/Data!AE94</f>
        <v>37.570161144305636</v>
      </c>
      <c r="BJ94" s="11">
        <v>7.35</v>
      </c>
      <c r="BK94" s="11">
        <v>8.5</v>
      </c>
      <c r="BL94" s="11">
        <v>7.31</v>
      </c>
      <c r="BM94" s="37">
        <f t="shared" si="10"/>
        <v>1.1500000000000004</v>
      </c>
      <c r="BN94" s="37">
        <f t="shared" si="11"/>
        <v>-4.0000000000000036E-2</v>
      </c>
      <c r="BO94" s="30">
        <f t="shared" si="12"/>
        <v>5.4847875883356337E-2</v>
      </c>
      <c r="BP94" s="30">
        <f t="shared" si="13"/>
        <v>5.3247875883356346E-2</v>
      </c>
    </row>
    <row r="95" spans="1:68" x14ac:dyDescent="0.2">
      <c r="A95" s="4">
        <f t="shared" si="16"/>
        <v>1970</v>
      </c>
      <c r="B95" s="4">
        <f t="shared" si="17"/>
        <v>1</v>
      </c>
      <c r="C95">
        <v>4702.8</v>
      </c>
      <c r="D95">
        <v>2882.4</v>
      </c>
      <c r="E95" t="s">
        <v>7</v>
      </c>
      <c r="F95" t="s">
        <v>7</v>
      </c>
      <c r="G95" t="s">
        <v>7</v>
      </c>
      <c r="H95" t="s">
        <v>7</v>
      </c>
      <c r="I95">
        <v>587.4</v>
      </c>
      <c r="J95" t="s">
        <v>7</v>
      </c>
      <c r="K95" t="s">
        <v>7</v>
      </c>
      <c r="L95" t="s">
        <v>7</v>
      </c>
      <c r="M95" t="s">
        <v>7</v>
      </c>
      <c r="N95" t="s">
        <v>7</v>
      </c>
      <c r="O95" t="s">
        <v>7</v>
      </c>
      <c r="P95" t="s">
        <v>7</v>
      </c>
      <c r="Q95" s="6">
        <f t="shared" si="14"/>
        <v>-69.299999999999983</v>
      </c>
      <c r="R95">
        <v>180.4</v>
      </c>
      <c r="S95" t="s">
        <v>7</v>
      </c>
      <c r="T95" t="s">
        <v>7</v>
      </c>
      <c r="U95">
        <v>249.7</v>
      </c>
      <c r="V95" t="s">
        <v>7</v>
      </c>
      <c r="W95" t="s">
        <v>7</v>
      </c>
      <c r="X95">
        <v>1466.9</v>
      </c>
      <c r="Y95" t="s">
        <v>7</v>
      </c>
      <c r="Z95" t="s">
        <v>7</v>
      </c>
      <c r="AA95" t="s">
        <v>7</v>
      </c>
      <c r="AB95" t="s">
        <v>7</v>
      </c>
      <c r="AC95">
        <v>-164.6</v>
      </c>
      <c r="AE95" s="10">
        <v>22.402000000000001</v>
      </c>
      <c r="AF95" s="10">
        <v>38.1</v>
      </c>
      <c r="AG95" s="10">
        <v>39.5</v>
      </c>
      <c r="AH95" s="10">
        <v>25.067</v>
      </c>
      <c r="AI95" s="10">
        <v>43.167000000000002</v>
      </c>
      <c r="AJ95" s="10">
        <v>40.299999999999997</v>
      </c>
      <c r="AK95" s="10">
        <v>34.067</v>
      </c>
      <c r="AL95" s="13">
        <v>205.6</v>
      </c>
      <c r="AM95" s="13">
        <v>587.70000000000005</v>
      </c>
      <c r="AN95" s="11">
        <v>3.17</v>
      </c>
      <c r="AO95" s="10">
        <f t="shared" si="15"/>
        <v>8.3202099737532809</v>
      </c>
      <c r="AQ95" s="12">
        <v>78780</v>
      </c>
      <c r="AR95" s="13">
        <v>40.200000000000003</v>
      </c>
      <c r="AS95" s="6">
        <f t="shared" si="18"/>
        <v>3166956</v>
      </c>
      <c r="AT95" s="6">
        <f t="shared" si="19"/>
        <v>1.4849590584776045</v>
      </c>
      <c r="AV95" s="6">
        <f>'Capital Stock Calculations'!E95</f>
        <v>8761.7179593714645</v>
      </c>
      <c r="AW95" s="13">
        <v>83.3</v>
      </c>
      <c r="AX95" s="6">
        <f t="shared" si="21"/>
        <v>1.0372224086986001E-2</v>
      </c>
      <c r="AY95" s="6">
        <f t="shared" si="22"/>
        <v>1.1016890692369321E-2</v>
      </c>
      <c r="AZ95" s="6"/>
      <c r="BA95" s="13">
        <v>4.2</v>
      </c>
      <c r="BB95" s="13">
        <v>60.5</v>
      </c>
      <c r="BC95" s="13">
        <v>8.1</v>
      </c>
      <c r="BE95" s="23">
        <v>78.099999999999994</v>
      </c>
      <c r="BF95" s="26">
        <f t="shared" si="9"/>
        <v>539.6325459317585</v>
      </c>
      <c r="BH95">
        <f>-Government!AB95*100/Data!AE95</f>
        <v>80.34996875278992</v>
      </c>
      <c r="BJ95" s="11">
        <v>7.21</v>
      </c>
      <c r="BK95" s="11">
        <v>8.4600000000000009</v>
      </c>
      <c r="BL95" s="11">
        <v>7.38</v>
      </c>
      <c r="BM95" s="37">
        <f t="shared" si="10"/>
        <v>1.2500000000000009</v>
      </c>
      <c r="BN95" s="37">
        <f t="shared" si="11"/>
        <v>0.16999999999999993</v>
      </c>
      <c r="BO95" s="30">
        <f t="shared" si="12"/>
        <v>5.7499999999999982E-2</v>
      </c>
      <c r="BP95" s="30">
        <f t="shared" si="13"/>
        <v>5.7099999999999984E-2</v>
      </c>
    </row>
    <row r="96" spans="1:68" x14ac:dyDescent="0.2">
      <c r="A96" s="4">
        <f t="shared" si="16"/>
        <v>1970</v>
      </c>
      <c r="B96" s="4">
        <f t="shared" si="17"/>
        <v>2</v>
      </c>
      <c r="C96">
        <v>4711.1000000000004</v>
      </c>
      <c r="D96">
        <v>2895.7</v>
      </c>
      <c r="E96" t="s">
        <v>7</v>
      </c>
      <c r="F96" t="s">
        <v>7</v>
      </c>
      <c r="G96" t="s">
        <v>7</v>
      </c>
      <c r="H96" t="s">
        <v>7</v>
      </c>
      <c r="I96">
        <v>588.70000000000005</v>
      </c>
      <c r="J96" t="s">
        <v>7</v>
      </c>
      <c r="K96" t="s">
        <v>7</v>
      </c>
      <c r="L96" t="s">
        <v>7</v>
      </c>
      <c r="M96" t="s">
        <v>7</v>
      </c>
      <c r="N96" t="s">
        <v>7</v>
      </c>
      <c r="O96" t="s">
        <v>7</v>
      </c>
      <c r="P96" t="s">
        <v>7</v>
      </c>
      <c r="Q96" s="6">
        <f t="shared" si="14"/>
        <v>-66.399999999999977</v>
      </c>
      <c r="R96">
        <v>188.3</v>
      </c>
      <c r="S96" t="s">
        <v>7</v>
      </c>
      <c r="T96" t="s">
        <v>7</v>
      </c>
      <c r="U96">
        <v>254.7</v>
      </c>
      <c r="V96" t="s">
        <v>7</v>
      </c>
      <c r="W96" t="s">
        <v>7</v>
      </c>
      <c r="X96">
        <v>1450.2</v>
      </c>
      <c r="Y96" t="s">
        <v>7</v>
      </c>
      <c r="Z96" t="s">
        <v>7</v>
      </c>
      <c r="AA96" t="s">
        <v>7</v>
      </c>
      <c r="AB96" t="s">
        <v>7</v>
      </c>
      <c r="AC96">
        <v>-157.1</v>
      </c>
      <c r="AE96" s="10">
        <v>22.713999999999999</v>
      </c>
      <c r="AF96" s="10">
        <v>38.633000000000003</v>
      </c>
      <c r="AG96" s="10">
        <v>40.067</v>
      </c>
      <c r="AH96" s="10">
        <v>25.4</v>
      </c>
      <c r="AI96" s="10">
        <v>43.767000000000003</v>
      </c>
      <c r="AJ96" s="10">
        <v>40.633000000000003</v>
      </c>
      <c r="AK96" s="10">
        <v>34.799999999999997</v>
      </c>
      <c r="AL96" s="13">
        <v>207.2</v>
      </c>
      <c r="AM96" s="13">
        <v>591.70000000000005</v>
      </c>
      <c r="AN96" s="11">
        <v>3.22</v>
      </c>
      <c r="AO96" s="10">
        <f t="shared" si="15"/>
        <v>8.3348432687080987</v>
      </c>
      <c r="AQ96" s="12">
        <v>78636</v>
      </c>
      <c r="AR96" s="13">
        <v>39.799999999999997</v>
      </c>
      <c r="AS96" s="6">
        <f t="shared" si="18"/>
        <v>3129712.8</v>
      </c>
      <c r="AT96" s="6">
        <f t="shared" si="19"/>
        <v>1.5052818904022121</v>
      </c>
      <c r="AV96" s="6">
        <f>'Capital Stock Calculations'!E96</f>
        <v>8830.1188885642532</v>
      </c>
      <c r="AW96" s="13">
        <v>82.1</v>
      </c>
      <c r="AX96" s="6">
        <f t="shared" si="21"/>
        <v>1.0446368829472237E-2</v>
      </c>
      <c r="AY96" s="6">
        <f t="shared" si="22"/>
        <v>1.1148902399311758E-2</v>
      </c>
      <c r="AZ96" s="6"/>
      <c r="BA96" s="13">
        <v>4.8</v>
      </c>
      <c r="BB96" s="13">
        <v>60.4</v>
      </c>
      <c r="BC96" s="13">
        <v>8.5</v>
      </c>
      <c r="BE96" s="23">
        <v>75.400000000000006</v>
      </c>
      <c r="BF96" s="26">
        <f t="shared" si="9"/>
        <v>536.329045116869</v>
      </c>
      <c r="BH96">
        <f>-Government!AB96*100/Data!AE96</f>
        <v>127.23430483402308</v>
      </c>
      <c r="BJ96" s="11">
        <v>6.68</v>
      </c>
      <c r="BK96" s="11">
        <v>8</v>
      </c>
      <c r="BL96" s="11">
        <v>7.71</v>
      </c>
      <c r="BM96" s="37">
        <f t="shared" si="10"/>
        <v>1.3200000000000003</v>
      </c>
      <c r="BN96" s="37">
        <f t="shared" si="11"/>
        <v>1.0300000000000002</v>
      </c>
      <c r="BO96" s="30">
        <f t="shared" si="12"/>
        <v>5.8110498687664103E-2</v>
      </c>
      <c r="BP96" s="30">
        <f t="shared" si="13"/>
        <v>5.981049868766411E-2</v>
      </c>
    </row>
    <row r="97" spans="1:68" x14ac:dyDescent="0.2">
      <c r="A97" s="4">
        <f t="shared" si="16"/>
        <v>1970</v>
      </c>
      <c r="B97" s="4">
        <f t="shared" si="17"/>
        <v>3</v>
      </c>
      <c r="C97">
        <v>4752.8</v>
      </c>
      <c r="D97">
        <v>2921.1</v>
      </c>
      <c r="E97" t="s">
        <v>7</v>
      </c>
      <c r="F97" t="s">
        <v>7</v>
      </c>
      <c r="G97" t="s">
        <v>7</v>
      </c>
      <c r="H97" t="s">
        <v>7</v>
      </c>
      <c r="I97">
        <v>598.29999999999995</v>
      </c>
      <c r="J97" t="s">
        <v>7</v>
      </c>
      <c r="K97" t="s">
        <v>7</v>
      </c>
      <c r="L97" t="s">
        <v>7</v>
      </c>
      <c r="M97" t="s">
        <v>7</v>
      </c>
      <c r="N97" t="s">
        <v>7</v>
      </c>
      <c r="O97" t="s">
        <v>7</v>
      </c>
      <c r="P97" t="s">
        <v>7</v>
      </c>
      <c r="Q97" s="6">
        <f t="shared" si="14"/>
        <v>-66.400000000000006</v>
      </c>
      <c r="R97">
        <v>187.7</v>
      </c>
      <c r="S97" t="s">
        <v>7</v>
      </c>
      <c r="T97" t="s">
        <v>7</v>
      </c>
      <c r="U97">
        <v>254.1</v>
      </c>
      <c r="V97" t="s">
        <v>7</v>
      </c>
      <c r="W97" t="s">
        <v>7</v>
      </c>
      <c r="X97">
        <v>1456.5</v>
      </c>
      <c r="Y97" t="s">
        <v>7</v>
      </c>
      <c r="Z97" t="s">
        <v>7</v>
      </c>
      <c r="AA97" t="s">
        <v>7</v>
      </c>
      <c r="AB97" t="s">
        <v>7</v>
      </c>
      <c r="AC97">
        <v>-156.69999999999999</v>
      </c>
      <c r="AE97" s="10">
        <v>22.901</v>
      </c>
      <c r="AF97" s="10">
        <v>39.033000000000001</v>
      </c>
      <c r="AG97" s="10">
        <v>40.5</v>
      </c>
      <c r="AH97" s="10">
        <v>25.5</v>
      </c>
      <c r="AI97" s="10">
        <v>44.3</v>
      </c>
      <c r="AJ97" s="10">
        <v>40.9</v>
      </c>
      <c r="AK97" s="10">
        <v>35.4</v>
      </c>
      <c r="AL97" s="13">
        <v>209.9</v>
      </c>
      <c r="AM97" s="13">
        <v>605.1</v>
      </c>
      <c r="AN97" s="11">
        <v>3.27</v>
      </c>
      <c r="AO97" s="10">
        <f t="shared" si="15"/>
        <v>8.3775267081700093</v>
      </c>
      <c r="AQ97" s="12">
        <v>78616</v>
      </c>
      <c r="AR97" s="13">
        <v>39.799999999999997</v>
      </c>
      <c r="AS97" s="6">
        <f t="shared" si="18"/>
        <v>3128916.8</v>
      </c>
      <c r="AT97" s="6">
        <f t="shared" si="19"/>
        <v>1.518992131717916</v>
      </c>
      <c r="AV97" s="6">
        <f>'Capital Stock Calculations'!E97</f>
        <v>8895.7680988067168</v>
      </c>
      <c r="AW97" s="13">
        <v>81.099999999999994</v>
      </c>
      <c r="AX97" s="6">
        <f t="shared" si="21"/>
        <v>1.0514896683548339E-2</v>
      </c>
      <c r="AY97" s="6">
        <f t="shared" si="22"/>
        <v>1.126751455879448E-2</v>
      </c>
      <c r="AZ97" s="6"/>
      <c r="BA97" s="13">
        <v>5.2</v>
      </c>
      <c r="BB97" s="13">
        <v>60.3</v>
      </c>
      <c r="BC97" s="13">
        <v>8.9</v>
      </c>
      <c r="BE97" s="23">
        <v>77.599999999999994</v>
      </c>
      <c r="BF97" s="26">
        <f t="shared" si="9"/>
        <v>537.75010888222789</v>
      </c>
      <c r="BH97">
        <f>-Government!AB97*100/Data!AE97</f>
        <v>159.38168638924066</v>
      </c>
      <c r="BJ97" s="11">
        <v>6.33</v>
      </c>
      <c r="BK97" s="11">
        <v>7.94</v>
      </c>
      <c r="BL97" s="11">
        <v>7.46</v>
      </c>
      <c r="BM97" s="37">
        <f t="shared" si="10"/>
        <v>1.6100000000000003</v>
      </c>
      <c r="BN97" s="37">
        <f t="shared" si="11"/>
        <v>1.1299999999999999</v>
      </c>
      <c r="BO97" s="30">
        <f t="shared" si="12"/>
        <v>5.6446157430176253E-2</v>
      </c>
      <c r="BP97" s="30">
        <f t="shared" si="13"/>
        <v>6.6746157430176256E-2</v>
      </c>
    </row>
    <row r="98" spans="1:68" x14ac:dyDescent="0.2">
      <c r="A98" s="4">
        <f t="shared" si="16"/>
        <v>1970</v>
      </c>
      <c r="B98" s="4">
        <f t="shared" si="17"/>
        <v>4</v>
      </c>
      <c r="C98">
        <v>4703.8999999999996</v>
      </c>
      <c r="D98">
        <v>2913.2</v>
      </c>
      <c r="E98" t="s">
        <v>7</v>
      </c>
      <c r="F98" t="s">
        <v>7</v>
      </c>
      <c r="G98" t="s">
        <v>7</v>
      </c>
      <c r="H98" t="s">
        <v>7</v>
      </c>
      <c r="I98">
        <v>566.5</v>
      </c>
      <c r="J98" t="s">
        <v>7</v>
      </c>
      <c r="K98" t="s">
        <v>7</v>
      </c>
      <c r="L98" t="s">
        <v>7</v>
      </c>
      <c r="M98" t="s">
        <v>7</v>
      </c>
      <c r="N98" t="s">
        <v>7</v>
      </c>
      <c r="O98" t="s">
        <v>7</v>
      </c>
      <c r="P98" t="s">
        <v>7</v>
      </c>
      <c r="Q98" s="6">
        <f t="shared" si="14"/>
        <v>-68.599999999999994</v>
      </c>
      <c r="R98">
        <v>189.4</v>
      </c>
      <c r="S98" t="s">
        <v>7</v>
      </c>
      <c r="T98" t="s">
        <v>7</v>
      </c>
      <c r="U98">
        <v>258</v>
      </c>
      <c r="V98" t="s">
        <v>7</v>
      </c>
      <c r="W98" t="s">
        <v>7</v>
      </c>
      <c r="X98">
        <v>1457.2</v>
      </c>
      <c r="Y98" t="s">
        <v>7</v>
      </c>
      <c r="Z98" t="s">
        <v>7</v>
      </c>
      <c r="AA98" t="s">
        <v>7</v>
      </c>
      <c r="AB98" t="s">
        <v>7</v>
      </c>
      <c r="AC98">
        <v>-164.4</v>
      </c>
      <c r="AE98" s="10">
        <v>23.202999999999999</v>
      </c>
      <c r="AF98" s="10">
        <v>39.6</v>
      </c>
      <c r="AG98" s="10">
        <v>41.033000000000001</v>
      </c>
      <c r="AH98" s="10">
        <v>26.033000000000001</v>
      </c>
      <c r="AI98" s="10">
        <v>45.1</v>
      </c>
      <c r="AJ98" s="10">
        <v>41.267000000000003</v>
      </c>
      <c r="AK98" s="10">
        <v>36</v>
      </c>
      <c r="AL98" s="13">
        <v>213.7</v>
      </c>
      <c r="AM98" s="13">
        <v>621.29999999999995</v>
      </c>
      <c r="AN98" s="11">
        <v>3.28</v>
      </c>
      <c r="AO98" s="10">
        <f t="shared" si="15"/>
        <v>8.282828282828282</v>
      </c>
      <c r="AQ98" s="12">
        <v>78643</v>
      </c>
      <c r="AR98" s="13">
        <v>39.5</v>
      </c>
      <c r="AS98" s="6">
        <f t="shared" si="18"/>
        <v>3106398.5</v>
      </c>
      <c r="AT98" s="6">
        <f t="shared" si="19"/>
        <v>1.5142616119599595</v>
      </c>
      <c r="AV98" s="6">
        <f>'Capital Stock Calculations'!E98</f>
        <v>8967.1285877649443</v>
      </c>
      <c r="AW98" s="13">
        <v>78.599999999999994</v>
      </c>
      <c r="AX98" s="6">
        <f t="shared" si="21"/>
        <v>1.0429660142631619E-2</v>
      </c>
      <c r="AY98" s="6">
        <f t="shared" si="22"/>
        <v>1.129225603831977E-2</v>
      </c>
      <c r="AZ98" s="6"/>
      <c r="BA98" s="13">
        <v>5.8</v>
      </c>
      <c r="BB98" s="13">
        <v>60.4</v>
      </c>
      <c r="BC98" s="13">
        <v>9.3000000000000007</v>
      </c>
      <c r="BE98" s="23">
        <v>72.400000000000006</v>
      </c>
      <c r="BF98" s="26">
        <f t="shared" si="9"/>
        <v>539.64646464646466</v>
      </c>
      <c r="BH98">
        <f>-Government!AB98*100/Data!AE98</f>
        <v>188.76869370340043</v>
      </c>
      <c r="BJ98" s="11">
        <v>5.35</v>
      </c>
      <c r="BK98" s="11">
        <v>7.23</v>
      </c>
      <c r="BL98" s="11">
        <v>6.85</v>
      </c>
      <c r="BM98" s="37">
        <f t="shared" si="10"/>
        <v>1.8800000000000008</v>
      </c>
      <c r="BN98" s="37">
        <f t="shared" si="11"/>
        <v>1.5</v>
      </c>
      <c r="BO98" s="30">
        <f t="shared" si="12"/>
        <v>4.8773829836292387E-2</v>
      </c>
      <c r="BP98" s="30">
        <f t="shared" si="13"/>
        <v>6.0073829836292392E-2</v>
      </c>
    </row>
    <row r="99" spans="1:68" x14ac:dyDescent="0.2">
      <c r="A99" s="4">
        <f t="shared" si="16"/>
        <v>1971</v>
      </c>
      <c r="B99" s="4">
        <f t="shared" si="17"/>
        <v>1</v>
      </c>
      <c r="C99">
        <v>4829.8999999999996</v>
      </c>
      <c r="D99">
        <v>2968.9</v>
      </c>
      <c r="E99" t="s">
        <v>7</v>
      </c>
      <c r="F99" t="s">
        <v>7</v>
      </c>
      <c r="G99" t="s">
        <v>7</v>
      </c>
      <c r="H99" t="s">
        <v>7</v>
      </c>
      <c r="I99">
        <v>632.5</v>
      </c>
      <c r="J99" t="s">
        <v>7</v>
      </c>
      <c r="K99" t="s">
        <v>7</v>
      </c>
      <c r="L99" t="s">
        <v>7</v>
      </c>
      <c r="M99" t="s">
        <v>7</v>
      </c>
      <c r="N99" t="s">
        <v>7</v>
      </c>
      <c r="O99" t="s">
        <v>7</v>
      </c>
      <c r="P99" t="s">
        <v>7</v>
      </c>
      <c r="Q99" s="6">
        <f t="shared" si="14"/>
        <v>-64.800000000000011</v>
      </c>
      <c r="R99">
        <v>190.2</v>
      </c>
      <c r="S99" t="s">
        <v>7</v>
      </c>
      <c r="T99" t="s">
        <v>7</v>
      </c>
      <c r="U99">
        <v>255</v>
      </c>
      <c r="V99" t="s">
        <v>7</v>
      </c>
      <c r="W99" t="s">
        <v>7</v>
      </c>
      <c r="X99">
        <v>1436.1</v>
      </c>
      <c r="Y99" t="s">
        <v>7</v>
      </c>
      <c r="Z99" t="s">
        <v>7</v>
      </c>
      <c r="AA99" t="s">
        <v>7</v>
      </c>
      <c r="AB99" t="s">
        <v>7</v>
      </c>
      <c r="AC99">
        <v>-142.80000000000001</v>
      </c>
      <c r="AE99" s="10">
        <v>23.558</v>
      </c>
      <c r="AF99" s="10">
        <v>39.933</v>
      </c>
      <c r="AG99" s="10">
        <v>41.4</v>
      </c>
      <c r="AH99" s="10">
        <v>26.233000000000001</v>
      </c>
      <c r="AI99" s="10">
        <v>45.6</v>
      </c>
      <c r="AJ99" s="10">
        <v>41.466999999999999</v>
      </c>
      <c r="AK99" s="10">
        <v>36.466999999999999</v>
      </c>
      <c r="AL99" s="13">
        <v>217.2</v>
      </c>
      <c r="AM99" s="13">
        <v>641.29999999999995</v>
      </c>
      <c r="AN99" s="11">
        <v>3.38</v>
      </c>
      <c r="AO99" s="10">
        <f t="shared" si="15"/>
        <v>8.4641774973079915</v>
      </c>
      <c r="AQ99" s="12">
        <v>78717</v>
      </c>
      <c r="AR99" s="13">
        <v>39.799999999999997</v>
      </c>
      <c r="AS99" s="6">
        <f t="shared" si="18"/>
        <v>3132936.5999999996</v>
      </c>
      <c r="AT99" s="6">
        <f t="shared" si="19"/>
        <v>1.5416526462744253</v>
      </c>
      <c r="AV99" s="6">
        <f>'Capital Stock Calculations'!E99</f>
        <v>9002.4620486867298</v>
      </c>
      <c r="AW99" s="13">
        <v>79.400000000000006</v>
      </c>
      <c r="AX99" s="6">
        <f t="shared" si="21"/>
        <v>1.0634359409461058E-2</v>
      </c>
      <c r="AY99" s="6">
        <f t="shared" si="22"/>
        <v>1.1475472281253086E-2</v>
      </c>
      <c r="AZ99" s="6"/>
      <c r="BA99" s="13">
        <v>5.9</v>
      </c>
      <c r="BB99" s="13">
        <v>60.2</v>
      </c>
      <c r="BC99" s="13">
        <v>10.5</v>
      </c>
      <c r="BE99" s="23">
        <v>78.099999999999994</v>
      </c>
      <c r="BF99" s="26">
        <f t="shared" si="9"/>
        <v>543.91105101044252</v>
      </c>
      <c r="BH99">
        <f>-Government!AB99*100/Data!AE99</f>
        <v>193.1403344935903</v>
      </c>
      <c r="BJ99" s="11">
        <v>3.84</v>
      </c>
      <c r="BK99" s="11">
        <v>5.87</v>
      </c>
      <c r="BL99" s="11">
        <v>6</v>
      </c>
      <c r="BM99" s="37">
        <f t="shared" si="10"/>
        <v>2.0300000000000002</v>
      </c>
      <c r="BN99" s="37">
        <f t="shared" si="11"/>
        <v>2.16</v>
      </c>
      <c r="BO99" s="30">
        <f t="shared" si="12"/>
        <v>4.5090909090909188E-2</v>
      </c>
      <c r="BP99" s="30">
        <f t="shared" si="13"/>
        <v>6.0090909090909181E-2</v>
      </c>
    </row>
    <row r="100" spans="1:68" x14ac:dyDescent="0.2">
      <c r="A100" s="4">
        <f t="shared" si="16"/>
        <v>1971</v>
      </c>
      <c r="B100" s="4">
        <f t="shared" si="17"/>
        <v>2</v>
      </c>
      <c r="C100">
        <v>4857.3999999999996</v>
      </c>
      <c r="D100">
        <v>2996.2</v>
      </c>
      <c r="E100" t="s">
        <v>7</v>
      </c>
      <c r="F100" t="s">
        <v>7</v>
      </c>
      <c r="G100" t="s">
        <v>7</v>
      </c>
      <c r="H100" t="s">
        <v>7</v>
      </c>
      <c r="I100">
        <v>650.5</v>
      </c>
      <c r="J100" t="s">
        <v>7</v>
      </c>
      <c r="K100" t="s">
        <v>7</v>
      </c>
      <c r="L100" t="s">
        <v>7</v>
      </c>
      <c r="M100" t="s">
        <v>7</v>
      </c>
      <c r="N100" t="s">
        <v>7</v>
      </c>
      <c r="O100" t="s">
        <v>7</v>
      </c>
      <c r="P100" t="s">
        <v>7</v>
      </c>
      <c r="Q100" s="6">
        <f t="shared" si="14"/>
        <v>-84.399999999999977</v>
      </c>
      <c r="R100">
        <v>189.8</v>
      </c>
      <c r="S100" t="s">
        <v>7</v>
      </c>
      <c r="T100" t="s">
        <v>7</v>
      </c>
      <c r="U100">
        <v>274.2</v>
      </c>
      <c r="V100" t="s">
        <v>7</v>
      </c>
      <c r="W100" t="s">
        <v>7</v>
      </c>
      <c r="X100">
        <v>1432.8</v>
      </c>
      <c r="Y100" t="s">
        <v>7</v>
      </c>
      <c r="Z100" t="s">
        <v>7</v>
      </c>
      <c r="AA100" t="s">
        <v>7</v>
      </c>
      <c r="AB100" t="s">
        <v>7</v>
      </c>
      <c r="AC100">
        <v>-137.69999999999999</v>
      </c>
      <c r="AE100" s="10">
        <v>23.867999999999999</v>
      </c>
      <c r="AF100" s="10">
        <v>40.299999999999997</v>
      </c>
      <c r="AG100" s="10">
        <v>41.9</v>
      </c>
      <c r="AH100" s="10">
        <v>26.2</v>
      </c>
      <c r="AI100" s="10">
        <v>45.966999999999999</v>
      </c>
      <c r="AJ100" s="10">
        <v>41.933</v>
      </c>
      <c r="AK100" s="10">
        <v>36.767000000000003</v>
      </c>
      <c r="AL100" s="13">
        <v>221.8</v>
      </c>
      <c r="AM100" s="13">
        <v>666</v>
      </c>
      <c r="AN100" s="11">
        <v>3.43</v>
      </c>
      <c r="AO100" s="10">
        <f t="shared" si="15"/>
        <v>8.511166253101738</v>
      </c>
      <c r="AQ100" s="12">
        <v>78961</v>
      </c>
      <c r="AR100" s="13">
        <v>39.9</v>
      </c>
      <c r="AS100" s="6">
        <f t="shared" si="18"/>
        <v>3150543.9</v>
      </c>
      <c r="AT100" s="6">
        <f t="shared" si="19"/>
        <v>1.5417655345161196</v>
      </c>
      <c r="AV100" s="6">
        <f>'Capital Stock Calculations'!E100</f>
        <v>9132.2085369248944</v>
      </c>
      <c r="AW100" s="13">
        <v>79.5</v>
      </c>
      <c r="AX100" s="6">
        <f t="shared" si="21"/>
        <v>1.0604630455058047E-2</v>
      </c>
      <c r="AY100" s="6">
        <f t="shared" si="22"/>
        <v>1.1438639857913593E-2</v>
      </c>
      <c r="AZ100" s="6"/>
      <c r="BA100" s="13">
        <v>5.9</v>
      </c>
      <c r="BB100" s="13">
        <v>60</v>
      </c>
      <c r="BC100" s="13">
        <v>11.2</v>
      </c>
      <c r="BE100" s="23">
        <v>80.2</v>
      </c>
      <c r="BF100" s="26">
        <f t="shared" si="9"/>
        <v>550.37220843672458</v>
      </c>
      <c r="BH100">
        <f>-Government!AB100*100/Data!AE100</f>
        <v>217.4459527400704</v>
      </c>
      <c r="BJ100" s="11">
        <v>4.25</v>
      </c>
      <c r="BK100" s="11">
        <v>5.41</v>
      </c>
      <c r="BL100" s="11">
        <v>6.25</v>
      </c>
      <c r="BM100" s="37">
        <f t="shared" si="10"/>
        <v>1.1600000000000001</v>
      </c>
      <c r="BN100" s="37">
        <f t="shared" si="11"/>
        <v>2</v>
      </c>
      <c r="BO100" s="30">
        <f t="shared" si="12"/>
        <v>2.9209606090201186E-2</v>
      </c>
      <c r="BP100" s="30">
        <f t="shared" si="13"/>
        <v>5.0809606090201187E-2</v>
      </c>
    </row>
    <row r="101" spans="1:68" x14ac:dyDescent="0.2">
      <c r="A101" s="4">
        <f t="shared" si="16"/>
        <v>1971</v>
      </c>
      <c r="B101" s="4">
        <f t="shared" si="17"/>
        <v>3</v>
      </c>
      <c r="C101">
        <v>4895.3</v>
      </c>
      <c r="D101">
        <v>3020.1</v>
      </c>
      <c r="E101" t="s">
        <v>7</v>
      </c>
      <c r="F101" t="s">
        <v>7</v>
      </c>
      <c r="G101" t="s">
        <v>7</v>
      </c>
      <c r="H101" t="s">
        <v>7</v>
      </c>
      <c r="I101">
        <v>658.4</v>
      </c>
      <c r="J101" t="s">
        <v>7</v>
      </c>
      <c r="K101" t="s">
        <v>7</v>
      </c>
      <c r="L101" t="s">
        <v>7</v>
      </c>
      <c r="M101" t="s">
        <v>7</v>
      </c>
      <c r="N101" t="s">
        <v>7</v>
      </c>
      <c r="O101" t="s">
        <v>7</v>
      </c>
      <c r="P101" t="s">
        <v>7</v>
      </c>
      <c r="Q101" s="6">
        <f t="shared" si="14"/>
        <v>-82.700000000000017</v>
      </c>
      <c r="R101">
        <v>197.6</v>
      </c>
      <c r="S101" t="s">
        <v>7</v>
      </c>
      <c r="T101" t="s">
        <v>7</v>
      </c>
      <c r="U101">
        <v>280.3</v>
      </c>
      <c r="V101" t="s">
        <v>7</v>
      </c>
      <c r="W101" t="s">
        <v>7</v>
      </c>
      <c r="X101">
        <v>1432.4</v>
      </c>
      <c r="Y101" t="s">
        <v>7</v>
      </c>
      <c r="Z101" t="s">
        <v>7</v>
      </c>
      <c r="AA101" t="s">
        <v>7</v>
      </c>
      <c r="AB101" t="s">
        <v>7</v>
      </c>
      <c r="AC101">
        <v>-132.9</v>
      </c>
      <c r="AE101" s="10">
        <v>24.111000000000001</v>
      </c>
      <c r="AF101" s="10">
        <v>40.700000000000003</v>
      </c>
      <c r="AG101" s="10">
        <v>42.2</v>
      </c>
      <c r="AH101" s="10">
        <v>26.667000000000002</v>
      </c>
      <c r="AI101" s="10">
        <v>46.1</v>
      </c>
      <c r="AJ101" s="10">
        <v>42.332999999999998</v>
      </c>
      <c r="AK101" s="10">
        <v>37.267000000000003</v>
      </c>
      <c r="AL101" s="13">
        <v>225.7</v>
      </c>
      <c r="AM101" s="13">
        <v>685.9</v>
      </c>
      <c r="AN101" s="11">
        <v>3.47</v>
      </c>
      <c r="AO101" s="10">
        <f t="shared" si="15"/>
        <v>8.5257985257985247</v>
      </c>
      <c r="AQ101" s="12">
        <v>79511</v>
      </c>
      <c r="AR101" s="13">
        <v>39.799999999999997</v>
      </c>
      <c r="AS101" s="6">
        <f t="shared" si="18"/>
        <v>3164537.8</v>
      </c>
      <c r="AT101" s="6">
        <f t="shared" si="19"/>
        <v>1.5469241669352156</v>
      </c>
      <c r="AV101" s="6">
        <f>'Capital Stock Calculations'!E101</f>
        <v>9272.709173722893</v>
      </c>
      <c r="AW101" s="13">
        <v>79.2</v>
      </c>
      <c r="AX101" s="6">
        <f t="shared" si="21"/>
        <v>1.0602132521205336E-2</v>
      </c>
      <c r="AY101" s="6">
        <f t="shared" si="22"/>
        <v>1.1450222302701964E-2</v>
      </c>
      <c r="AZ101" s="6"/>
      <c r="BA101" s="13">
        <v>6</v>
      </c>
      <c r="BB101" s="13">
        <v>60.1</v>
      </c>
      <c r="BC101" s="13">
        <v>11.6</v>
      </c>
      <c r="BE101" s="23">
        <v>82.1</v>
      </c>
      <c r="BF101" s="26">
        <f t="shared" si="9"/>
        <v>554.5454545454545</v>
      </c>
      <c r="BH101">
        <f>-Government!AB101*100/Data!AE101</f>
        <v>213.59545435693252</v>
      </c>
      <c r="BJ101" s="11">
        <v>5.01</v>
      </c>
      <c r="BK101" s="11">
        <v>5.97</v>
      </c>
      <c r="BL101" s="11">
        <v>6.49</v>
      </c>
      <c r="BM101" s="37">
        <f t="shared" si="10"/>
        <v>0.96</v>
      </c>
      <c r="BN101" s="37">
        <f t="shared" si="11"/>
        <v>1.4800000000000004</v>
      </c>
      <c r="BO101" s="30">
        <f t="shared" si="12"/>
        <v>3.2574441687344823E-2</v>
      </c>
      <c r="BP101" s="30">
        <f t="shared" si="13"/>
        <v>5.2574441687344819E-2</v>
      </c>
    </row>
    <row r="102" spans="1:68" x14ac:dyDescent="0.2">
      <c r="A102" s="4">
        <f t="shared" si="16"/>
        <v>1971</v>
      </c>
      <c r="B102" s="4">
        <f t="shared" si="17"/>
        <v>4</v>
      </c>
      <c r="C102">
        <v>4909.5</v>
      </c>
      <c r="D102">
        <v>3070.3</v>
      </c>
      <c r="E102" t="s">
        <v>7</v>
      </c>
      <c r="F102" t="s">
        <v>7</v>
      </c>
      <c r="G102" t="s">
        <v>7</v>
      </c>
      <c r="H102" t="s">
        <v>7</v>
      </c>
      <c r="I102">
        <v>640.6</v>
      </c>
      <c r="J102" t="s">
        <v>7</v>
      </c>
      <c r="K102" t="s">
        <v>7</v>
      </c>
      <c r="L102" t="s">
        <v>7</v>
      </c>
      <c r="M102" t="s">
        <v>7</v>
      </c>
      <c r="N102" t="s">
        <v>7</v>
      </c>
      <c r="O102" t="s">
        <v>7</v>
      </c>
      <c r="P102" t="s">
        <v>7</v>
      </c>
      <c r="Q102" s="6">
        <f t="shared" si="14"/>
        <v>-80.300000000000011</v>
      </c>
      <c r="R102">
        <v>181</v>
      </c>
      <c r="S102" t="s">
        <v>7</v>
      </c>
      <c r="T102" t="s">
        <v>7</v>
      </c>
      <c r="U102">
        <v>261.3</v>
      </c>
      <c r="V102" t="s">
        <v>7</v>
      </c>
      <c r="W102" t="s">
        <v>7</v>
      </c>
      <c r="X102">
        <v>1422.6</v>
      </c>
      <c r="Y102" t="s">
        <v>7</v>
      </c>
      <c r="Z102" t="s">
        <v>7</v>
      </c>
      <c r="AA102" t="s">
        <v>7</v>
      </c>
      <c r="AB102" t="s">
        <v>7</v>
      </c>
      <c r="AC102">
        <v>-143.69999999999999</v>
      </c>
      <c r="AE102" s="10">
        <v>24.312000000000001</v>
      </c>
      <c r="AF102" s="10">
        <v>41</v>
      </c>
      <c r="AG102" s="10">
        <v>42.466999999999999</v>
      </c>
      <c r="AH102" s="10">
        <v>26.966999999999999</v>
      </c>
      <c r="AI102" s="10">
        <v>46.1</v>
      </c>
      <c r="AJ102" s="10">
        <v>42.633000000000003</v>
      </c>
      <c r="AK102" s="10">
        <v>37.6</v>
      </c>
      <c r="AL102" s="13">
        <v>227.8</v>
      </c>
      <c r="AM102" s="13">
        <v>704.4</v>
      </c>
      <c r="AN102" s="11">
        <v>3.51</v>
      </c>
      <c r="AO102" s="10">
        <f t="shared" si="15"/>
        <v>8.5609756097560972</v>
      </c>
      <c r="AQ102" s="12">
        <v>80229</v>
      </c>
      <c r="AR102" s="13">
        <v>40</v>
      </c>
      <c r="AS102" s="6">
        <f t="shared" si="18"/>
        <v>3209160</v>
      </c>
      <c r="AT102" s="6">
        <f t="shared" si="19"/>
        <v>1.5298395841902555</v>
      </c>
      <c r="AV102" s="6">
        <f>'Capital Stock Calculations'!E102</f>
        <v>9413.2633804917568</v>
      </c>
      <c r="AW102" s="13">
        <v>80.400000000000006</v>
      </c>
      <c r="AX102" s="6">
        <f t="shared" si="21"/>
        <v>1.0481435757483242E-2</v>
      </c>
      <c r="AY102" s="6">
        <f t="shared" si="22"/>
        <v>1.1263835018397074E-2</v>
      </c>
      <c r="AZ102" s="6"/>
      <c r="BA102" s="13">
        <v>5.9</v>
      </c>
      <c r="BB102" s="13">
        <v>60.3</v>
      </c>
      <c r="BC102" s="13">
        <v>12</v>
      </c>
      <c r="BE102" s="23">
        <v>82</v>
      </c>
      <c r="BF102" s="26">
        <f t="shared" si="9"/>
        <v>555.60975609756099</v>
      </c>
      <c r="BH102">
        <f>-Government!AB102*100/Data!AE102</f>
        <v>213.88614675880223</v>
      </c>
      <c r="BJ102" s="11">
        <v>4.2300000000000004</v>
      </c>
      <c r="BK102" s="11">
        <v>5.64</v>
      </c>
      <c r="BL102" s="11">
        <v>5.89</v>
      </c>
      <c r="BM102" s="37">
        <f t="shared" si="10"/>
        <v>1.4099999999999993</v>
      </c>
      <c r="BN102" s="37">
        <f t="shared" si="11"/>
        <v>1.6599999999999993</v>
      </c>
      <c r="BO102" s="30">
        <f t="shared" si="12"/>
        <v>4.2728992628992622E-2</v>
      </c>
      <c r="BP102" s="30">
        <f t="shared" si="13"/>
        <v>5.7528992628992623E-2</v>
      </c>
    </row>
    <row r="103" spans="1:68" x14ac:dyDescent="0.2">
      <c r="A103" s="4">
        <f t="shared" si="16"/>
        <v>1972</v>
      </c>
      <c r="B103" s="4">
        <f t="shared" si="17"/>
        <v>1</v>
      </c>
      <c r="C103">
        <v>4997</v>
      </c>
      <c r="D103">
        <v>3110.8</v>
      </c>
      <c r="E103" t="s">
        <v>7</v>
      </c>
      <c r="F103" t="s">
        <v>7</v>
      </c>
      <c r="G103" t="s">
        <v>7</v>
      </c>
      <c r="H103" t="s">
        <v>7</v>
      </c>
      <c r="I103">
        <v>682.9</v>
      </c>
      <c r="J103" t="s">
        <v>7</v>
      </c>
      <c r="K103" t="s">
        <v>7</v>
      </c>
      <c r="L103" t="s">
        <v>7</v>
      </c>
      <c r="M103" t="s">
        <v>7</v>
      </c>
      <c r="N103" t="s">
        <v>7</v>
      </c>
      <c r="O103" t="s">
        <v>7</v>
      </c>
      <c r="P103" t="s">
        <v>7</v>
      </c>
      <c r="Q103" s="6">
        <f t="shared" si="14"/>
        <v>-99.300000000000011</v>
      </c>
      <c r="R103">
        <v>200.2</v>
      </c>
      <c r="S103" t="s">
        <v>7</v>
      </c>
      <c r="T103" t="s">
        <v>7</v>
      </c>
      <c r="U103">
        <v>299.5</v>
      </c>
      <c r="V103" t="s">
        <v>7</v>
      </c>
      <c r="W103" t="s">
        <v>7</v>
      </c>
      <c r="X103">
        <v>1429.3</v>
      </c>
      <c r="Y103" t="s">
        <v>7</v>
      </c>
      <c r="Z103" t="s">
        <v>7</v>
      </c>
      <c r="AA103" t="s">
        <v>7</v>
      </c>
      <c r="AB103" t="s">
        <v>7</v>
      </c>
      <c r="AC103">
        <v>-126.7</v>
      </c>
      <c r="AE103" s="10">
        <v>24.690999999999999</v>
      </c>
      <c r="AF103" s="10">
        <v>41.332999999999998</v>
      </c>
      <c r="AG103" s="10">
        <v>42.9</v>
      </c>
      <c r="AH103" s="10">
        <v>26.9</v>
      </c>
      <c r="AI103" s="10">
        <v>46.466999999999999</v>
      </c>
      <c r="AJ103" s="10">
        <v>42.966999999999999</v>
      </c>
      <c r="AK103" s="10">
        <v>38</v>
      </c>
      <c r="AL103" s="13">
        <v>232.2</v>
      </c>
      <c r="AM103" s="13">
        <v>725.6</v>
      </c>
      <c r="AN103" s="11">
        <v>3.6</v>
      </c>
      <c r="AO103" s="10">
        <f t="shared" si="15"/>
        <v>8.7097476592553171</v>
      </c>
      <c r="AQ103" s="12">
        <v>81213</v>
      </c>
      <c r="AR103" s="13">
        <v>40.299999999999997</v>
      </c>
      <c r="AS103" s="6">
        <f t="shared" si="18"/>
        <v>3272883.9</v>
      </c>
      <c r="AT103" s="6">
        <f t="shared" si="19"/>
        <v>1.5267880415800879</v>
      </c>
      <c r="AV103" s="6">
        <f>'Capital Stock Calculations'!E103</f>
        <v>9528.1681655508946</v>
      </c>
      <c r="AW103" s="13">
        <v>83.2</v>
      </c>
      <c r="AX103" s="6">
        <f t="shared" si="21"/>
        <v>1.0486552637975632E-2</v>
      </c>
      <c r="AY103" s="6">
        <f t="shared" si="22"/>
        <v>1.1142741192878468E-2</v>
      </c>
      <c r="AZ103" s="6"/>
      <c r="BA103" s="13">
        <v>5.8</v>
      </c>
      <c r="BB103" s="13">
        <v>60.3</v>
      </c>
      <c r="BC103" s="13">
        <v>12.3</v>
      </c>
      <c r="BE103" s="23">
        <v>92.8</v>
      </c>
      <c r="BF103" s="26">
        <f t="shared" si="9"/>
        <v>561.77872402196795</v>
      </c>
      <c r="BH103">
        <f>-Government!AB103*100/Data!AE103</f>
        <v>175.36754282937105</v>
      </c>
      <c r="BJ103" s="11">
        <v>3.44</v>
      </c>
      <c r="BK103" s="11">
        <v>4.8899999999999997</v>
      </c>
      <c r="BL103" s="11">
        <v>6.03</v>
      </c>
      <c r="BM103" s="37">
        <f t="shared" si="10"/>
        <v>1.4499999999999997</v>
      </c>
      <c r="BN103" s="37">
        <f t="shared" si="11"/>
        <v>2.5900000000000003</v>
      </c>
      <c r="BO103" s="30">
        <f t="shared" si="12"/>
        <v>3.4178048780487913E-2</v>
      </c>
      <c r="BP103" s="30">
        <f t="shared" si="13"/>
        <v>5.0778048780487903E-2</v>
      </c>
    </row>
    <row r="104" spans="1:68" x14ac:dyDescent="0.2">
      <c r="A104" s="4">
        <f t="shared" si="16"/>
        <v>1972</v>
      </c>
      <c r="B104" s="4">
        <f t="shared" si="17"/>
        <v>2</v>
      </c>
      <c r="C104">
        <v>5112.7</v>
      </c>
      <c r="D104">
        <v>3170.2</v>
      </c>
      <c r="E104" t="s">
        <v>7</v>
      </c>
      <c r="F104" t="s">
        <v>7</v>
      </c>
      <c r="G104" t="s">
        <v>7</v>
      </c>
      <c r="H104" t="s">
        <v>7</v>
      </c>
      <c r="I104">
        <v>721.6</v>
      </c>
      <c r="J104" t="s">
        <v>7</v>
      </c>
      <c r="K104" t="s">
        <v>7</v>
      </c>
      <c r="L104" t="s">
        <v>7</v>
      </c>
      <c r="M104" t="s">
        <v>7</v>
      </c>
      <c r="N104" t="s">
        <v>7</v>
      </c>
      <c r="O104" t="s">
        <v>7</v>
      </c>
      <c r="P104" t="s">
        <v>7</v>
      </c>
      <c r="Q104" s="6">
        <f t="shared" si="14"/>
        <v>-94.4</v>
      </c>
      <c r="R104">
        <v>194.4</v>
      </c>
      <c r="S104" t="s">
        <v>7</v>
      </c>
      <c r="T104" t="s">
        <v>7</v>
      </c>
      <c r="U104">
        <v>288.8</v>
      </c>
      <c r="V104" t="s">
        <v>7</v>
      </c>
      <c r="W104" t="s">
        <v>7</v>
      </c>
      <c r="X104">
        <v>1438</v>
      </c>
      <c r="Y104" t="s">
        <v>7</v>
      </c>
      <c r="Z104" t="s">
        <v>7</v>
      </c>
      <c r="AA104" t="s">
        <v>7</v>
      </c>
      <c r="AB104" t="s">
        <v>7</v>
      </c>
      <c r="AC104">
        <v>-122.7</v>
      </c>
      <c r="AE104" s="10">
        <v>24.841999999999999</v>
      </c>
      <c r="AF104" s="10">
        <v>41.6</v>
      </c>
      <c r="AG104" s="10">
        <v>43.2</v>
      </c>
      <c r="AH104" s="10">
        <v>26.966999999999999</v>
      </c>
      <c r="AI104" s="10">
        <v>46.7</v>
      </c>
      <c r="AJ104" s="10">
        <v>43.2</v>
      </c>
      <c r="AK104" s="10">
        <v>38.299999999999997</v>
      </c>
      <c r="AL104" s="13">
        <v>236</v>
      </c>
      <c r="AM104" s="13">
        <v>743.8</v>
      </c>
      <c r="AN104" s="11">
        <v>3.67</v>
      </c>
      <c r="AO104" s="10">
        <f t="shared" si="15"/>
        <v>8.822115384615385</v>
      </c>
      <c r="AQ104" s="12">
        <v>81875</v>
      </c>
      <c r="AR104" s="13">
        <v>40.5</v>
      </c>
      <c r="AS104" s="6">
        <f t="shared" si="18"/>
        <v>3315937.5</v>
      </c>
      <c r="AT104" s="6">
        <f t="shared" si="19"/>
        <v>1.5418565639430779</v>
      </c>
      <c r="AV104" s="6">
        <f>'Capital Stock Calculations'!E104</f>
        <v>9647.0129280399451</v>
      </c>
      <c r="AW104" s="13">
        <v>84.2</v>
      </c>
      <c r="AX104" s="6">
        <f t="shared" si="21"/>
        <v>1.0592401178665235E-2</v>
      </c>
      <c r="AY104" s="6">
        <f t="shared" si="22"/>
        <v>1.1210924576001619E-2</v>
      </c>
      <c r="AZ104" s="6"/>
      <c r="BA104" s="13">
        <v>5.7</v>
      </c>
      <c r="BB104" s="13">
        <v>60.4</v>
      </c>
      <c r="BC104" s="13">
        <v>12.4</v>
      </c>
      <c r="BE104" s="23">
        <v>88.6</v>
      </c>
      <c r="BF104" s="26">
        <f t="shared" si="9"/>
        <v>567.30769230769226</v>
      </c>
      <c r="BH104">
        <f>-Government!AB104*100/Data!AE104</f>
        <v>161.82271958779489</v>
      </c>
      <c r="BJ104" s="11">
        <v>3.77</v>
      </c>
      <c r="BK104" s="11">
        <v>5</v>
      </c>
      <c r="BL104" s="11">
        <v>6.14</v>
      </c>
      <c r="BM104" s="37">
        <f t="shared" si="10"/>
        <v>1.23</v>
      </c>
      <c r="BN104" s="37">
        <f t="shared" si="11"/>
        <v>2.3699999999999997</v>
      </c>
      <c r="BO104" s="30">
        <f t="shared" si="12"/>
        <v>2.7940270486052313E-2</v>
      </c>
      <c r="BP104" s="30">
        <f t="shared" si="13"/>
        <v>5.3840270486052312E-2</v>
      </c>
    </row>
    <row r="105" spans="1:68" x14ac:dyDescent="0.2">
      <c r="A105" s="4">
        <f t="shared" si="16"/>
        <v>1972</v>
      </c>
      <c r="B105" s="4">
        <f t="shared" si="17"/>
        <v>3</v>
      </c>
      <c r="C105">
        <v>5159.8</v>
      </c>
      <c r="D105">
        <v>3219.1</v>
      </c>
      <c r="E105" t="s">
        <v>7</v>
      </c>
      <c r="F105" t="s">
        <v>7</v>
      </c>
      <c r="G105" t="s">
        <v>7</v>
      </c>
      <c r="H105" t="s">
        <v>7</v>
      </c>
      <c r="I105">
        <v>731.9</v>
      </c>
      <c r="J105" t="s">
        <v>7</v>
      </c>
      <c r="K105" t="s">
        <v>7</v>
      </c>
      <c r="L105" t="s">
        <v>7</v>
      </c>
      <c r="M105" t="s">
        <v>7</v>
      </c>
      <c r="N105" t="s">
        <v>7</v>
      </c>
      <c r="O105" t="s">
        <v>7</v>
      </c>
      <c r="P105" t="s">
        <v>7</v>
      </c>
      <c r="Q105" s="6">
        <f t="shared" si="14"/>
        <v>-88.700000000000017</v>
      </c>
      <c r="R105">
        <v>206.1</v>
      </c>
      <c r="S105" t="s">
        <v>7</v>
      </c>
      <c r="T105" t="s">
        <v>7</v>
      </c>
      <c r="U105">
        <v>294.8</v>
      </c>
      <c r="V105" t="s">
        <v>7</v>
      </c>
      <c r="W105" t="s">
        <v>7</v>
      </c>
      <c r="X105">
        <v>1409.3</v>
      </c>
      <c r="Y105" t="s">
        <v>7</v>
      </c>
      <c r="Z105" t="s">
        <v>7</v>
      </c>
      <c r="AA105" t="s">
        <v>7</v>
      </c>
      <c r="AB105" t="s">
        <v>7</v>
      </c>
      <c r="AC105">
        <v>-111.8</v>
      </c>
      <c r="AE105" s="10">
        <v>25.074999999999999</v>
      </c>
      <c r="AF105" s="10">
        <v>41.933</v>
      </c>
      <c r="AG105" s="10">
        <v>43.567</v>
      </c>
      <c r="AH105" s="10">
        <v>27.332999999999998</v>
      </c>
      <c r="AI105" s="10">
        <v>47.1</v>
      </c>
      <c r="AJ105" s="10">
        <v>43.567</v>
      </c>
      <c r="AK105" s="10">
        <v>38.6</v>
      </c>
      <c r="AL105" s="13">
        <v>241</v>
      </c>
      <c r="AM105" s="13">
        <v>768.8</v>
      </c>
      <c r="AN105" s="11">
        <v>3.72</v>
      </c>
      <c r="AO105" s="10">
        <f t="shared" si="15"/>
        <v>8.8712946843774585</v>
      </c>
      <c r="AQ105" s="12">
        <v>82450</v>
      </c>
      <c r="AR105" s="13">
        <v>40.6</v>
      </c>
      <c r="AS105" s="6">
        <f t="shared" si="18"/>
        <v>3347470</v>
      </c>
      <c r="AT105" s="6">
        <f t="shared" si="19"/>
        <v>1.5414029102575975</v>
      </c>
      <c r="AV105" s="6">
        <f>'Capital Stock Calculations'!E105</f>
        <v>9797.5222342305806</v>
      </c>
      <c r="AW105" s="13">
        <v>84.5</v>
      </c>
      <c r="AX105" s="6">
        <f t="shared" si="21"/>
        <v>1.0568280178297024E-2</v>
      </c>
      <c r="AY105" s="6">
        <f t="shared" si="22"/>
        <v>1.1172274675630128E-2</v>
      </c>
      <c r="AZ105" s="6"/>
      <c r="BA105" s="13">
        <v>5.6</v>
      </c>
      <c r="BB105" s="13">
        <v>60.5</v>
      </c>
      <c r="BC105" s="13">
        <v>11.9</v>
      </c>
      <c r="BE105" s="23">
        <v>95.2</v>
      </c>
      <c r="BF105" s="26">
        <f t="shared" si="9"/>
        <v>574.72634917606661</v>
      </c>
      <c r="BH105">
        <f>-Government!AB105*100/Data!AE105</f>
        <v>151.94416749750749</v>
      </c>
      <c r="BJ105" s="11">
        <v>4.22</v>
      </c>
      <c r="BK105" s="11">
        <v>5.34</v>
      </c>
      <c r="BL105" s="11">
        <v>6.29</v>
      </c>
      <c r="BM105" s="37">
        <f t="shared" si="10"/>
        <v>1.1200000000000001</v>
      </c>
      <c r="BN105" s="37">
        <f t="shared" si="11"/>
        <v>2.0700000000000003</v>
      </c>
      <c r="BO105" s="30">
        <f t="shared" si="12"/>
        <v>2.9695192307692395E-2</v>
      </c>
      <c r="BP105" s="30">
        <f t="shared" si="13"/>
        <v>5.3395192307692393E-2</v>
      </c>
    </row>
    <row r="106" spans="1:68" x14ac:dyDescent="0.2">
      <c r="A106" s="4">
        <f t="shared" si="16"/>
        <v>1972</v>
      </c>
      <c r="B106" s="4">
        <f t="shared" si="17"/>
        <v>4</v>
      </c>
      <c r="C106">
        <v>5245.5</v>
      </c>
      <c r="D106">
        <v>3294.7</v>
      </c>
      <c r="E106" t="s">
        <v>7</v>
      </c>
      <c r="F106" t="s">
        <v>7</v>
      </c>
      <c r="G106" t="s">
        <v>7</v>
      </c>
      <c r="H106" t="s">
        <v>7</v>
      </c>
      <c r="I106">
        <v>736.5</v>
      </c>
      <c r="J106" t="s">
        <v>7</v>
      </c>
      <c r="K106" t="s">
        <v>7</v>
      </c>
      <c r="L106" t="s">
        <v>7</v>
      </c>
      <c r="M106" t="s">
        <v>7</v>
      </c>
      <c r="N106" t="s">
        <v>7</v>
      </c>
      <c r="O106" t="s">
        <v>7</v>
      </c>
      <c r="P106" t="s">
        <v>7</v>
      </c>
      <c r="Q106" s="6">
        <f t="shared" si="14"/>
        <v>-93.300000000000011</v>
      </c>
      <c r="R106">
        <v>214.8</v>
      </c>
      <c r="S106" t="s">
        <v>7</v>
      </c>
      <c r="T106" t="s">
        <v>7</v>
      </c>
      <c r="U106">
        <v>308.10000000000002</v>
      </c>
      <c r="V106" t="s">
        <v>7</v>
      </c>
      <c r="W106" t="s">
        <v>7</v>
      </c>
      <c r="X106">
        <v>1420.1</v>
      </c>
      <c r="Y106" t="s">
        <v>7</v>
      </c>
      <c r="Z106" t="s">
        <v>7</v>
      </c>
      <c r="AA106" t="s">
        <v>7</v>
      </c>
      <c r="AB106" t="s">
        <v>7</v>
      </c>
      <c r="AC106">
        <v>-112.5</v>
      </c>
      <c r="AE106" s="10">
        <v>25.393999999999998</v>
      </c>
      <c r="AF106" s="10">
        <v>42.366999999999997</v>
      </c>
      <c r="AG106" s="10">
        <v>43.933</v>
      </c>
      <c r="AH106" s="10">
        <v>27.8</v>
      </c>
      <c r="AI106" s="10">
        <v>47.332999999999998</v>
      </c>
      <c r="AJ106" s="10">
        <v>44.167000000000002</v>
      </c>
      <c r="AK106" s="10">
        <v>38.9</v>
      </c>
      <c r="AL106" s="13">
        <v>246.9</v>
      </c>
      <c r="AM106" s="13">
        <v>794.4</v>
      </c>
      <c r="AN106" s="11">
        <v>3.8</v>
      </c>
      <c r="AO106" s="10">
        <f t="shared" si="15"/>
        <v>8.9692449311964513</v>
      </c>
      <c r="AQ106" s="12">
        <v>83002</v>
      </c>
      <c r="AR106" s="13">
        <v>40.700000000000003</v>
      </c>
      <c r="AS106" s="6">
        <f t="shared" si="18"/>
        <v>3378181.4000000004</v>
      </c>
      <c r="AT106" s="6">
        <f t="shared" si="19"/>
        <v>1.5527585345180099</v>
      </c>
      <c r="AV106" s="6">
        <f>'Capital Stock Calculations'!E106</f>
        <v>9949.4215840711677</v>
      </c>
      <c r="AW106" s="13">
        <v>86.8</v>
      </c>
      <c r="AX106" s="6">
        <f t="shared" si="21"/>
        <v>1.0624194646261053E-2</v>
      </c>
      <c r="AY106" s="6">
        <f t="shared" si="22"/>
        <v>1.1132289953428062E-2</v>
      </c>
      <c r="AZ106" s="6"/>
      <c r="BA106" s="13">
        <v>5.4</v>
      </c>
      <c r="BB106" s="13">
        <v>60.4</v>
      </c>
      <c r="BC106" s="13">
        <v>11.5</v>
      </c>
      <c r="BE106" s="23">
        <v>90.7</v>
      </c>
      <c r="BF106" s="26">
        <f t="shared" si="9"/>
        <v>582.76488776642202</v>
      </c>
      <c r="BH106">
        <f>-Government!AB106*100/Data!AE106</f>
        <v>158.6989052532094</v>
      </c>
      <c r="BJ106" s="11">
        <v>4.8600000000000003</v>
      </c>
      <c r="BK106" s="11">
        <v>5.76</v>
      </c>
      <c r="BL106" s="11">
        <v>6.37</v>
      </c>
      <c r="BM106" s="37">
        <f t="shared" si="10"/>
        <v>0.89999999999999947</v>
      </c>
      <c r="BN106" s="37">
        <f t="shared" si="11"/>
        <v>1.5099999999999998</v>
      </c>
      <c r="BO106" s="30">
        <f t="shared" si="12"/>
        <v>3.18501562015596E-2</v>
      </c>
      <c r="BP106" s="30">
        <f t="shared" si="13"/>
        <v>5.2550156201559603E-2</v>
      </c>
    </row>
    <row r="107" spans="1:68" x14ac:dyDescent="0.2">
      <c r="A107" s="4">
        <f t="shared" si="16"/>
        <v>1973</v>
      </c>
      <c r="B107" s="4">
        <f t="shared" si="17"/>
        <v>1</v>
      </c>
      <c r="C107">
        <v>5374.7</v>
      </c>
      <c r="D107">
        <v>3354.8</v>
      </c>
      <c r="E107" t="s">
        <v>7</v>
      </c>
      <c r="F107" t="s">
        <v>7</v>
      </c>
      <c r="G107" t="s">
        <v>7</v>
      </c>
      <c r="H107" t="s">
        <v>7</v>
      </c>
      <c r="I107">
        <v>779.6</v>
      </c>
      <c r="J107" t="s">
        <v>7</v>
      </c>
      <c r="K107" t="s">
        <v>7</v>
      </c>
      <c r="L107" t="s">
        <v>7</v>
      </c>
      <c r="M107" t="s">
        <v>7</v>
      </c>
      <c r="N107" t="s">
        <v>7</v>
      </c>
      <c r="O107" t="s">
        <v>7</v>
      </c>
      <c r="P107" t="s">
        <v>7</v>
      </c>
      <c r="Q107" s="6">
        <f t="shared" si="14"/>
        <v>-91.700000000000017</v>
      </c>
      <c r="R107">
        <v>230.6</v>
      </c>
      <c r="S107" t="s">
        <v>7</v>
      </c>
      <c r="T107" t="s">
        <v>7</v>
      </c>
      <c r="U107">
        <v>322.3</v>
      </c>
      <c r="V107" t="s">
        <v>7</v>
      </c>
      <c r="W107" t="s">
        <v>7</v>
      </c>
      <c r="X107">
        <v>1431.6</v>
      </c>
      <c r="Y107" t="s">
        <v>7</v>
      </c>
      <c r="Z107" t="s">
        <v>7</v>
      </c>
      <c r="AA107" t="s">
        <v>7</v>
      </c>
      <c r="AB107" t="s">
        <v>7</v>
      </c>
      <c r="AC107">
        <v>-99.6</v>
      </c>
      <c r="AE107" s="10">
        <v>25.689</v>
      </c>
      <c r="AF107" s="10">
        <v>43.033000000000001</v>
      </c>
      <c r="AG107" s="10">
        <v>44.6</v>
      </c>
      <c r="AH107" s="10">
        <v>28.132999999999999</v>
      </c>
      <c r="AI107" s="10">
        <v>47.6</v>
      </c>
      <c r="AJ107" s="10">
        <v>45.267000000000003</v>
      </c>
      <c r="AK107" s="10">
        <v>39.232999999999997</v>
      </c>
      <c r="AL107" s="13">
        <v>251.8</v>
      </c>
      <c r="AM107" s="13">
        <v>813.2</v>
      </c>
      <c r="AN107" s="11">
        <v>3.87</v>
      </c>
      <c r="AO107" s="10">
        <f t="shared" si="15"/>
        <v>8.9930983198940346</v>
      </c>
      <c r="AQ107" s="12">
        <v>83842</v>
      </c>
      <c r="AR107" s="13">
        <v>40.700000000000003</v>
      </c>
      <c r="AS107" s="6">
        <f t="shared" si="18"/>
        <v>3412369.4000000004</v>
      </c>
      <c r="AT107" s="6">
        <f t="shared" si="19"/>
        <v>1.5750639423738824</v>
      </c>
      <c r="AV107" s="6">
        <f>'Capital Stock Calculations'!E107</f>
        <v>10096.92868877466</v>
      </c>
      <c r="AW107" s="13">
        <v>88.4</v>
      </c>
      <c r="AX107" s="6">
        <f t="shared" si="21"/>
        <v>1.0760295963862972E-2</v>
      </c>
      <c r="AY107" s="6">
        <f t="shared" si="22"/>
        <v>1.1207144443632081E-2</v>
      </c>
      <c r="AZ107" s="6"/>
      <c r="BA107" s="13">
        <v>4.9000000000000004</v>
      </c>
      <c r="BB107" s="13">
        <v>60.4</v>
      </c>
      <c r="BC107" s="13">
        <v>10.7</v>
      </c>
      <c r="BE107" s="23">
        <v>81.900000000000006</v>
      </c>
      <c r="BF107" s="26">
        <f t="shared" si="9"/>
        <v>585.1323402969814</v>
      </c>
      <c r="BG107" s="10">
        <v>103.554</v>
      </c>
      <c r="BH107">
        <f>-Government!AB107*100/Data!AE107</f>
        <v>107.43898166530421</v>
      </c>
      <c r="BJ107" s="11">
        <v>5.7</v>
      </c>
      <c r="BK107" s="11">
        <v>6.11</v>
      </c>
      <c r="BL107" s="11">
        <v>6.6</v>
      </c>
      <c r="BM107" s="37">
        <f t="shared" si="10"/>
        <v>0.41000000000000014</v>
      </c>
      <c r="BN107" s="37">
        <f t="shared" si="11"/>
        <v>0.89999999999999947</v>
      </c>
      <c r="BO107" s="30">
        <f t="shared" si="12"/>
        <v>3.2880218094271357E-2</v>
      </c>
      <c r="BP107" s="30">
        <f t="shared" si="13"/>
        <v>4.798021809427136E-2</v>
      </c>
    </row>
    <row r="108" spans="1:68" x14ac:dyDescent="0.2">
      <c r="A108" s="4">
        <f t="shared" si="16"/>
        <v>1973</v>
      </c>
      <c r="B108" s="4">
        <f t="shared" si="17"/>
        <v>2</v>
      </c>
      <c r="C108">
        <v>5435.6</v>
      </c>
      <c r="D108">
        <v>3353.4</v>
      </c>
      <c r="E108" t="s">
        <v>7</v>
      </c>
      <c r="F108" t="s">
        <v>7</v>
      </c>
      <c r="G108" t="s">
        <v>7</v>
      </c>
      <c r="H108" t="s">
        <v>7</v>
      </c>
      <c r="I108">
        <v>812.9</v>
      </c>
      <c r="J108" t="s">
        <v>7</v>
      </c>
      <c r="K108" t="s">
        <v>7</v>
      </c>
      <c r="L108" t="s">
        <v>7</v>
      </c>
      <c r="M108" t="s">
        <v>7</v>
      </c>
      <c r="N108" t="s">
        <v>7</v>
      </c>
      <c r="O108" t="s">
        <v>7</v>
      </c>
      <c r="P108" t="s">
        <v>7</v>
      </c>
      <c r="Q108" s="6">
        <f t="shared" si="14"/>
        <v>-71.400000000000034</v>
      </c>
      <c r="R108">
        <v>241.7</v>
      </c>
      <c r="S108" t="s">
        <v>7</v>
      </c>
      <c r="T108" t="s">
        <v>7</v>
      </c>
      <c r="U108">
        <v>313.10000000000002</v>
      </c>
      <c r="V108" t="s">
        <v>7</v>
      </c>
      <c r="W108" t="s">
        <v>7</v>
      </c>
      <c r="X108">
        <v>1424.5</v>
      </c>
      <c r="Y108" t="s">
        <v>7</v>
      </c>
      <c r="Z108" t="s">
        <v>7</v>
      </c>
      <c r="AA108" t="s">
        <v>7</v>
      </c>
      <c r="AB108" t="s">
        <v>7</v>
      </c>
      <c r="AC108">
        <v>-83.8</v>
      </c>
      <c r="AE108" s="10">
        <v>26.08</v>
      </c>
      <c r="AF108" s="10">
        <v>43.933</v>
      </c>
      <c r="AG108" s="10">
        <v>45.6</v>
      </c>
      <c r="AH108" s="10">
        <v>28.867000000000001</v>
      </c>
      <c r="AI108" s="10">
        <v>47.966999999999999</v>
      </c>
      <c r="AJ108" s="10">
        <v>46.767000000000003</v>
      </c>
      <c r="AK108" s="10">
        <v>39.633000000000003</v>
      </c>
      <c r="AL108" s="13">
        <v>254.8</v>
      </c>
      <c r="AM108" s="13">
        <v>826.6</v>
      </c>
      <c r="AN108" s="11">
        <v>3.93</v>
      </c>
      <c r="AO108" s="10">
        <f t="shared" si="15"/>
        <v>8.9454396467348012</v>
      </c>
      <c r="AQ108" s="12">
        <v>84797</v>
      </c>
      <c r="AR108" s="13">
        <v>40.700000000000003</v>
      </c>
      <c r="AS108" s="6">
        <f t="shared" si="18"/>
        <v>3451237.9000000004</v>
      </c>
      <c r="AT108" s="6">
        <f t="shared" si="19"/>
        <v>1.5749711139878244</v>
      </c>
      <c r="AV108" s="6">
        <f>'Capital Stock Calculations'!E108</f>
        <v>10236.462475075881</v>
      </c>
      <c r="AW108" s="13">
        <v>88.2</v>
      </c>
      <c r="AX108" s="6">
        <f t="shared" si="21"/>
        <v>1.0751148049494366E-2</v>
      </c>
      <c r="AY108" s="6">
        <f t="shared" si="22"/>
        <v>1.1205989450811405E-2</v>
      </c>
      <c r="AZ108" s="6"/>
      <c r="BA108" s="13">
        <v>4.9000000000000004</v>
      </c>
      <c r="BB108" s="13">
        <v>60.8</v>
      </c>
      <c r="BC108" s="13">
        <v>9.9</v>
      </c>
      <c r="BE108" s="23">
        <v>77</v>
      </c>
      <c r="BF108" s="26">
        <f t="shared" si="9"/>
        <v>579.97405139644457</v>
      </c>
      <c r="BG108" s="10">
        <v>99.040999999999997</v>
      </c>
      <c r="BH108">
        <f>-Government!AB108*100/Data!AE108</f>
        <v>118.86503067484664</v>
      </c>
      <c r="BJ108" s="11">
        <v>6.6</v>
      </c>
      <c r="BK108" s="11">
        <v>7.04</v>
      </c>
      <c r="BL108" s="11">
        <v>6.81</v>
      </c>
      <c r="BM108" s="37">
        <f t="shared" si="10"/>
        <v>0.44000000000000039</v>
      </c>
      <c r="BN108" s="37">
        <f t="shared" si="11"/>
        <v>0.20999999999999996</v>
      </c>
      <c r="BO108" s="30">
        <f t="shared" si="12"/>
        <v>3.6085817860711585E-2</v>
      </c>
      <c r="BP108" s="30">
        <f t="shared" si="13"/>
        <v>4.5085817860711586E-2</v>
      </c>
    </row>
    <row r="109" spans="1:68" x14ac:dyDescent="0.2">
      <c r="A109" s="4">
        <f t="shared" si="16"/>
        <v>1973</v>
      </c>
      <c r="B109" s="4">
        <f t="shared" si="17"/>
        <v>3</v>
      </c>
      <c r="C109">
        <v>5406.1</v>
      </c>
      <c r="D109">
        <v>3365.4</v>
      </c>
      <c r="E109" t="s">
        <v>7</v>
      </c>
      <c r="F109" t="s">
        <v>7</v>
      </c>
      <c r="G109" t="s">
        <v>7</v>
      </c>
      <c r="H109" t="s">
        <v>7</v>
      </c>
      <c r="I109">
        <v>783.4</v>
      </c>
      <c r="J109" t="s">
        <v>7</v>
      </c>
      <c r="K109" t="s">
        <v>7</v>
      </c>
      <c r="L109" t="s">
        <v>7</v>
      </c>
      <c r="M109" t="s">
        <v>7</v>
      </c>
      <c r="N109" t="s">
        <v>7</v>
      </c>
      <c r="O109" t="s">
        <v>7</v>
      </c>
      <c r="P109" t="s">
        <v>7</v>
      </c>
      <c r="Q109" s="6">
        <f t="shared" si="14"/>
        <v>-61.899999999999977</v>
      </c>
      <c r="R109">
        <v>242.5</v>
      </c>
      <c r="S109" t="s">
        <v>7</v>
      </c>
      <c r="T109" t="s">
        <v>7</v>
      </c>
      <c r="U109">
        <v>304.39999999999998</v>
      </c>
      <c r="V109" t="s">
        <v>7</v>
      </c>
      <c r="W109" t="s">
        <v>7</v>
      </c>
      <c r="X109">
        <v>1406.4</v>
      </c>
      <c r="Y109" t="s">
        <v>7</v>
      </c>
      <c r="Z109" t="s">
        <v>7</v>
      </c>
      <c r="AA109" t="s">
        <v>7</v>
      </c>
      <c r="AB109" t="s">
        <v>7</v>
      </c>
      <c r="AC109">
        <v>-87.2</v>
      </c>
      <c r="AE109" s="10">
        <v>26.577999999999999</v>
      </c>
      <c r="AF109" s="10">
        <v>44.8</v>
      </c>
      <c r="AG109" s="10">
        <v>46.5</v>
      </c>
      <c r="AH109" s="10">
        <v>29.332999999999998</v>
      </c>
      <c r="AI109" s="10">
        <v>48.167000000000002</v>
      </c>
      <c r="AJ109" s="10">
        <v>48.267000000000003</v>
      </c>
      <c r="AK109" s="10">
        <v>40.200000000000003</v>
      </c>
      <c r="AL109" s="13">
        <v>257.7</v>
      </c>
      <c r="AM109" s="13">
        <v>838.2</v>
      </c>
      <c r="AN109" s="11">
        <v>4</v>
      </c>
      <c r="AO109" s="10">
        <f t="shared" si="15"/>
        <v>8.9285714285714288</v>
      </c>
      <c r="AQ109" s="12">
        <v>85330</v>
      </c>
      <c r="AR109" s="13">
        <v>40.700000000000003</v>
      </c>
      <c r="AS109" s="6">
        <f t="shared" si="18"/>
        <v>3472931.0000000005</v>
      </c>
      <c r="AT109" s="6">
        <f t="shared" si="19"/>
        <v>1.5566390463847393</v>
      </c>
      <c r="AV109" s="6">
        <f>'Capital Stock Calculations'!E109</f>
        <v>10400.450911961078</v>
      </c>
      <c r="AW109" s="13">
        <v>88.1</v>
      </c>
      <c r="AX109" s="6">
        <f t="shared" si="21"/>
        <v>1.0592303973429643E-2</v>
      </c>
      <c r="AY109" s="6">
        <f t="shared" si="22"/>
        <v>1.1044559156610994E-2</v>
      </c>
      <c r="AZ109" s="6"/>
      <c r="BA109" s="13">
        <v>4.8</v>
      </c>
      <c r="BB109" s="13">
        <v>60.8</v>
      </c>
      <c r="BC109" s="13">
        <v>9.6</v>
      </c>
      <c r="BE109" s="23">
        <v>72</v>
      </c>
      <c r="BF109" s="26">
        <f t="shared" si="9"/>
        <v>575.22321428571433</v>
      </c>
      <c r="BG109" s="10">
        <v>95.825999999999993</v>
      </c>
      <c r="BH109">
        <f>-Government!AB109*100/Data!AE109</f>
        <v>104.97403867860636</v>
      </c>
      <c r="BJ109" s="11">
        <v>8.32</v>
      </c>
      <c r="BK109" s="11">
        <v>9.1300000000000008</v>
      </c>
      <c r="BL109" s="11">
        <v>7.22</v>
      </c>
      <c r="BM109" s="37">
        <f t="shared" si="10"/>
        <v>0.8100000000000005</v>
      </c>
      <c r="BN109" s="37">
        <f t="shared" si="11"/>
        <v>-1.1000000000000005</v>
      </c>
      <c r="BO109" s="30">
        <f t="shared" si="12"/>
        <v>4.6265404138119581E-2</v>
      </c>
      <c r="BP109" s="30">
        <f t="shared" si="13"/>
        <v>4.8365404138119572E-2</v>
      </c>
    </row>
    <row r="110" spans="1:68" x14ac:dyDescent="0.2">
      <c r="A110" s="4">
        <f t="shared" si="16"/>
        <v>1973</v>
      </c>
      <c r="B110" s="4">
        <f t="shared" si="17"/>
        <v>4</v>
      </c>
      <c r="C110">
        <v>5456.5</v>
      </c>
      <c r="D110">
        <v>3355.5</v>
      </c>
      <c r="E110" t="s">
        <v>7</v>
      </c>
      <c r="F110" t="s">
        <v>7</v>
      </c>
      <c r="G110" t="s">
        <v>7</v>
      </c>
      <c r="H110" t="s">
        <v>7</v>
      </c>
      <c r="I110">
        <v>811.3</v>
      </c>
      <c r="J110" t="s">
        <v>7</v>
      </c>
      <c r="K110" t="s">
        <v>7</v>
      </c>
      <c r="L110" t="s">
        <v>7</v>
      </c>
      <c r="M110" t="s">
        <v>7</v>
      </c>
      <c r="N110" t="s">
        <v>7</v>
      </c>
      <c r="O110" t="s">
        <v>7</v>
      </c>
      <c r="P110" t="s">
        <v>7</v>
      </c>
      <c r="Q110" s="6">
        <f t="shared" si="14"/>
        <v>-52.299999999999983</v>
      </c>
      <c r="R110">
        <v>254.4</v>
      </c>
      <c r="S110" t="s">
        <v>7</v>
      </c>
      <c r="T110" t="s">
        <v>7</v>
      </c>
      <c r="U110">
        <v>306.7</v>
      </c>
      <c r="V110" t="s">
        <v>7</v>
      </c>
      <c r="W110" t="s">
        <v>7</v>
      </c>
      <c r="X110">
        <v>1415.8</v>
      </c>
      <c r="Y110" t="s">
        <v>7</v>
      </c>
      <c r="Z110" t="s">
        <v>7</v>
      </c>
      <c r="AA110" t="s">
        <v>7</v>
      </c>
      <c r="AB110" t="s">
        <v>7</v>
      </c>
      <c r="AC110">
        <v>-73.8</v>
      </c>
      <c r="AE110" s="10">
        <v>27.106999999999999</v>
      </c>
      <c r="AF110" s="10">
        <v>45.933</v>
      </c>
      <c r="AG110" s="10">
        <v>47.466999999999999</v>
      </c>
      <c r="AH110" s="10">
        <v>31.433</v>
      </c>
      <c r="AI110" s="10">
        <v>48.5</v>
      </c>
      <c r="AJ110" s="10">
        <v>49.667000000000002</v>
      </c>
      <c r="AK110" s="10">
        <v>41.267000000000003</v>
      </c>
      <c r="AL110" s="13">
        <v>261</v>
      </c>
      <c r="AM110" s="13">
        <v>849</v>
      </c>
      <c r="AN110" s="11">
        <v>4.07</v>
      </c>
      <c r="AO110" s="10">
        <f t="shared" si="15"/>
        <v>8.8607319356453971</v>
      </c>
      <c r="AQ110" s="12">
        <v>86236</v>
      </c>
      <c r="AR110" s="13">
        <v>40.6</v>
      </c>
      <c r="AS110" s="6">
        <f t="shared" si="18"/>
        <v>3501181.6</v>
      </c>
      <c r="AT110" s="6">
        <f t="shared" si="19"/>
        <v>1.5584738592251255</v>
      </c>
      <c r="AV110" s="6">
        <f>'Capital Stock Calculations'!E110</f>
        <v>10524.543766078201</v>
      </c>
      <c r="AW110" s="13">
        <v>88.6</v>
      </c>
      <c r="AX110" s="6">
        <f t="shared" si="21"/>
        <v>1.0591641450929699E-2</v>
      </c>
      <c r="AY110" s="6">
        <f t="shared" si="22"/>
        <v>1.1023262318257794E-2</v>
      </c>
      <c r="AZ110" s="6"/>
      <c r="BA110" s="13">
        <v>4.8</v>
      </c>
      <c r="BB110" s="13">
        <v>61.1</v>
      </c>
      <c r="BC110" s="13">
        <v>9.9</v>
      </c>
      <c r="BE110" s="23">
        <v>76.5</v>
      </c>
      <c r="BF110" s="26">
        <f t="shared" si="9"/>
        <v>568.21892756841487</v>
      </c>
      <c r="BG110" s="10">
        <v>97.465999999999994</v>
      </c>
      <c r="BH110">
        <f>-Government!AB110*100/Data!AE110</f>
        <v>94.809458811377141</v>
      </c>
      <c r="BJ110" s="11">
        <v>7.5</v>
      </c>
      <c r="BK110" s="11">
        <v>9.81</v>
      </c>
      <c r="BL110" s="11">
        <v>6.76</v>
      </c>
      <c r="BM110" s="37">
        <f t="shared" si="10"/>
        <v>2.3100000000000005</v>
      </c>
      <c r="BN110" s="37">
        <f t="shared" si="11"/>
        <v>-0.74000000000000021</v>
      </c>
      <c r="BO110" s="30">
        <f t="shared" si="12"/>
        <v>5.7909821428571429E-2</v>
      </c>
      <c r="BP110" s="30">
        <f t="shared" si="13"/>
        <v>4.6909821428571433E-2</v>
      </c>
    </row>
    <row r="111" spans="1:68" x14ac:dyDescent="0.2">
      <c r="A111" s="4">
        <f t="shared" si="16"/>
        <v>1974</v>
      </c>
      <c r="B111" s="4">
        <f t="shared" si="17"/>
        <v>1</v>
      </c>
      <c r="C111">
        <v>5411.2</v>
      </c>
      <c r="D111">
        <v>3326.3</v>
      </c>
      <c r="E111" t="s">
        <v>7</v>
      </c>
      <c r="F111" t="s">
        <v>7</v>
      </c>
      <c r="G111" t="s">
        <v>7</v>
      </c>
      <c r="H111" t="s">
        <v>7</v>
      </c>
      <c r="I111">
        <v>765</v>
      </c>
      <c r="J111" t="s">
        <v>7</v>
      </c>
      <c r="K111" t="s">
        <v>7</v>
      </c>
      <c r="L111" t="s">
        <v>7</v>
      </c>
      <c r="M111" t="s">
        <v>7</v>
      </c>
      <c r="N111" t="s">
        <v>7</v>
      </c>
      <c r="O111" t="s">
        <v>7</v>
      </c>
      <c r="P111" t="s">
        <v>7</v>
      </c>
      <c r="Q111" s="6">
        <f t="shared" si="14"/>
        <v>-38.600000000000023</v>
      </c>
      <c r="R111">
        <v>257.7</v>
      </c>
      <c r="S111" t="s">
        <v>7</v>
      </c>
      <c r="T111" t="s">
        <v>7</v>
      </c>
      <c r="U111">
        <v>296.3</v>
      </c>
      <c r="V111" t="s">
        <v>7</v>
      </c>
      <c r="W111" t="s">
        <v>7</v>
      </c>
      <c r="X111">
        <v>1442.4</v>
      </c>
      <c r="Y111" t="s">
        <v>7</v>
      </c>
      <c r="Z111" t="s">
        <v>7</v>
      </c>
      <c r="AA111" t="s">
        <v>7</v>
      </c>
      <c r="AB111" t="s">
        <v>7</v>
      </c>
      <c r="AC111">
        <v>-83.9</v>
      </c>
      <c r="AE111" s="10">
        <v>27.622</v>
      </c>
      <c r="AF111" s="10">
        <v>47.3</v>
      </c>
      <c r="AG111" s="10">
        <v>48.567</v>
      </c>
      <c r="AH111" s="10">
        <v>35.466999999999999</v>
      </c>
      <c r="AI111" s="10">
        <v>49.1</v>
      </c>
      <c r="AJ111" s="10">
        <v>51.832999999999998</v>
      </c>
      <c r="AK111" s="10">
        <v>42.067</v>
      </c>
      <c r="AL111" s="13">
        <v>265.3</v>
      </c>
      <c r="AM111" s="13">
        <v>864.7</v>
      </c>
      <c r="AN111" s="11">
        <v>4.13</v>
      </c>
      <c r="AO111" s="10">
        <f t="shared" si="15"/>
        <v>8.7315010570824523</v>
      </c>
      <c r="AQ111" s="12">
        <v>86709</v>
      </c>
      <c r="AR111" s="13">
        <v>40.4</v>
      </c>
      <c r="AS111" s="6">
        <f t="shared" si="18"/>
        <v>3503043.6</v>
      </c>
      <c r="AT111" s="6">
        <f t="shared" si="19"/>
        <v>1.5447138596847609</v>
      </c>
      <c r="AV111" s="6">
        <f>'Capital Stock Calculations'!E111</f>
        <v>10668.670104967765</v>
      </c>
      <c r="AW111" s="13">
        <v>87</v>
      </c>
      <c r="AX111" s="6">
        <f t="shared" si="21"/>
        <v>1.0452945302829615E-2</v>
      </c>
      <c r="AY111" s="6">
        <f t="shared" si="22"/>
        <v>1.0944535253485153E-2</v>
      </c>
      <c r="AZ111" s="6"/>
      <c r="BA111" s="13">
        <v>5.0999999999999996</v>
      </c>
      <c r="BB111" s="13">
        <v>61.3</v>
      </c>
      <c r="BC111" s="13">
        <v>9.6</v>
      </c>
      <c r="BE111" s="23">
        <v>61.8</v>
      </c>
      <c r="BF111" s="26">
        <f t="shared" si="9"/>
        <v>560.88794926004232</v>
      </c>
      <c r="BG111" s="10">
        <v>97.567999999999998</v>
      </c>
      <c r="BH111">
        <f>-Government!AB111*100/Data!AE111</f>
        <v>108.2470494533343</v>
      </c>
      <c r="BJ111" s="11">
        <v>7.62</v>
      </c>
      <c r="BK111" s="11">
        <v>9.26</v>
      </c>
      <c r="BL111" s="11">
        <v>7.06</v>
      </c>
      <c r="BM111" s="37">
        <f t="shared" si="10"/>
        <v>1.6399999999999997</v>
      </c>
      <c r="BN111" s="37">
        <f t="shared" si="11"/>
        <v>-0.5600000000000005</v>
      </c>
      <c r="BO111" s="30">
        <f t="shared" si="12"/>
        <v>4.5239261533102579E-2</v>
      </c>
      <c r="BP111" s="30">
        <f t="shared" si="13"/>
        <v>3.7839261533102575E-2</v>
      </c>
    </row>
    <row r="112" spans="1:68" x14ac:dyDescent="0.2">
      <c r="A112" s="4">
        <f t="shared" si="16"/>
        <v>1974</v>
      </c>
      <c r="B112" s="4">
        <f t="shared" si="17"/>
        <v>2</v>
      </c>
      <c r="C112">
        <v>5425.4</v>
      </c>
      <c r="D112">
        <v>3337.9</v>
      </c>
      <c r="E112" t="s">
        <v>7</v>
      </c>
      <c r="F112" t="s">
        <v>7</v>
      </c>
      <c r="G112" t="s">
        <v>7</v>
      </c>
      <c r="H112" t="s">
        <v>7</v>
      </c>
      <c r="I112">
        <v>761.9</v>
      </c>
      <c r="J112" t="s">
        <v>7</v>
      </c>
      <c r="K112" t="s">
        <v>7</v>
      </c>
      <c r="L112" t="s">
        <v>7</v>
      </c>
      <c r="M112" t="s">
        <v>7</v>
      </c>
      <c r="N112" t="s">
        <v>7</v>
      </c>
      <c r="O112" t="s">
        <v>7</v>
      </c>
      <c r="P112" t="s">
        <v>7</v>
      </c>
      <c r="Q112" s="6">
        <f t="shared" si="14"/>
        <v>-41.800000000000011</v>
      </c>
      <c r="R112">
        <v>270.2</v>
      </c>
      <c r="S112" t="s">
        <v>7</v>
      </c>
      <c r="T112" t="s">
        <v>7</v>
      </c>
      <c r="U112">
        <v>312</v>
      </c>
      <c r="V112" t="s">
        <v>7</v>
      </c>
      <c r="W112" t="s">
        <v>7</v>
      </c>
      <c r="X112">
        <v>1451.6</v>
      </c>
      <c r="Y112" t="s">
        <v>7</v>
      </c>
      <c r="Z112" t="s">
        <v>7</v>
      </c>
      <c r="AA112" t="s">
        <v>7</v>
      </c>
      <c r="AB112" t="s">
        <v>7</v>
      </c>
      <c r="AC112">
        <v>-84.2</v>
      </c>
      <c r="AE112" s="10">
        <v>28.279</v>
      </c>
      <c r="AF112" s="10">
        <v>48.567</v>
      </c>
      <c r="AG112" s="10">
        <v>49.732999999999997</v>
      </c>
      <c r="AH112" s="10">
        <v>38.167000000000002</v>
      </c>
      <c r="AI112" s="10">
        <v>50.332999999999998</v>
      </c>
      <c r="AJ112" s="10">
        <v>53.3</v>
      </c>
      <c r="AK112" s="10">
        <v>43.067</v>
      </c>
      <c r="AL112" s="13">
        <v>267.8</v>
      </c>
      <c r="AM112" s="13">
        <v>875.1</v>
      </c>
      <c r="AN112" s="11">
        <v>4.24</v>
      </c>
      <c r="AO112" s="10">
        <f t="shared" si="15"/>
        <v>8.7302077542364156</v>
      </c>
      <c r="AQ112" s="12">
        <v>86834</v>
      </c>
      <c r="AR112" s="13">
        <v>40</v>
      </c>
      <c r="AS112" s="6">
        <f t="shared" si="18"/>
        <v>3473360</v>
      </c>
      <c r="AT112" s="6">
        <f t="shared" si="19"/>
        <v>1.562003362738098</v>
      </c>
      <c r="AV112" s="6">
        <f>'Capital Stock Calculations'!E112</f>
        <v>10867.715086911885</v>
      </c>
      <c r="AW112" s="13">
        <v>86.4</v>
      </c>
      <c r="AX112" s="6">
        <f t="shared" si="21"/>
        <v>1.0476199916314946E-2</v>
      </c>
      <c r="AY112" s="6">
        <f t="shared" si="22"/>
        <v>1.0993962275820647E-2</v>
      </c>
      <c r="AZ112" s="6"/>
      <c r="BA112" s="13">
        <v>5.2</v>
      </c>
      <c r="BB112" s="13">
        <v>61.2</v>
      </c>
      <c r="BC112" s="13">
        <v>9.6999999999999993</v>
      </c>
      <c r="BE112" s="23">
        <v>72.099999999999994</v>
      </c>
      <c r="BF112" s="26">
        <f t="shared" si="9"/>
        <v>551.40321617559243</v>
      </c>
      <c r="BG112" s="10">
        <v>94.078999999999994</v>
      </c>
      <c r="BH112">
        <f>-Government!AB112*100/Data!AE112</f>
        <v>120.23055977934156</v>
      </c>
      <c r="BJ112" s="11">
        <v>8.15</v>
      </c>
      <c r="BK112" s="11">
        <v>10.94</v>
      </c>
      <c r="BL112" s="11">
        <v>7.54</v>
      </c>
      <c r="BM112" s="37">
        <f t="shared" si="10"/>
        <v>2.7899999999999991</v>
      </c>
      <c r="BN112" s="37">
        <f t="shared" si="11"/>
        <v>-0.61000000000000032</v>
      </c>
      <c r="BO112" s="30">
        <f t="shared" si="12"/>
        <v>4.9413530655391072E-2</v>
      </c>
      <c r="BP112" s="30">
        <f t="shared" si="13"/>
        <v>4.3813530655391064E-2</v>
      </c>
    </row>
    <row r="113" spans="1:68" x14ac:dyDescent="0.2">
      <c r="A113" s="4">
        <f t="shared" si="16"/>
        <v>1974</v>
      </c>
      <c r="B113" s="4">
        <f t="shared" si="17"/>
        <v>3</v>
      </c>
      <c r="C113">
        <v>5372.8</v>
      </c>
      <c r="D113">
        <v>3351.7</v>
      </c>
      <c r="E113" t="s">
        <v>7</v>
      </c>
      <c r="F113" t="s">
        <v>7</v>
      </c>
      <c r="G113" t="s">
        <v>7</v>
      </c>
      <c r="H113" t="s">
        <v>7</v>
      </c>
      <c r="I113">
        <v>722.4</v>
      </c>
      <c r="J113" t="s">
        <v>7</v>
      </c>
      <c r="K113" t="s">
        <v>7</v>
      </c>
      <c r="L113" t="s">
        <v>7</v>
      </c>
      <c r="M113" t="s">
        <v>7</v>
      </c>
      <c r="N113" t="s">
        <v>7</v>
      </c>
      <c r="O113" t="s">
        <v>7</v>
      </c>
      <c r="P113" t="s">
        <v>7</v>
      </c>
      <c r="Q113" s="6">
        <f t="shared" si="14"/>
        <v>-50.900000000000006</v>
      </c>
      <c r="R113">
        <v>255.6</v>
      </c>
      <c r="S113" t="s">
        <v>7</v>
      </c>
      <c r="T113" t="s">
        <v>7</v>
      </c>
      <c r="U113">
        <v>306.5</v>
      </c>
      <c r="V113" t="s">
        <v>7</v>
      </c>
      <c r="W113" t="s">
        <v>7</v>
      </c>
      <c r="X113">
        <v>1453.5</v>
      </c>
      <c r="Y113" t="s">
        <v>7</v>
      </c>
      <c r="Z113" t="s">
        <v>7</v>
      </c>
      <c r="AA113" t="s">
        <v>7</v>
      </c>
      <c r="AB113" t="s">
        <v>7</v>
      </c>
      <c r="AC113">
        <v>-103.9</v>
      </c>
      <c r="AE113" s="10">
        <v>29.097999999999999</v>
      </c>
      <c r="AF113" s="10">
        <v>49.933</v>
      </c>
      <c r="AG113" s="10">
        <v>51.167000000000002</v>
      </c>
      <c r="AH113" s="10">
        <v>39.133000000000003</v>
      </c>
      <c r="AI113" s="10">
        <v>52.3</v>
      </c>
      <c r="AJ113" s="10">
        <v>54.567</v>
      </c>
      <c r="AK113" s="10">
        <v>44.5</v>
      </c>
      <c r="AL113" s="13">
        <v>270.10000000000002</v>
      </c>
      <c r="AM113" s="13">
        <v>884.5</v>
      </c>
      <c r="AN113" s="11">
        <v>4.38</v>
      </c>
      <c r="AO113" s="10">
        <f t="shared" si="15"/>
        <v>8.7717541505617529</v>
      </c>
      <c r="AQ113" s="12">
        <v>87079</v>
      </c>
      <c r="AR113" s="13">
        <v>40.1</v>
      </c>
      <c r="AS113" s="6">
        <f t="shared" si="18"/>
        <v>3491867.9</v>
      </c>
      <c r="AT113" s="6">
        <f t="shared" si="19"/>
        <v>1.5386607265412302</v>
      </c>
      <c r="AV113" s="6">
        <f>'Capital Stock Calculations'!E113</f>
        <v>11053.101067102107</v>
      </c>
      <c r="AW113" s="13">
        <v>85.5</v>
      </c>
      <c r="AX113" s="6">
        <f t="shared" si="21"/>
        <v>1.0280214538960429E-2</v>
      </c>
      <c r="AY113" s="6">
        <f t="shared" si="22"/>
        <v>1.082563450198541E-2</v>
      </c>
      <c r="AZ113" s="6"/>
      <c r="BA113" s="13">
        <v>5.6</v>
      </c>
      <c r="BB113" s="13">
        <v>61.3</v>
      </c>
      <c r="BC113" s="13">
        <v>9.8000000000000007</v>
      </c>
      <c r="BE113" s="23">
        <v>64.400000000000006</v>
      </c>
      <c r="BF113" s="26">
        <f t="shared" si="9"/>
        <v>540.92483928464151</v>
      </c>
      <c r="BG113" s="10">
        <v>95.664000000000001</v>
      </c>
      <c r="BH113">
        <f>-Government!AB113*100/Data!AE113</f>
        <v>114.78452127293973</v>
      </c>
      <c r="BJ113" s="11">
        <v>8.19</v>
      </c>
      <c r="BK113" s="11">
        <v>11.99</v>
      </c>
      <c r="BL113" s="11">
        <v>7.96</v>
      </c>
      <c r="BM113" s="37">
        <f t="shared" si="10"/>
        <v>3.8000000000000007</v>
      </c>
      <c r="BN113" s="37">
        <f t="shared" si="11"/>
        <v>-0.22999999999999954</v>
      </c>
      <c r="BO113" s="30">
        <f t="shared" si="12"/>
        <v>5.337390615026659E-2</v>
      </c>
      <c r="BP113" s="30">
        <f t="shared" si="13"/>
        <v>4.7273906150266581E-2</v>
      </c>
    </row>
    <row r="114" spans="1:68" x14ac:dyDescent="0.2">
      <c r="A114" s="4">
        <f t="shared" si="16"/>
        <v>1974</v>
      </c>
      <c r="B114" s="4">
        <f t="shared" si="17"/>
        <v>4</v>
      </c>
      <c r="C114">
        <v>5351.4</v>
      </c>
      <c r="D114">
        <v>3302.5</v>
      </c>
      <c r="E114" t="s">
        <v>7</v>
      </c>
      <c r="F114" t="s">
        <v>7</v>
      </c>
      <c r="G114" t="s">
        <v>7</v>
      </c>
      <c r="H114" t="s">
        <v>7</v>
      </c>
      <c r="I114">
        <v>726.8</v>
      </c>
      <c r="J114" t="s">
        <v>7</v>
      </c>
      <c r="K114" t="s">
        <v>7</v>
      </c>
      <c r="L114" t="s">
        <v>7</v>
      </c>
      <c r="M114" t="s">
        <v>7</v>
      </c>
      <c r="N114" t="s">
        <v>7</v>
      </c>
      <c r="O114" t="s">
        <v>7</v>
      </c>
      <c r="P114" t="s">
        <v>7</v>
      </c>
      <c r="Q114" s="6">
        <f t="shared" si="14"/>
        <v>-41.199999999999989</v>
      </c>
      <c r="R114">
        <v>262.3</v>
      </c>
      <c r="S114" t="s">
        <v>7</v>
      </c>
      <c r="T114" t="s">
        <v>7</v>
      </c>
      <c r="U114">
        <v>303.5</v>
      </c>
      <c r="V114" t="s">
        <v>7</v>
      </c>
      <c r="W114" t="s">
        <v>7</v>
      </c>
      <c r="X114">
        <v>1459.9</v>
      </c>
      <c r="Y114" t="s">
        <v>7</v>
      </c>
      <c r="Z114" t="s">
        <v>7</v>
      </c>
      <c r="AA114" t="s">
        <v>7</v>
      </c>
      <c r="AB114" t="s">
        <v>7</v>
      </c>
      <c r="AC114">
        <v>-96.6</v>
      </c>
      <c r="AE114" s="10">
        <v>29.954999999999998</v>
      </c>
      <c r="AF114" s="10">
        <v>51.466999999999999</v>
      </c>
      <c r="AG114" s="10">
        <v>52.8</v>
      </c>
      <c r="AH114" s="10">
        <v>39.4</v>
      </c>
      <c r="AI114" s="10">
        <v>54.3</v>
      </c>
      <c r="AJ114" s="10">
        <v>56.2</v>
      </c>
      <c r="AK114" s="10">
        <v>45.8</v>
      </c>
      <c r="AL114" s="13">
        <v>273.39999999999998</v>
      </c>
      <c r="AM114" s="13">
        <v>898</v>
      </c>
      <c r="AN114" s="11">
        <v>4.5</v>
      </c>
      <c r="AO114" s="10">
        <f t="shared" si="15"/>
        <v>8.7434666873919209</v>
      </c>
      <c r="AQ114" s="12">
        <v>86588</v>
      </c>
      <c r="AR114" s="13">
        <v>39.6</v>
      </c>
      <c r="AS114" s="6">
        <f t="shared" si="18"/>
        <v>3428884.8000000003</v>
      </c>
      <c r="AT114" s="6">
        <f t="shared" si="19"/>
        <v>1.5606823536328778</v>
      </c>
      <c r="AV114" s="6">
        <f>'Capital Stock Calculations'!E114</f>
        <v>11189.15263262456</v>
      </c>
      <c r="AW114" s="13">
        <v>81.599999999999994</v>
      </c>
      <c r="AX114" s="6">
        <f t="shared" si="21"/>
        <v>1.0323141960774777E-2</v>
      </c>
      <c r="AY114" s="6">
        <f t="shared" si="22"/>
        <v>1.103962057670458E-2</v>
      </c>
      <c r="AZ114" s="6"/>
      <c r="BA114" s="13">
        <v>6.6</v>
      </c>
      <c r="BB114" s="13">
        <v>61.3</v>
      </c>
      <c r="BC114" s="13">
        <v>9.9</v>
      </c>
      <c r="BE114" s="23">
        <v>59.5</v>
      </c>
      <c r="BF114" s="26">
        <f t="shared" si="9"/>
        <v>531.21417607398905</v>
      </c>
      <c r="BG114" s="10">
        <v>95.23</v>
      </c>
      <c r="BH114">
        <f>-Government!AB114*100/Data!AE114</f>
        <v>186.94708729761311</v>
      </c>
      <c r="BJ114" s="11">
        <v>7.36</v>
      </c>
      <c r="BK114" s="11">
        <v>11</v>
      </c>
      <c r="BL114" s="11">
        <v>7.67</v>
      </c>
      <c r="BM114" s="37">
        <f t="shared" si="10"/>
        <v>3.6399999999999997</v>
      </c>
      <c r="BN114" s="37">
        <f t="shared" si="11"/>
        <v>0.30999999999999961</v>
      </c>
      <c r="BO114" s="30">
        <f t="shared" si="12"/>
        <v>5.1178833637073678E-2</v>
      </c>
      <c r="BP114" s="30">
        <f t="shared" si="13"/>
        <v>4.8878833637073682E-2</v>
      </c>
    </row>
    <row r="115" spans="1:68" x14ac:dyDescent="0.2">
      <c r="A115" s="4">
        <f t="shared" si="16"/>
        <v>1975</v>
      </c>
      <c r="B115" s="4">
        <f t="shared" si="17"/>
        <v>1</v>
      </c>
      <c r="C115">
        <v>5286.7</v>
      </c>
      <c r="D115">
        <v>3330.2</v>
      </c>
      <c r="E115" t="s">
        <v>7</v>
      </c>
      <c r="F115" t="s">
        <v>7</v>
      </c>
      <c r="G115" t="s">
        <v>7</v>
      </c>
      <c r="H115" t="s">
        <v>7</v>
      </c>
      <c r="I115">
        <v>609.70000000000005</v>
      </c>
      <c r="J115" t="s">
        <v>7</v>
      </c>
      <c r="K115" t="s">
        <v>7</v>
      </c>
      <c r="L115" t="s">
        <v>7</v>
      </c>
      <c r="M115" t="s">
        <v>7</v>
      </c>
      <c r="N115" t="s">
        <v>7</v>
      </c>
      <c r="O115" t="s">
        <v>7</v>
      </c>
      <c r="P115" t="s">
        <v>7</v>
      </c>
      <c r="Q115" s="6">
        <f t="shared" si="14"/>
        <v>-8.8000000000000114</v>
      </c>
      <c r="R115">
        <v>264.2</v>
      </c>
      <c r="S115" t="s">
        <v>7</v>
      </c>
      <c r="T115" t="s">
        <v>7</v>
      </c>
      <c r="U115">
        <v>273</v>
      </c>
      <c r="V115" t="s">
        <v>7</v>
      </c>
      <c r="W115" t="s">
        <v>7</v>
      </c>
      <c r="X115">
        <v>1476.1</v>
      </c>
      <c r="Y115" t="s">
        <v>7</v>
      </c>
      <c r="Z115" t="s">
        <v>7</v>
      </c>
      <c r="AA115" t="s">
        <v>7</v>
      </c>
      <c r="AB115" t="s">
        <v>7</v>
      </c>
      <c r="AC115">
        <v>-120.5</v>
      </c>
      <c r="AE115" s="10">
        <v>30.634</v>
      </c>
      <c r="AF115" s="10">
        <v>52.567</v>
      </c>
      <c r="AG115" s="10">
        <v>53.9</v>
      </c>
      <c r="AH115" s="10">
        <v>40.299999999999997</v>
      </c>
      <c r="AI115" s="10">
        <v>55.832999999999998</v>
      </c>
      <c r="AJ115" s="10">
        <v>57.133000000000003</v>
      </c>
      <c r="AK115" s="10">
        <v>46.8</v>
      </c>
      <c r="AL115" s="13">
        <v>275.10000000000002</v>
      </c>
      <c r="AM115" s="13">
        <v>915.1</v>
      </c>
      <c r="AN115" s="11">
        <v>4.58</v>
      </c>
      <c r="AO115" s="10">
        <f t="shared" si="15"/>
        <v>8.7126904712081732</v>
      </c>
      <c r="AQ115" s="12">
        <v>85357</v>
      </c>
      <c r="AR115" s="13">
        <v>39</v>
      </c>
      <c r="AS115" s="6">
        <f t="shared" si="18"/>
        <v>3328923</v>
      </c>
      <c r="AT115" s="6">
        <f t="shared" si="19"/>
        <v>1.5881112299683711</v>
      </c>
      <c r="AV115" s="6">
        <f>'Capital Stock Calculations'!E115</f>
        <v>11322.386891260194</v>
      </c>
      <c r="AW115" s="13">
        <v>75.8</v>
      </c>
      <c r="AX115" s="6">
        <f t="shared" si="21"/>
        <v>1.0361952979721848E-2</v>
      </c>
      <c r="AY115" s="6">
        <f t="shared" si="22"/>
        <v>1.1354049397671604E-2</v>
      </c>
      <c r="AZ115" s="6"/>
      <c r="BA115" s="13">
        <v>8.3000000000000007</v>
      </c>
      <c r="BB115" s="13">
        <v>61.2</v>
      </c>
      <c r="BC115" s="13">
        <v>11.4</v>
      </c>
      <c r="BE115" s="23">
        <v>57.6</v>
      </c>
      <c r="BF115" s="26">
        <f t="shared" si="9"/>
        <v>523.33212852169618</v>
      </c>
      <c r="BG115" s="10">
        <v>93.037000000000006</v>
      </c>
      <c r="BH115">
        <f>-Government!AB115*100/Data!AE115</f>
        <v>269.96148070771039</v>
      </c>
      <c r="BJ115" s="11">
        <v>5.75</v>
      </c>
      <c r="BK115" s="11">
        <v>8.98</v>
      </c>
      <c r="BL115" s="11">
        <v>7.54</v>
      </c>
      <c r="BM115" s="37">
        <f t="shared" si="10"/>
        <v>3.2300000000000004</v>
      </c>
      <c r="BN115" s="37">
        <f t="shared" si="11"/>
        <v>1.79</v>
      </c>
      <c r="BO115" s="30">
        <f t="shared" si="12"/>
        <v>5.2227081430819777E-2</v>
      </c>
      <c r="BP115" s="30">
        <f t="shared" si="13"/>
        <v>5.5327081430819783E-2</v>
      </c>
    </row>
    <row r="116" spans="1:68" x14ac:dyDescent="0.2">
      <c r="A116" s="4">
        <f t="shared" si="16"/>
        <v>1975</v>
      </c>
      <c r="B116" s="4">
        <f t="shared" si="17"/>
        <v>2</v>
      </c>
      <c r="C116">
        <v>5327.4</v>
      </c>
      <c r="D116">
        <v>3385.8</v>
      </c>
      <c r="E116" t="s">
        <v>7</v>
      </c>
      <c r="F116" t="s">
        <v>7</v>
      </c>
      <c r="G116" t="s">
        <v>7</v>
      </c>
      <c r="H116" t="s">
        <v>7</v>
      </c>
      <c r="I116">
        <v>591.6</v>
      </c>
      <c r="J116" t="s">
        <v>7</v>
      </c>
      <c r="K116" t="s">
        <v>7</v>
      </c>
      <c r="L116" t="s">
        <v>7</v>
      </c>
      <c r="M116" t="s">
        <v>7</v>
      </c>
      <c r="N116" t="s">
        <v>7</v>
      </c>
      <c r="O116" t="s">
        <v>7</v>
      </c>
      <c r="P116" t="s">
        <v>7</v>
      </c>
      <c r="Q116" s="6">
        <f t="shared" si="14"/>
        <v>5.3000000000000114</v>
      </c>
      <c r="R116">
        <v>256.5</v>
      </c>
      <c r="S116" t="s">
        <v>7</v>
      </c>
      <c r="T116" t="s">
        <v>7</v>
      </c>
      <c r="U116">
        <v>251.2</v>
      </c>
      <c r="V116" t="s">
        <v>7</v>
      </c>
      <c r="W116" t="s">
        <v>7</v>
      </c>
      <c r="X116">
        <v>1466.2</v>
      </c>
      <c r="Y116" t="s">
        <v>7</v>
      </c>
      <c r="Z116" t="s">
        <v>7</v>
      </c>
      <c r="AA116" t="s">
        <v>7</v>
      </c>
      <c r="AB116" t="s">
        <v>7</v>
      </c>
      <c r="AC116">
        <v>-121.5</v>
      </c>
      <c r="AE116" s="10">
        <v>31.093</v>
      </c>
      <c r="AF116" s="10">
        <v>53.2</v>
      </c>
      <c r="AG116" s="10">
        <v>54.533000000000001</v>
      </c>
      <c r="AH116" s="10">
        <v>41.332999999999998</v>
      </c>
      <c r="AI116" s="10">
        <v>57</v>
      </c>
      <c r="AJ116" s="10">
        <v>57.433</v>
      </c>
      <c r="AK116" s="10">
        <v>47.533000000000001</v>
      </c>
      <c r="AL116" s="13">
        <v>279.3</v>
      </c>
      <c r="AM116" s="13">
        <v>948.7</v>
      </c>
      <c r="AN116" s="11">
        <v>4.6500000000000004</v>
      </c>
      <c r="AO116" s="10">
        <f t="shared" si="15"/>
        <v>8.7406015037593985</v>
      </c>
      <c r="AQ116" s="12">
        <v>85332</v>
      </c>
      <c r="AR116" s="13">
        <v>39.1</v>
      </c>
      <c r="AS116" s="6">
        <f t="shared" si="18"/>
        <v>3336481.2</v>
      </c>
      <c r="AT116" s="6">
        <f t="shared" si="19"/>
        <v>1.5967121289339199</v>
      </c>
      <c r="AV116" s="6">
        <f>'Capital Stock Calculations'!E116</f>
        <v>11394.628448068277</v>
      </c>
      <c r="AW116" s="13">
        <v>74.400000000000006</v>
      </c>
      <c r="AX116" s="6">
        <f t="shared" si="21"/>
        <v>1.0404011744968772E-2</v>
      </c>
      <c r="AY116" s="6">
        <f t="shared" si="22"/>
        <v>1.1470484570747555E-2</v>
      </c>
      <c r="AZ116" s="6"/>
      <c r="BA116" s="13">
        <v>8.9</v>
      </c>
      <c r="BB116" s="13">
        <v>61.3</v>
      </c>
      <c r="BC116" s="13">
        <v>13.9</v>
      </c>
      <c r="BE116" s="23">
        <v>72.8</v>
      </c>
      <c r="BF116" s="26">
        <f t="shared" ref="BF116:BF179" si="23">100*AL116/AF116</f>
        <v>525</v>
      </c>
      <c r="BG116" s="10">
        <v>92.62</v>
      </c>
      <c r="BH116">
        <f>-Government!AB116*100/Data!AE116</f>
        <v>445.11626411089316</v>
      </c>
      <c r="BJ116" s="11">
        <v>5.39</v>
      </c>
      <c r="BK116" s="11">
        <v>7.32</v>
      </c>
      <c r="BL116" s="11">
        <v>8.0500000000000007</v>
      </c>
      <c r="BM116" s="37">
        <f t="shared" si="10"/>
        <v>1.9300000000000006</v>
      </c>
      <c r="BN116" s="37">
        <f t="shared" si="11"/>
        <v>2.660000000000001</v>
      </c>
      <c r="BO116" s="30">
        <f t="shared" si="12"/>
        <v>4.5458224741757987E-2</v>
      </c>
      <c r="BP116" s="30">
        <f t="shared" si="13"/>
        <v>6.3358224741757979E-2</v>
      </c>
    </row>
    <row r="117" spans="1:68" x14ac:dyDescent="0.2">
      <c r="A117" s="4">
        <f t="shared" si="16"/>
        <v>1975</v>
      </c>
      <c r="B117" s="4">
        <f t="shared" si="17"/>
        <v>3</v>
      </c>
      <c r="C117">
        <v>5415.5</v>
      </c>
      <c r="D117">
        <v>3434.1</v>
      </c>
      <c r="E117" t="s">
        <v>7</v>
      </c>
      <c r="F117" t="s">
        <v>7</v>
      </c>
      <c r="G117" t="s">
        <v>7</v>
      </c>
      <c r="H117" t="s">
        <v>7</v>
      </c>
      <c r="I117">
        <v>637.5</v>
      </c>
      <c r="J117" t="s">
        <v>7</v>
      </c>
      <c r="K117" t="s">
        <v>7</v>
      </c>
      <c r="L117" t="s">
        <v>7</v>
      </c>
      <c r="M117" t="s">
        <v>7</v>
      </c>
      <c r="N117" t="s">
        <v>7</v>
      </c>
      <c r="O117" t="s">
        <v>7</v>
      </c>
      <c r="P117" t="s">
        <v>7</v>
      </c>
      <c r="Q117" s="6">
        <f t="shared" si="14"/>
        <v>-19.900000000000034</v>
      </c>
      <c r="R117">
        <v>252.2</v>
      </c>
      <c r="S117" t="s">
        <v>7</v>
      </c>
      <c r="T117" t="s">
        <v>7</v>
      </c>
      <c r="U117">
        <v>272.10000000000002</v>
      </c>
      <c r="V117" t="s">
        <v>7</v>
      </c>
      <c r="W117" t="s">
        <v>7</v>
      </c>
      <c r="X117">
        <v>1489.5</v>
      </c>
      <c r="Y117" t="s">
        <v>7</v>
      </c>
      <c r="Z117" t="s">
        <v>7</v>
      </c>
      <c r="AA117" t="s">
        <v>7</v>
      </c>
      <c r="AB117" t="s">
        <v>7</v>
      </c>
      <c r="AC117">
        <v>-125.7</v>
      </c>
      <c r="AE117" s="10">
        <v>31.646999999999998</v>
      </c>
      <c r="AF117" s="10">
        <v>54.267000000000003</v>
      </c>
      <c r="AG117" s="10">
        <v>55.533000000000001</v>
      </c>
      <c r="AH117" s="10">
        <v>42.832999999999998</v>
      </c>
      <c r="AI117" s="10">
        <v>57.933</v>
      </c>
      <c r="AJ117" s="10">
        <v>58.866999999999997</v>
      </c>
      <c r="AK117" s="10">
        <v>48.332999999999998</v>
      </c>
      <c r="AL117" s="13">
        <v>284.5</v>
      </c>
      <c r="AM117" s="13">
        <v>983.2</v>
      </c>
      <c r="AN117" s="11">
        <v>4.75</v>
      </c>
      <c r="AO117" s="10">
        <f t="shared" si="15"/>
        <v>8.7530174876075701</v>
      </c>
      <c r="AQ117" s="12">
        <v>86136</v>
      </c>
      <c r="AR117" s="13">
        <v>39.6</v>
      </c>
      <c r="AS117" s="6">
        <f t="shared" si="18"/>
        <v>3410985.6</v>
      </c>
      <c r="AT117" s="6">
        <f t="shared" si="19"/>
        <v>1.58766428096325</v>
      </c>
      <c r="AV117" s="6">
        <f>'Capital Stock Calculations'!E117</f>
        <v>11445.340795556034</v>
      </c>
      <c r="AW117" s="13">
        <v>75.900000000000006</v>
      </c>
      <c r="AX117" s="6">
        <f t="shared" si="21"/>
        <v>1.0405466517469833E-2</v>
      </c>
      <c r="AY117" s="6">
        <f t="shared" si="22"/>
        <v>1.1396769639140733E-2</v>
      </c>
      <c r="AZ117" s="6"/>
      <c r="BA117" s="13">
        <v>8.5</v>
      </c>
      <c r="BB117" s="13">
        <v>61.3</v>
      </c>
      <c r="BC117" s="13">
        <v>15.6</v>
      </c>
      <c r="BE117" s="23">
        <v>75.7</v>
      </c>
      <c r="BF117" s="26">
        <f t="shared" si="23"/>
        <v>524.25967899460079</v>
      </c>
      <c r="BG117" s="10">
        <v>95.882000000000005</v>
      </c>
      <c r="BH117">
        <f>-Government!AB117*100/Data!AE117</f>
        <v>297.97453155117392</v>
      </c>
      <c r="BJ117" s="11">
        <v>6.33</v>
      </c>
      <c r="BK117" s="11">
        <v>7.56</v>
      </c>
      <c r="BL117" s="11">
        <v>8.2899999999999991</v>
      </c>
      <c r="BM117" s="37">
        <f t="shared" si="10"/>
        <v>1.2299999999999995</v>
      </c>
      <c r="BN117" s="37">
        <f t="shared" si="11"/>
        <v>1.9599999999999991</v>
      </c>
      <c r="BO117" s="30">
        <f t="shared" si="12"/>
        <v>3.3843609022556391E-2</v>
      </c>
      <c r="BP117" s="30">
        <f t="shared" si="13"/>
        <v>6.0443609022556397E-2</v>
      </c>
    </row>
    <row r="118" spans="1:68" x14ac:dyDescent="0.2">
      <c r="A118" s="4">
        <f t="shared" si="16"/>
        <v>1975</v>
      </c>
      <c r="B118" s="4">
        <f t="shared" si="17"/>
        <v>4</v>
      </c>
      <c r="C118">
        <v>5488.5</v>
      </c>
      <c r="D118">
        <v>3470.5</v>
      </c>
      <c r="E118" t="s">
        <v>7</v>
      </c>
      <c r="F118" t="s">
        <v>7</v>
      </c>
      <c r="G118" t="s">
        <v>7</v>
      </c>
      <c r="H118" t="s">
        <v>7</v>
      </c>
      <c r="I118">
        <v>655.20000000000005</v>
      </c>
      <c r="J118" t="s">
        <v>7</v>
      </c>
      <c r="K118" t="s">
        <v>7</v>
      </c>
      <c r="L118" t="s">
        <v>7</v>
      </c>
      <c r="M118" t="s">
        <v>7</v>
      </c>
      <c r="N118" t="s">
        <v>7</v>
      </c>
      <c r="O118" t="s">
        <v>7</v>
      </c>
      <c r="P118" t="s">
        <v>7</v>
      </c>
      <c r="Q118" s="6">
        <f t="shared" si="14"/>
        <v>-20.200000000000045</v>
      </c>
      <c r="R118">
        <v>266.39999999999998</v>
      </c>
      <c r="S118" t="s">
        <v>7</v>
      </c>
      <c r="T118" t="s">
        <v>7</v>
      </c>
      <c r="U118">
        <v>286.60000000000002</v>
      </c>
      <c r="V118" t="s">
        <v>7</v>
      </c>
      <c r="W118" t="s">
        <v>7</v>
      </c>
      <c r="X118">
        <v>1503.4</v>
      </c>
      <c r="Y118" t="s">
        <v>7</v>
      </c>
      <c r="Z118" t="s">
        <v>7</v>
      </c>
      <c r="AA118" t="s">
        <v>7</v>
      </c>
      <c r="AB118" t="s">
        <v>7</v>
      </c>
      <c r="AC118">
        <v>-120.4</v>
      </c>
      <c r="AE118" s="10">
        <v>32.173999999999999</v>
      </c>
      <c r="AF118" s="10">
        <v>55.267000000000003</v>
      </c>
      <c r="AG118" s="10">
        <v>56.567</v>
      </c>
      <c r="AH118" s="10">
        <v>43.832999999999998</v>
      </c>
      <c r="AI118" s="10">
        <v>58.767000000000003</v>
      </c>
      <c r="AJ118" s="10">
        <v>59.832999999999998</v>
      </c>
      <c r="AK118" s="10">
        <v>49.5</v>
      </c>
      <c r="AL118" s="13">
        <v>286.39999999999998</v>
      </c>
      <c r="AM118" s="13">
        <v>1007</v>
      </c>
      <c r="AN118" s="11">
        <v>4.83</v>
      </c>
      <c r="AO118" s="10">
        <f t="shared" si="15"/>
        <v>8.7393924041471394</v>
      </c>
      <c r="AQ118" s="12">
        <v>86497</v>
      </c>
      <c r="AR118" s="13">
        <v>40</v>
      </c>
      <c r="AS118" s="6">
        <f t="shared" si="18"/>
        <v>3459880</v>
      </c>
      <c r="AT118" s="6">
        <f t="shared" si="19"/>
        <v>1.5863266934113323</v>
      </c>
      <c r="AV118" s="6">
        <f>'Capital Stock Calculations'!E118</f>
        <v>11539.545896268608</v>
      </c>
      <c r="AW118" s="13">
        <v>77</v>
      </c>
      <c r="AX118" s="6">
        <f t="shared" si="21"/>
        <v>1.0417427748114726E-2</v>
      </c>
      <c r="AY118" s="6">
        <f t="shared" si="22"/>
        <v>1.135582151026936E-2</v>
      </c>
      <c r="AZ118" s="6"/>
      <c r="BA118" s="13">
        <v>8.3000000000000007</v>
      </c>
      <c r="BB118" s="13">
        <v>61.1</v>
      </c>
      <c r="BC118" s="13">
        <v>16.2</v>
      </c>
      <c r="BE118" s="23">
        <v>75.599999999999994</v>
      </c>
      <c r="BF118" s="26">
        <f t="shared" si="23"/>
        <v>518.21159100367299</v>
      </c>
      <c r="BG118" s="10">
        <v>96.27</v>
      </c>
      <c r="BH118">
        <f>-Government!AB118*100/Data!AE118</f>
        <v>294.95866227388575</v>
      </c>
      <c r="BJ118" s="11">
        <v>5.63</v>
      </c>
      <c r="BK118" s="11">
        <v>7.58</v>
      </c>
      <c r="BL118" s="11">
        <v>8.06</v>
      </c>
      <c r="BM118" s="37">
        <f t="shared" si="10"/>
        <v>1.9500000000000002</v>
      </c>
      <c r="BN118" s="37">
        <f t="shared" si="11"/>
        <v>2.4300000000000006</v>
      </c>
      <c r="BO118" s="30">
        <f t="shared" si="12"/>
        <v>4.4872594762931456E-2</v>
      </c>
      <c r="BP118" s="30">
        <f t="shared" si="13"/>
        <v>6.4472594762931448E-2</v>
      </c>
    </row>
    <row r="119" spans="1:68" x14ac:dyDescent="0.2">
      <c r="A119" s="4">
        <f t="shared" si="16"/>
        <v>1976</v>
      </c>
      <c r="B119" s="4">
        <f t="shared" si="17"/>
        <v>1</v>
      </c>
      <c r="C119">
        <v>5612.4</v>
      </c>
      <c r="D119">
        <v>3539.9</v>
      </c>
      <c r="E119" t="s">
        <v>7</v>
      </c>
      <c r="F119" t="s">
        <v>7</v>
      </c>
      <c r="G119" t="s">
        <v>7</v>
      </c>
      <c r="H119" t="s">
        <v>7</v>
      </c>
      <c r="I119">
        <v>718.5</v>
      </c>
      <c r="J119" t="s">
        <v>7</v>
      </c>
      <c r="K119" t="s">
        <v>7</v>
      </c>
      <c r="L119" t="s">
        <v>7</v>
      </c>
      <c r="M119" t="s">
        <v>7</v>
      </c>
      <c r="N119" t="s">
        <v>7</v>
      </c>
      <c r="O119" t="s">
        <v>7</v>
      </c>
      <c r="P119" t="s">
        <v>7</v>
      </c>
      <c r="Q119" s="6">
        <f t="shared" si="14"/>
        <v>-39.899999999999977</v>
      </c>
      <c r="R119">
        <v>264.60000000000002</v>
      </c>
      <c r="S119" t="s">
        <v>7</v>
      </c>
      <c r="T119" t="s">
        <v>7</v>
      </c>
      <c r="U119">
        <v>304.5</v>
      </c>
      <c r="V119" t="s">
        <v>7</v>
      </c>
      <c r="W119" t="s">
        <v>7</v>
      </c>
      <c r="X119">
        <v>1506.5</v>
      </c>
      <c r="Y119" t="s">
        <v>7</v>
      </c>
      <c r="Z119" t="s">
        <v>7</v>
      </c>
      <c r="AA119" t="s">
        <v>7</v>
      </c>
      <c r="AB119" t="s">
        <v>7</v>
      </c>
      <c r="AC119">
        <v>-112.6</v>
      </c>
      <c r="AE119" s="10">
        <v>32.508000000000003</v>
      </c>
      <c r="AF119" s="10">
        <v>55.9</v>
      </c>
      <c r="AG119" s="10">
        <v>57.2</v>
      </c>
      <c r="AH119" s="10">
        <v>44.332999999999998</v>
      </c>
      <c r="AI119" s="10">
        <v>59.4</v>
      </c>
      <c r="AJ119" s="10">
        <v>59.866999999999997</v>
      </c>
      <c r="AK119" s="10">
        <v>50.8</v>
      </c>
      <c r="AL119" s="13">
        <v>290.60000000000002</v>
      </c>
      <c r="AM119" s="13">
        <v>1039</v>
      </c>
      <c r="AN119" s="11">
        <v>4.9400000000000004</v>
      </c>
      <c r="AO119" s="10">
        <f t="shared" si="15"/>
        <v>8.8372093023255829</v>
      </c>
      <c r="AQ119" s="12">
        <v>87686</v>
      </c>
      <c r="AR119" s="13">
        <v>40.299999999999997</v>
      </c>
      <c r="AS119" s="6">
        <f t="shared" si="18"/>
        <v>3533745.8</v>
      </c>
      <c r="AT119" s="6">
        <f t="shared" si="19"/>
        <v>1.5882296909981473</v>
      </c>
      <c r="AV119" s="6">
        <f>'Capital Stock Calculations'!E119</f>
        <v>11646.979207838487</v>
      </c>
      <c r="AW119" s="13">
        <v>78.900000000000006</v>
      </c>
      <c r="AX119" s="6">
        <f t="shared" si="21"/>
        <v>1.0470817070043954E-2</v>
      </c>
      <c r="AY119" s="6">
        <f t="shared" si="22"/>
        <v>1.1322573831296546E-2</v>
      </c>
      <c r="AZ119" s="6"/>
      <c r="BA119" s="13">
        <v>7.7</v>
      </c>
      <c r="BB119" s="13">
        <v>61.3</v>
      </c>
      <c r="BC119" s="13">
        <v>16.5</v>
      </c>
      <c r="BE119" s="23">
        <v>84.6</v>
      </c>
      <c r="BF119" s="26">
        <f t="shared" si="23"/>
        <v>519.85688729874789</v>
      </c>
      <c r="BG119" s="10">
        <v>94.846000000000004</v>
      </c>
      <c r="BH119">
        <f>-Government!AB119*100/Data!AE119</f>
        <v>248.86181862926048</v>
      </c>
      <c r="BJ119" s="11">
        <v>4.92</v>
      </c>
      <c r="BK119" s="11">
        <v>6.83</v>
      </c>
      <c r="BL119" s="11">
        <v>7.75</v>
      </c>
      <c r="BM119" s="37">
        <f t="shared" si="10"/>
        <v>1.9100000000000001</v>
      </c>
      <c r="BN119" s="37">
        <f t="shared" si="11"/>
        <v>2.83</v>
      </c>
      <c r="BO119" s="30">
        <f t="shared" si="12"/>
        <v>4.4846510575931454E-2</v>
      </c>
      <c r="BP119" s="30">
        <f t="shared" si="13"/>
        <v>6.9146510575931464E-2</v>
      </c>
    </row>
    <row r="120" spans="1:68" x14ac:dyDescent="0.2">
      <c r="A120" s="4">
        <f t="shared" si="16"/>
        <v>1976</v>
      </c>
      <c r="B120" s="4">
        <f t="shared" si="17"/>
        <v>2</v>
      </c>
      <c r="C120">
        <v>5654.8</v>
      </c>
      <c r="D120">
        <v>3572.5</v>
      </c>
      <c r="E120" t="s">
        <v>7</v>
      </c>
      <c r="F120" t="s">
        <v>7</v>
      </c>
      <c r="G120" t="s">
        <v>7</v>
      </c>
      <c r="H120" t="s">
        <v>7</v>
      </c>
      <c r="I120">
        <v>746.9</v>
      </c>
      <c r="J120" t="s">
        <v>7</v>
      </c>
      <c r="K120" t="s">
        <v>7</v>
      </c>
      <c r="L120" t="s">
        <v>7</v>
      </c>
      <c r="M120" t="s">
        <v>7</v>
      </c>
      <c r="N120" t="s">
        <v>7</v>
      </c>
      <c r="O120" t="s">
        <v>7</v>
      </c>
      <c r="P120" t="s">
        <v>7</v>
      </c>
      <c r="Q120" s="6">
        <f t="shared" si="14"/>
        <v>-50.5</v>
      </c>
      <c r="R120">
        <v>267.2</v>
      </c>
      <c r="S120" t="s">
        <v>7</v>
      </c>
      <c r="T120" t="s">
        <v>7</v>
      </c>
      <c r="U120">
        <v>317.7</v>
      </c>
      <c r="V120" t="s">
        <v>7</v>
      </c>
      <c r="W120" t="s">
        <v>7</v>
      </c>
      <c r="X120">
        <v>1491.4</v>
      </c>
      <c r="Y120" t="s">
        <v>7</v>
      </c>
      <c r="Z120" t="s">
        <v>7</v>
      </c>
      <c r="AA120" t="s">
        <v>7</v>
      </c>
      <c r="AB120" t="s">
        <v>7</v>
      </c>
      <c r="AC120">
        <v>-105.5</v>
      </c>
      <c r="AE120" s="10">
        <v>32.838000000000001</v>
      </c>
      <c r="AF120" s="10">
        <v>56.4</v>
      </c>
      <c r="AG120" s="10">
        <v>57.667000000000002</v>
      </c>
      <c r="AH120" s="10">
        <v>44.133000000000003</v>
      </c>
      <c r="AI120" s="10">
        <v>60.366999999999997</v>
      </c>
      <c r="AJ120" s="10">
        <v>59.8</v>
      </c>
      <c r="AK120" s="10">
        <v>51.466999999999999</v>
      </c>
      <c r="AL120" s="13">
        <v>295.60000000000002</v>
      </c>
      <c r="AM120" s="13">
        <v>1070.2</v>
      </c>
      <c r="AN120" s="11">
        <v>5.03</v>
      </c>
      <c r="AO120" s="10">
        <f t="shared" si="15"/>
        <v>8.9184397163120561</v>
      </c>
      <c r="AQ120" s="12">
        <v>88591</v>
      </c>
      <c r="AR120" s="13">
        <v>40</v>
      </c>
      <c r="AS120" s="6">
        <f t="shared" si="18"/>
        <v>3543640</v>
      </c>
      <c r="AT120" s="6">
        <f t="shared" si="19"/>
        <v>1.5957602916774842</v>
      </c>
      <c r="AV120" s="6">
        <f>'Capital Stock Calculations'!E120</f>
        <v>11750.510058687551</v>
      </c>
      <c r="AW120" s="13">
        <v>79.400000000000006</v>
      </c>
      <c r="AX120" s="6">
        <f t="shared" si="21"/>
        <v>1.0499468219809235E-2</v>
      </c>
      <c r="AY120" s="6">
        <f t="shared" si="22"/>
        <v>1.1329912022451075E-2</v>
      </c>
      <c r="AZ120" s="6"/>
      <c r="BA120" s="13">
        <v>7.6</v>
      </c>
      <c r="BB120" s="13">
        <v>61.5</v>
      </c>
      <c r="BC120" s="13">
        <v>15.9</v>
      </c>
      <c r="BE120" s="23">
        <v>83.3</v>
      </c>
      <c r="BF120" s="26">
        <f t="shared" si="23"/>
        <v>524.11347517730508</v>
      </c>
      <c r="BG120" s="10">
        <v>94.527000000000001</v>
      </c>
      <c r="BH120">
        <f>-Government!AB120*100/Data!AE120</f>
        <v>226.56678238625983</v>
      </c>
      <c r="BJ120" s="11">
        <v>5.16</v>
      </c>
      <c r="BK120" s="11">
        <v>6.9</v>
      </c>
      <c r="BL120" s="11">
        <v>7.77</v>
      </c>
      <c r="BM120" s="37">
        <f t="shared" si="10"/>
        <v>1.7400000000000002</v>
      </c>
      <c r="BN120" s="37">
        <f t="shared" si="11"/>
        <v>2.6099999999999994</v>
      </c>
      <c r="BO120" s="30">
        <f t="shared" si="12"/>
        <v>4.0255456171735295E-2</v>
      </c>
      <c r="BP120" s="30">
        <f t="shared" si="13"/>
        <v>6.8555456171735293E-2</v>
      </c>
    </row>
    <row r="121" spans="1:68" x14ac:dyDescent="0.2">
      <c r="A121" s="4">
        <f t="shared" si="16"/>
        <v>1976</v>
      </c>
      <c r="B121" s="4">
        <f t="shared" si="17"/>
        <v>3</v>
      </c>
      <c r="C121">
        <v>5683.6</v>
      </c>
      <c r="D121">
        <v>3610.4</v>
      </c>
      <c r="E121" t="s">
        <v>7</v>
      </c>
      <c r="F121" t="s">
        <v>7</v>
      </c>
      <c r="G121" t="s">
        <v>7</v>
      </c>
      <c r="H121" t="s">
        <v>7</v>
      </c>
      <c r="I121">
        <v>749.5</v>
      </c>
      <c r="J121" t="s">
        <v>7</v>
      </c>
      <c r="K121" t="s">
        <v>7</v>
      </c>
      <c r="L121" t="s">
        <v>7</v>
      </c>
      <c r="M121" t="s">
        <v>7</v>
      </c>
      <c r="N121" t="s">
        <v>7</v>
      </c>
      <c r="O121" t="s">
        <v>7</v>
      </c>
      <c r="P121" t="s">
        <v>7</v>
      </c>
      <c r="Q121" s="6">
        <f t="shared" si="14"/>
        <v>-55.699999999999989</v>
      </c>
      <c r="R121">
        <v>275</v>
      </c>
      <c r="S121" t="s">
        <v>7</v>
      </c>
      <c r="T121" t="s">
        <v>7</v>
      </c>
      <c r="U121">
        <v>330.7</v>
      </c>
      <c r="V121" t="s">
        <v>7</v>
      </c>
      <c r="W121" t="s">
        <v>7</v>
      </c>
      <c r="X121">
        <v>1483.9</v>
      </c>
      <c r="Y121" t="s">
        <v>7</v>
      </c>
      <c r="Z121" t="s">
        <v>7</v>
      </c>
      <c r="AA121" t="s">
        <v>7</v>
      </c>
      <c r="AB121" t="s">
        <v>7</v>
      </c>
      <c r="AC121">
        <v>-104.5</v>
      </c>
      <c r="AE121" s="10">
        <v>33.262</v>
      </c>
      <c r="AF121" s="10">
        <v>57.3</v>
      </c>
      <c r="AG121" s="10">
        <v>58.667000000000002</v>
      </c>
      <c r="AH121" s="10">
        <v>45.232999999999997</v>
      </c>
      <c r="AI121" s="10">
        <v>61.466999999999999</v>
      </c>
      <c r="AJ121" s="10">
        <v>60.7</v>
      </c>
      <c r="AK121" s="10">
        <v>52.433</v>
      </c>
      <c r="AL121" s="13">
        <v>298.60000000000002</v>
      </c>
      <c r="AM121" s="13">
        <v>1098.5999999999999</v>
      </c>
      <c r="AN121" s="11">
        <v>5.16</v>
      </c>
      <c r="AO121" s="10">
        <f t="shared" si="15"/>
        <v>9.0052356020942419</v>
      </c>
      <c r="AQ121" s="12">
        <v>89163</v>
      </c>
      <c r="AR121" s="13">
        <v>40.200000000000003</v>
      </c>
      <c r="AS121" s="6">
        <f t="shared" si="18"/>
        <v>3584352.6</v>
      </c>
      <c r="AT121" s="6">
        <f t="shared" si="19"/>
        <v>1.5856698919631957</v>
      </c>
      <c r="AV121" s="6">
        <f>'Capital Stock Calculations'!E121</f>
        <v>11876.974403748171</v>
      </c>
      <c r="AW121" s="13">
        <v>79.900000000000006</v>
      </c>
      <c r="AX121" s="6">
        <f t="shared" si="21"/>
        <v>1.0435551332583594E-2</v>
      </c>
      <c r="AY121" s="6">
        <f t="shared" si="22"/>
        <v>1.123763602216939E-2</v>
      </c>
      <c r="AZ121" s="6"/>
      <c r="BA121" s="13">
        <v>7.7</v>
      </c>
      <c r="BB121" s="13">
        <v>61.7</v>
      </c>
      <c r="BC121" s="13">
        <v>15.5</v>
      </c>
      <c r="BE121" s="23">
        <v>89.7</v>
      </c>
      <c r="BF121" s="26">
        <f t="shared" si="23"/>
        <v>521.11692844677145</v>
      </c>
      <c r="BG121" s="10">
        <v>94.117999999999995</v>
      </c>
      <c r="BH121">
        <f>-Government!AB121*100/Data!AE121</f>
        <v>232.09668690998737</v>
      </c>
      <c r="BJ121" s="11">
        <v>5.15</v>
      </c>
      <c r="BK121" s="11">
        <v>7.09</v>
      </c>
      <c r="BL121" s="11">
        <v>7.73</v>
      </c>
      <c r="BM121" s="37">
        <f t="shared" si="10"/>
        <v>1.9399999999999995</v>
      </c>
      <c r="BN121" s="37">
        <f t="shared" si="11"/>
        <v>2.58</v>
      </c>
      <c r="BO121" s="30">
        <f t="shared" si="12"/>
        <v>3.5642553191489366E-2</v>
      </c>
      <c r="BP121" s="30">
        <f t="shared" si="13"/>
        <v>6.1742553191489358E-2</v>
      </c>
    </row>
    <row r="122" spans="1:68" x14ac:dyDescent="0.2">
      <c r="A122" s="4">
        <f t="shared" si="16"/>
        <v>1976</v>
      </c>
      <c r="B122" s="4">
        <f t="shared" si="17"/>
        <v>4</v>
      </c>
      <c r="C122">
        <v>5726.2</v>
      </c>
      <c r="D122">
        <v>3657.5</v>
      </c>
      <c r="E122" t="s">
        <v>7</v>
      </c>
      <c r="F122" t="s">
        <v>7</v>
      </c>
      <c r="G122" t="s">
        <v>7</v>
      </c>
      <c r="H122" t="s">
        <v>7</v>
      </c>
      <c r="I122">
        <v>755.1</v>
      </c>
      <c r="J122" t="s">
        <v>7</v>
      </c>
      <c r="K122" t="s">
        <v>7</v>
      </c>
      <c r="L122" t="s">
        <v>7</v>
      </c>
      <c r="M122" t="s">
        <v>7</v>
      </c>
      <c r="N122" t="s">
        <v>7</v>
      </c>
      <c r="O122" t="s">
        <v>7</v>
      </c>
      <c r="P122" t="s">
        <v>7</v>
      </c>
      <c r="Q122" s="6">
        <f t="shared" si="14"/>
        <v>-63.800000000000011</v>
      </c>
      <c r="R122">
        <v>277.8</v>
      </c>
      <c r="S122" t="s">
        <v>7</v>
      </c>
      <c r="T122" t="s">
        <v>7</v>
      </c>
      <c r="U122">
        <v>341.6</v>
      </c>
      <c r="V122" t="s">
        <v>7</v>
      </c>
      <c r="W122" t="s">
        <v>7</v>
      </c>
      <c r="X122">
        <v>1484.4</v>
      </c>
      <c r="Y122" t="s">
        <v>7</v>
      </c>
      <c r="Z122" t="s">
        <v>7</v>
      </c>
      <c r="AA122" t="s">
        <v>7</v>
      </c>
      <c r="AB122" t="s">
        <v>7</v>
      </c>
      <c r="AC122">
        <v>-107</v>
      </c>
      <c r="AE122" s="10">
        <v>33.850999999999999</v>
      </c>
      <c r="AF122" s="10">
        <v>58.133000000000003</v>
      </c>
      <c r="AG122" s="10">
        <v>59.466999999999999</v>
      </c>
      <c r="AH122" s="10">
        <v>46.8</v>
      </c>
      <c r="AI122" s="10">
        <v>62.3</v>
      </c>
      <c r="AJ122" s="10">
        <v>61.6</v>
      </c>
      <c r="AK122" s="10">
        <v>53.4</v>
      </c>
      <c r="AL122" s="13">
        <v>303.89999999999998</v>
      </c>
      <c r="AM122" s="13">
        <v>1138.4000000000001</v>
      </c>
      <c r="AN122" s="11">
        <v>5.24</v>
      </c>
      <c r="AO122" s="10">
        <f t="shared" si="15"/>
        <v>9.0138131525983525</v>
      </c>
      <c r="AQ122" s="12">
        <v>89570</v>
      </c>
      <c r="AR122" s="13">
        <v>40</v>
      </c>
      <c r="AS122" s="6">
        <f t="shared" si="18"/>
        <v>3582800</v>
      </c>
      <c r="AT122" s="6">
        <f t="shared" si="19"/>
        <v>1.5982471809757732</v>
      </c>
      <c r="AV122" s="6">
        <f>'Capital Stock Calculations'!E122</f>
        <v>11999.36133749964</v>
      </c>
      <c r="AW122" s="13">
        <v>80.8</v>
      </c>
      <c r="AX122" s="6">
        <f t="shared" si="21"/>
        <v>1.048130141473346E-2</v>
      </c>
      <c r="AY122" s="6">
        <f t="shared" si="22"/>
        <v>1.1245258967675665E-2</v>
      </c>
      <c r="AZ122" s="6"/>
      <c r="BA122" s="13">
        <v>7.8</v>
      </c>
      <c r="BB122" s="13">
        <v>61.8</v>
      </c>
      <c r="BC122" s="13">
        <v>15.2</v>
      </c>
      <c r="BE122" s="23">
        <v>87</v>
      </c>
      <c r="BF122" s="26">
        <f t="shared" si="23"/>
        <v>522.76675898370968</v>
      </c>
      <c r="BG122" s="10">
        <v>94.552000000000007</v>
      </c>
      <c r="BH122">
        <f>-Government!AB122*100/Data!AE122</f>
        <v>223.92248382617944</v>
      </c>
      <c r="BJ122" s="11">
        <v>4.67</v>
      </c>
      <c r="BK122" s="11">
        <v>6.54</v>
      </c>
      <c r="BL122" s="11">
        <v>7.18</v>
      </c>
      <c r="BM122" s="37">
        <f t="shared" si="10"/>
        <v>1.87</v>
      </c>
      <c r="BN122" s="37">
        <f t="shared" si="11"/>
        <v>2.5099999999999998</v>
      </c>
      <c r="BO122" s="30">
        <f t="shared" si="12"/>
        <v>3.6962478184991224E-2</v>
      </c>
      <c r="BP122" s="30">
        <f t="shared" si="13"/>
        <v>6.2762478184991227E-2</v>
      </c>
    </row>
    <row r="123" spans="1:68" x14ac:dyDescent="0.2">
      <c r="A123" s="4">
        <f t="shared" si="16"/>
        <v>1977</v>
      </c>
      <c r="B123" s="4">
        <f t="shared" si="17"/>
        <v>1</v>
      </c>
      <c r="C123">
        <v>5792.9</v>
      </c>
      <c r="D123">
        <v>3699.4</v>
      </c>
      <c r="E123" t="s">
        <v>7</v>
      </c>
      <c r="F123" t="s">
        <v>7</v>
      </c>
      <c r="G123" t="s">
        <v>7</v>
      </c>
      <c r="H123" t="s">
        <v>7</v>
      </c>
      <c r="I123">
        <v>790.1</v>
      </c>
      <c r="J123" t="s">
        <v>7</v>
      </c>
      <c r="K123" t="s">
        <v>7</v>
      </c>
      <c r="L123" t="s">
        <v>7</v>
      </c>
      <c r="M123" t="s">
        <v>7</v>
      </c>
      <c r="N123" t="s">
        <v>7</v>
      </c>
      <c r="O123" t="s">
        <v>7</v>
      </c>
      <c r="P123" t="s">
        <v>7</v>
      </c>
      <c r="Q123" s="6">
        <f t="shared" si="14"/>
        <v>-84.5</v>
      </c>
      <c r="R123">
        <v>273.3</v>
      </c>
      <c r="S123" t="s">
        <v>7</v>
      </c>
      <c r="T123" t="s">
        <v>7</v>
      </c>
      <c r="U123">
        <v>357.8</v>
      </c>
      <c r="V123" t="s">
        <v>7</v>
      </c>
      <c r="W123" t="s">
        <v>7</v>
      </c>
      <c r="X123">
        <v>1497.3</v>
      </c>
      <c r="Y123" t="s">
        <v>7</v>
      </c>
      <c r="Z123" t="s">
        <v>7</v>
      </c>
      <c r="AA123" t="s">
        <v>7</v>
      </c>
      <c r="AB123" t="s">
        <v>7</v>
      </c>
      <c r="AC123">
        <v>-109.4</v>
      </c>
      <c r="AE123" s="10">
        <v>34.396000000000001</v>
      </c>
      <c r="AF123" s="10">
        <v>59.2</v>
      </c>
      <c r="AG123" s="10">
        <v>60.4</v>
      </c>
      <c r="AH123" s="10">
        <v>48.2</v>
      </c>
      <c r="AI123" s="10">
        <v>63.4</v>
      </c>
      <c r="AJ123" s="10">
        <v>62.4</v>
      </c>
      <c r="AK123" s="10">
        <v>54.433</v>
      </c>
      <c r="AL123" s="13">
        <v>311.2</v>
      </c>
      <c r="AM123" s="13">
        <v>1177.0999999999999</v>
      </c>
      <c r="AN123" s="11">
        <v>5.37</v>
      </c>
      <c r="AO123" s="10">
        <f t="shared" si="15"/>
        <v>9.0709459459459456</v>
      </c>
      <c r="AQ123" s="12">
        <v>90359</v>
      </c>
      <c r="AR123" s="13">
        <v>40</v>
      </c>
      <c r="AS123" s="6">
        <f t="shared" si="18"/>
        <v>3614360</v>
      </c>
      <c r="AT123" s="6">
        <f t="shared" si="19"/>
        <v>1.6027457143173343</v>
      </c>
      <c r="AV123" s="6">
        <f>'Capital Stock Calculations'!E123</f>
        <v>12120.886150286244</v>
      </c>
      <c r="AW123" s="13">
        <v>81.900000000000006</v>
      </c>
      <c r="AX123" s="6">
        <f t="shared" si="21"/>
        <v>1.0506272138520636E-2</v>
      </c>
      <c r="AY123" s="6">
        <f t="shared" si="22"/>
        <v>1.1221862895072258E-2</v>
      </c>
      <c r="AZ123" s="6"/>
      <c r="BA123" s="13">
        <v>7.5</v>
      </c>
      <c r="BB123" s="13">
        <v>61.8</v>
      </c>
      <c r="BC123" s="13">
        <v>14.8</v>
      </c>
      <c r="BE123" s="23">
        <v>87.1</v>
      </c>
      <c r="BF123" s="26">
        <f t="shared" si="23"/>
        <v>525.67567567567562</v>
      </c>
      <c r="BG123" s="10">
        <v>94.087999999999994</v>
      </c>
      <c r="BH123">
        <f>-Government!AB123*100/Data!AE123</f>
        <v>194.49936039074313</v>
      </c>
      <c r="BJ123" s="11">
        <v>4.63</v>
      </c>
      <c r="BK123" s="11">
        <v>6.25</v>
      </c>
      <c r="BL123" s="11">
        <v>7.36</v>
      </c>
      <c r="BM123" s="37">
        <f t="shared" si="10"/>
        <v>1.62</v>
      </c>
      <c r="BN123" s="37">
        <f t="shared" si="11"/>
        <v>2.7300000000000004</v>
      </c>
      <c r="BO123" s="30">
        <f t="shared" si="12"/>
        <v>2.8345536958354102E-2</v>
      </c>
      <c r="BP123" s="30">
        <f t="shared" si="13"/>
        <v>5.3445536958354106E-2</v>
      </c>
    </row>
    <row r="124" spans="1:68" x14ac:dyDescent="0.2">
      <c r="A124" s="4">
        <f t="shared" si="16"/>
        <v>1977</v>
      </c>
      <c r="B124" s="4">
        <f t="shared" si="17"/>
        <v>2</v>
      </c>
      <c r="C124">
        <v>5906.6</v>
      </c>
      <c r="D124">
        <v>3719.8</v>
      </c>
      <c r="E124" t="s">
        <v>7</v>
      </c>
      <c r="F124" t="s">
        <v>7</v>
      </c>
      <c r="G124" t="s">
        <v>7</v>
      </c>
      <c r="H124" t="s">
        <v>7</v>
      </c>
      <c r="I124">
        <v>846.8</v>
      </c>
      <c r="J124" t="s">
        <v>7</v>
      </c>
      <c r="K124" t="s">
        <v>7</v>
      </c>
      <c r="L124" t="s">
        <v>7</v>
      </c>
      <c r="M124" t="s">
        <v>7</v>
      </c>
      <c r="N124" t="s">
        <v>7</v>
      </c>
      <c r="O124" t="s">
        <v>7</v>
      </c>
      <c r="P124" t="s">
        <v>7</v>
      </c>
      <c r="Q124" s="6">
        <f t="shared" si="14"/>
        <v>-80.400000000000034</v>
      </c>
      <c r="R124">
        <v>280.7</v>
      </c>
      <c r="S124" t="s">
        <v>7</v>
      </c>
      <c r="T124" t="s">
        <v>7</v>
      </c>
      <c r="U124">
        <v>361.1</v>
      </c>
      <c r="V124" t="s">
        <v>7</v>
      </c>
      <c r="W124" t="s">
        <v>7</v>
      </c>
      <c r="X124">
        <v>1512</v>
      </c>
      <c r="Y124" t="s">
        <v>7</v>
      </c>
      <c r="Z124" t="s">
        <v>7</v>
      </c>
      <c r="AA124" t="s">
        <v>7</v>
      </c>
      <c r="AB124" t="s">
        <v>7</v>
      </c>
      <c r="AC124">
        <v>-91.6</v>
      </c>
      <c r="AE124" s="10">
        <v>34.878999999999998</v>
      </c>
      <c r="AF124" s="10">
        <v>60.232999999999997</v>
      </c>
      <c r="AG124" s="10">
        <v>61.466999999999999</v>
      </c>
      <c r="AH124" s="10">
        <v>48.8</v>
      </c>
      <c r="AI124" s="10">
        <v>64.266999999999996</v>
      </c>
      <c r="AJ124" s="10">
        <v>63.466999999999999</v>
      </c>
      <c r="AK124" s="10">
        <v>55.466999999999999</v>
      </c>
      <c r="AL124" s="13">
        <v>317.3</v>
      </c>
      <c r="AM124" s="13">
        <v>1208.8</v>
      </c>
      <c r="AN124" s="11">
        <v>5.49</v>
      </c>
      <c r="AO124" s="10">
        <f t="shared" si="15"/>
        <v>9.1146049507744937</v>
      </c>
      <c r="AQ124" s="12">
        <v>91661</v>
      </c>
      <c r="AR124" s="13">
        <v>40.5</v>
      </c>
      <c r="AS124" s="6">
        <f t="shared" si="18"/>
        <v>3712270.5</v>
      </c>
      <c r="AT124" s="6">
        <f t="shared" si="19"/>
        <v>1.5911017260191573</v>
      </c>
      <c r="AV124" s="6">
        <f>'Capital Stock Calculations'!E124</f>
        <v>12281.083789827351</v>
      </c>
      <c r="AW124" s="13">
        <v>83.8</v>
      </c>
      <c r="AX124" s="6">
        <f t="shared" si="21"/>
        <v>1.0476854447142143E-2</v>
      </c>
      <c r="AY124" s="6">
        <f t="shared" si="22"/>
        <v>1.1106069432169867E-2</v>
      </c>
      <c r="AZ124" s="6"/>
      <c r="BA124" s="13">
        <v>7.1</v>
      </c>
      <c r="BB124" s="13">
        <v>62.2</v>
      </c>
      <c r="BC124" s="13">
        <v>14.6</v>
      </c>
      <c r="BE124" s="23">
        <v>90.2</v>
      </c>
      <c r="BF124" s="26">
        <f t="shared" si="23"/>
        <v>526.78764132618335</v>
      </c>
      <c r="BG124" s="10">
        <v>93.828000000000003</v>
      </c>
      <c r="BH124">
        <f>-Government!AB124*100/Data!AE124</f>
        <v>169.44293127669945</v>
      </c>
      <c r="BJ124" s="11">
        <v>4.84</v>
      </c>
      <c r="BK124" s="11">
        <v>6.47</v>
      </c>
      <c r="BL124" s="11">
        <v>7.37</v>
      </c>
      <c r="BM124" s="37">
        <f t="shared" si="10"/>
        <v>1.63</v>
      </c>
      <c r="BN124" s="37">
        <f t="shared" si="11"/>
        <v>2.5300000000000002</v>
      </c>
      <c r="BO124" s="30">
        <f t="shared" si="12"/>
        <v>2.8850675675675667E-2</v>
      </c>
      <c r="BP124" s="30">
        <f t="shared" si="13"/>
        <v>5.6150675675675665E-2</v>
      </c>
    </row>
    <row r="125" spans="1:68" x14ac:dyDescent="0.2">
      <c r="A125" s="4">
        <f t="shared" si="16"/>
        <v>1977</v>
      </c>
      <c r="B125" s="4">
        <f t="shared" si="17"/>
        <v>3</v>
      </c>
      <c r="C125">
        <v>6011.1</v>
      </c>
      <c r="D125">
        <v>3755.2</v>
      </c>
      <c r="E125" t="s">
        <v>7</v>
      </c>
      <c r="F125" t="s">
        <v>7</v>
      </c>
      <c r="G125" t="s">
        <v>7</v>
      </c>
      <c r="H125" t="s">
        <v>7</v>
      </c>
      <c r="I125">
        <v>889.6</v>
      </c>
      <c r="J125" t="s">
        <v>7</v>
      </c>
      <c r="K125" t="s">
        <v>7</v>
      </c>
      <c r="L125" t="s">
        <v>7</v>
      </c>
      <c r="M125" t="s">
        <v>7</v>
      </c>
      <c r="N125" t="s">
        <v>7</v>
      </c>
      <c r="O125" t="s">
        <v>7</v>
      </c>
      <c r="P125" t="s">
        <v>7</v>
      </c>
      <c r="Q125" s="6">
        <f t="shared" si="14"/>
        <v>-73.200000000000045</v>
      </c>
      <c r="R125">
        <v>282.89999999999998</v>
      </c>
      <c r="S125" t="s">
        <v>7</v>
      </c>
      <c r="T125" t="s">
        <v>7</v>
      </c>
      <c r="U125">
        <v>356.1</v>
      </c>
      <c r="V125" t="s">
        <v>7</v>
      </c>
      <c r="W125" t="s">
        <v>7</v>
      </c>
      <c r="X125">
        <v>1515.4</v>
      </c>
      <c r="Y125" t="s">
        <v>7</v>
      </c>
      <c r="Z125" t="s">
        <v>7</v>
      </c>
      <c r="AA125" t="s">
        <v>7</v>
      </c>
      <c r="AB125" t="s">
        <v>7</v>
      </c>
      <c r="AC125">
        <v>-75.900000000000006</v>
      </c>
      <c r="AE125" s="10">
        <v>35.308</v>
      </c>
      <c r="AF125" s="10">
        <v>61.067</v>
      </c>
      <c r="AG125" s="10">
        <v>62.4</v>
      </c>
      <c r="AH125" s="10">
        <v>49.466999999999999</v>
      </c>
      <c r="AI125" s="10">
        <v>64.632999999999996</v>
      </c>
      <c r="AJ125" s="10">
        <v>64.466999999999999</v>
      </c>
      <c r="AK125" s="10">
        <v>56.6</v>
      </c>
      <c r="AL125" s="13">
        <v>322.3</v>
      </c>
      <c r="AM125" s="13">
        <v>1236.5999999999999</v>
      </c>
      <c r="AN125" s="11">
        <v>5.61</v>
      </c>
      <c r="AO125" s="10">
        <f t="shared" si="15"/>
        <v>9.1866310773412803</v>
      </c>
      <c r="AQ125" s="12">
        <v>92409</v>
      </c>
      <c r="AR125" s="13">
        <v>40.4</v>
      </c>
      <c r="AS125" s="6">
        <f t="shared" si="18"/>
        <v>3733323.6</v>
      </c>
      <c r="AT125" s="6">
        <f t="shared" si="19"/>
        <v>1.6101202692421306</v>
      </c>
      <c r="AV125" s="6">
        <f>'Capital Stock Calculations'!E125</f>
        <v>12489.656223600849</v>
      </c>
      <c r="AW125" s="13">
        <v>84</v>
      </c>
      <c r="AX125" s="6">
        <f t="shared" si="21"/>
        <v>1.0563022796727981E-2</v>
      </c>
      <c r="AY125" s="6">
        <f t="shared" si="22"/>
        <v>1.1188607854115601E-2</v>
      </c>
      <c r="AZ125" s="6"/>
      <c r="BA125" s="13">
        <v>6.9</v>
      </c>
      <c r="BB125" s="13">
        <v>62.2</v>
      </c>
      <c r="BC125" s="13">
        <v>14.1</v>
      </c>
      <c r="BE125" s="23">
        <v>89</v>
      </c>
      <c r="BF125" s="26">
        <f t="shared" si="23"/>
        <v>527.78096189431278</v>
      </c>
      <c r="BG125" s="10">
        <v>92.772999999999996</v>
      </c>
      <c r="BH125">
        <f>-Government!AB125*100/Data!AE125</f>
        <v>176.44726407613007</v>
      </c>
      <c r="BJ125" s="11">
        <v>5.5</v>
      </c>
      <c r="BK125" s="11">
        <v>6.9</v>
      </c>
      <c r="BL125" s="11">
        <v>7.36</v>
      </c>
      <c r="BM125" s="37">
        <f t="shared" si="10"/>
        <v>1.4000000000000004</v>
      </c>
      <c r="BN125" s="37">
        <f t="shared" si="11"/>
        <v>1.8600000000000003</v>
      </c>
      <c r="BO125" s="30">
        <f t="shared" si="12"/>
        <v>3.4553769528331557E-2</v>
      </c>
      <c r="BP125" s="30">
        <f t="shared" si="13"/>
        <v>5.985376952833156E-2</v>
      </c>
    </row>
    <row r="126" spans="1:68" x14ac:dyDescent="0.2">
      <c r="A126" s="4">
        <f t="shared" si="16"/>
        <v>1977</v>
      </c>
      <c r="B126" s="4">
        <f t="shared" si="17"/>
        <v>4</v>
      </c>
      <c r="C126">
        <v>6011.7</v>
      </c>
      <c r="D126">
        <v>3811.8</v>
      </c>
      <c r="E126" t="s">
        <v>7</v>
      </c>
      <c r="F126" t="s">
        <v>7</v>
      </c>
      <c r="G126" t="s">
        <v>7</v>
      </c>
      <c r="H126" t="s">
        <v>7</v>
      </c>
      <c r="I126">
        <v>867.3</v>
      </c>
      <c r="J126" t="s">
        <v>7</v>
      </c>
      <c r="K126" t="s">
        <v>7</v>
      </c>
      <c r="L126" t="s">
        <v>7</v>
      </c>
      <c r="M126" t="s">
        <v>7</v>
      </c>
      <c r="N126" t="s">
        <v>7</v>
      </c>
      <c r="O126" t="s">
        <v>7</v>
      </c>
      <c r="P126" t="s">
        <v>7</v>
      </c>
      <c r="Q126" s="6">
        <f t="shared" si="14"/>
        <v>-87.300000000000011</v>
      </c>
      <c r="R126">
        <v>273.8</v>
      </c>
      <c r="S126" t="s">
        <v>7</v>
      </c>
      <c r="T126" t="s">
        <v>7</v>
      </c>
      <c r="U126">
        <v>361.1</v>
      </c>
      <c r="V126" t="s">
        <v>7</v>
      </c>
      <c r="W126" t="s">
        <v>7</v>
      </c>
      <c r="X126">
        <v>1512.1</v>
      </c>
      <c r="Y126" t="s">
        <v>7</v>
      </c>
      <c r="Z126" t="s">
        <v>7</v>
      </c>
      <c r="AA126" t="s">
        <v>7</v>
      </c>
      <c r="AB126" t="s">
        <v>7</v>
      </c>
      <c r="AC126">
        <v>-92.2</v>
      </c>
      <c r="AE126" s="10">
        <v>36.075000000000003</v>
      </c>
      <c r="AF126" s="10">
        <v>61.966999999999999</v>
      </c>
      <c r="AG126" s="10">
        <v>63.232999999999997</v>
      </c>
      <c r="AH126" s="10">
        <v>51.133000000000003</v>
      </c>
      <c r="AI126" s="10">
        <v>65.2</v>
      </c>
      <c r="AJ126" s="10">
        <v>65.599999999999994</v>
      </c>
      <c r="AK126" s="10">
        <v>57.567</v>
      </c>
      <c r="AL126" s="13">
        <v>328.6</v>
      </c>
      <c r="AM126" s="13">
        <v>1262.2</v>
      </c>
      <c r="AN126" s="11">
        <v>5.72</v>
      </c>
      <c r="AO126" s="10">
        <f t="shared" si="15"/>
        <v>9.2307195765488093</v>
      </c>
      <c r="AQ126" s="12">
        <v>93639</v>
      </c>
      <c r="AR126" s="13">
        <v>40.5</v>
      </c>
      <c r="AS126" s="6">
        <f t="shared" si="18"/>
        <v>3792379.5</v>
      </c>
      <c r="AT126" s="6">
        <f t="shared" si="19"/>
        <v>1.5852052781110118</v>
      </c>
      <c r="AV126" s="6">
        <f>'Capital Stock Calculations'!E126</f>
        <v>12730.189493741293</v>
      </c>
      <c r="AW126" s="13">
        <v>83.9</v>
      </c>
      <c r="AX126" s="6">
        <f t="shared" si="21"/>
        <v>1.0387974956167839E-2</v>
      </c>
      <c r="AY126" s="6">
        <f t="shared" si="22"/>
        <v>1.1007519078625298E-2</v>
      </c>
      <c r="AZ126" s="6"/>
      <c r="BA126" s="13">
        <v>6.7</v>
      </c>
      <c r="BB126" s="13">
        <v>62.6</v>
      </c>
      <c r="BC126" s="13">
        <v>13.6</v>
      </c>
      <c r="BE126" s="23">
        <v>84.4</v>
      </c>
      <c r="BF126" s="26">
        <f t="shared" si="23"/>
        <v>530.28224700243675</v>
      </c>
      <c r="BG126" s="10">
        <v>90.844999999999999</v>
      </c>
      <c r="BH126">
        <f>-Government!AB126*100/Data!AE126</f>
        <v>181.84338184338179</v>
      </c>
      <c r="BJ126" s="11">
        <v>6.11</v>
      </c>
      <c r="BK126" s="11">
        <v>7.67</v>
      </c>
      <c r="BL126" s="11">
        <v>7.6</v>
      </c>
      <c r="BM126" s="37">
        <f t="shared" si="10"/>
        <v>1.5599999999999996</v>
      </c>
      <c r="BN126" s="37">
        <f t="shared" si="11"/>
        <v>1.4899999999999993</v>
      </c>
      <c r="BO126" s="30">
        <f t="shared" si="12"/>
        <v>4.026208918073599E-2</v>
      </c>
      <c r="BP126" s="30">
        <f t="shared" si="13"/>
        <v>5.8862089180735988E-2</v>
      </c>
    </row>
    <row r="127" spans="1:68" x14ac:dyDescent="0.2">
      <c r="A127" s="4">
        <f t="shared" si="16"/>
        <v>1978</v>
      </c>
      <c r="B127" s="4">
        <f t="shared" si="17"/>
        <v>1</v>
      </c>
      <c r="C127">
        <v>6032.6</v>
      </c>
      <c r="D127">
        <v>3833.9</v>
      </c>
      <c r="E127" t="s">
        <v>7</v>
      </c>
      <c r="F127" t="s">
        <v>7</v>
      </c>
      <c r="G127" t="s">
        <v>7</v>
      </c>
      <c r="H127" t="s">
        <v>7</v>
      </c>
      <c r="I127">
        <v>884.2</v>
      </c>
      <c r="J127" t="s">
        <v>7</v>
      </c>
      <c r="K127" t="s">
        <v>7</v>
      </c>
      <c r="L127" t="s">
        <v>7</v>
      </c>
      <c r="M127" t="s">
        <v>7</v>
      </c>
      <c r="N127" t="s">
        <v>7</v>
      </c>
      <c r="O127" t="s">
        <v>7</v>
      </c>
      <c r="P127" t="s">
        <v>7</v>
      </c>
      <c r="Q127" s="6">
        <f t="shared" si="14"/>
        <v>-105.19999999999999</v>
      </c>
      <c r="R127">
        <v>280.2</v>
      </c>
      <c r="S127" t="s">
        <v>7</v>
      </c>
      <c r="T127" t="s">
        <v>7</v>
      </c>
      <c r="U127">
        <v>385.4</v>
      </c>
      <c r="V127" t="s">
        <v>7</v>
      </c>
      <c r="W127" t="s">
        <v>7</v>
      </c>
      <c r="X127">
        <v>1513.9</v>
      </c>
      <c r="Y127" t="s">
        <v>7</v>
      </c>
      <c r="Z127" t="s">
        <v>7</v>
      </c>
      <c r="AA127" t="s">
        <v>7</v>
      </c>
      <c r="AB127" t="s">
        <v>7</v>
      </c>
      <c r="AC127">
        <v>-94.2</v>
      </c>
      <c r="AE127" s="10">
        <v>36.612000000000002</v>
      </c>
      <c r="AF127" s="10">
        <v>63.033000000000001</v>
      </c>
      <c r="AG127" s="10">
        <v>64.433000000000007</v>
      </c>
      <c r="AH127" s="10">
        <v>50.9</v>
      </c>
      <c r="AI127" s="10">
        <v>66.367000000000004</v>
      </c>
      <c r="AJ127" s="10">
        <v>66.2</v>
      </c>
      <c r="AK127" s="10">
        <v>58.7</v>
      </c>
      <c r="AL127" s="13">
        <v>335.6</v>
      </c>
      <c r="AM127" s="13">
        <v>1285.8</v>
      </c>
      <c r="AN127" s="11">
        <v>5.86</v>
      </c>
      <c r="AO127" s="10">
        <f t="shared" si="15"/>
        <v>9.29671759237225</v>
      </c>
      <c r="AQ127" s="12">
        <v>94553</v>
      </c>
      <c r="AR127" s="13">
        <v>40</v>
      </c>
      <c r="AS127" s="6">
        <f t="shared" si="18"/>
        <v>3782120</v>
      </c>
      <c r="AT127" s="6">
        <f t="shared" si="19"/>
        <v>1.5950313580743076</v>
      </c>
      <c r="AV127" s="6">
        <f>'Capital Stock Calculations'!E127</f>
        <v>12935.922648564112</v>
      </c>
      <c r="AW127" s="13">
        <v>82.9</v>
      </c>
      <c r="AX127" s="6">
        <f t="shared" si="21"/>
        <v>1.0387923213333209E-2</v>
      </c>
      <c r="AY127" s="6">
        <f t="shared" si="22"/>
        <v>1.1051105771545387E-2</v>
      </c>
      <c r="AZ127" s="6"/>
      <c r="BA127" s="13">
        <v>6.3</v>
      </c>
      <c r="BB127" s="13">
        <v>62.8</v>
      </c>
      <c r="BC127" s="13">
        <v>12.6</v>
      </c>
      <c r="BE127" s="13">
        <v>82.3</v>
      </c>
      <c r="BF127" s="26">
        <f t="shared" si="23"/>
        <v>532.41952627988508</v>
      </c>
      <c r="BG127" s="10">
        <v>88.867999999999995</v>
      </c>
      <c r="BH127">
        <f>-Government!AB127*100/Data!AE127</f>
        <v>181.08816781383152</v>
      </c>
      <c r="BJ127" s="11">
        <v>6.39</v>
      </c>
      <c r="BK127" s="11">
        <v>7.98</v>
      </c>
      <c r="BL127" s="11">
        <v>8.01</v>
      </c>
      <c r="BM127" s="37">
        <f t="shared" si="10"/>
        <v>1.5900000000000007</v>
      </c>
      <c r="BN127" s="37">
        <f t="shared" si="11"/>
        <v>1.62</v>
      </c>
      <c r="BO127" s="30">
        <f t="shared" si="12"/>
        <v>4.3897295334613576E-2</v>
      </c>
      <c r="BP127" s="30">
        <f t="shared" si="13"/>
        <v>5.8797295334613572E-2</v>
      </c>
    </row>
    <row r="128" spans="1:68" x14ac:dyDescent="0.2">
      <c r="A128" s="4">
        <f t="shared" si="16"/>
        <v>1978</v>
      </c>
      <c r="B128" s="4">
        <f t="shared" si="17"/>
        <v>2</v>
      </c>
      <c r="C128">
        <v>6267.2</v>
      </c>
      <c r="D128">
        <v>3915.7</v>
      </c>
      <c r="E128" t="s">
        <v>7</v>
      </c>
      <c r="F128" t="s">
        <v>7</v>
      </c>
      <c r="G128" t="s">
        <v>7</v>
      </c>
      <c r="H128" t="s">
        <v>7</v>
      </c>
      <c r="I128">
        <v>941.6</v>
      </c>
      <c r="J128" t="s">
        <v>7</v>
      </c>
      <c r="K128" t="s">
        <v>7</v>
      </c>
      <c r="L128" t="s">
        <v>7</v>
      </c>
      <c r="M128" t="s">
        <v>7</v>
      </c>
      <c r="N128" t="s">
        <v>7</v>
      </c>
      <c r="O128" t="s">
        <v>7</v>
      </c>
      <c r="P128" t="s">
        <v>7</v>
      </c>
      <c r="Q128" s="6">
        <f t="shared" si="14"/>
        <v>-77.200000000000045</v>
      </c>
      <c r="R128">
        <v>309.39999999999998</v>
      </c>
      <c r="S128" t="s">
        <v>7</v>
      </c>
      <c r="T128" t="s">
        <v>7</v>
      </c>
      <c r="U128">
        <v>386.6</v>
      </c>
      <c r="V128" t="s">
        <v>7</v>
      </c>
      <c r="W128" t="s">
        <v>7</v>
      </c>
      <c r="X128">
        <v>1554.1</v>
      </c>
      <c r="Y128" t="s">
        <v>7</v>
      </c>
      <c r="Z128" t="s">
        <v>7</v>
      </c>
      <c r="AA128" t="s">
        <v>7</v>
      </c>
      <c r="AB128" t="s">
        <v>7</v>
      </c>
      <c r="AC128">
        <v>-67</v>
      </c>
      <c r="AE128" s="10">
        <v>37.283000000000001</v>
      </c>
      <c r="AF128" s="10">
        <v>64.466999999999999</v>
      </c>
      <c r="AG128" s="10">
        <v>65.966999999999999</v>
      </c>
      <c r="AH128" s="10">
        <v>51.667000000000002</v>
      </c>
      <c r="AI128" s="10">
        <v>67.966999999999999</v>
      </c>
      <c r="AJ128" s="10">
        <v>67.966999999999999</v>
      </c>
      <c r="AK128" s="10">
        <v>60.033000000000001</v>
      </c>
      <c r="AL128" s="13">
        <v>343.9</v>
      </c>
      <c r="AM128" s="13">
        <v>1309.8</v>
      </c>
      <c r="AN128" s="11">
        <v>5.97</v>
      </c>
      <c r="AO128" s="10">
        <f t="shared" si="15"/>
        <v>9.2605519102796787</v>
      </c>
      <c r="AQ128" s="12">
        <v>95835</v>
      </c>
      <c r="AR128" s="13">
        <v>40.5</v>
      </c>
      <c r="AS128" s="6">
        <f t="shared" si="18"/>
        <v>3881317.5</v>
      </c>
      <c r="AT128" s="6">
        <f t="shared" si="19"/>
        <v>1.6147094382255509</v>
      </c>
      <c r="AV128" s="6">
        <f>'Capital Stock Calculations'!E128</f>
        <v>13089.952419050946</v>
      </c>
      <c r="AW128" s="13">
        <v>85.5</v>
      </c>
      <c r="AX128" s="6">
        <f t="shared" si="21"/>
        <v>1.0564962201792457E-2</v>
      </c>
      <c r="AY128" s="6">
        <f t="shared" si="22"/>
        <v>1.1125489540168865E-2</v>
      </c>
      <c r="AZ128" s="6"/>
      <c r="BA128" s="13">
        <v>6</v>
      </c>
      <c r="BB128" s="13">
        <v>63.1</v>
      </c>
      <c r="BC128" s="13">
        <v>12.2</v>
      </c>
      <c r="BE128" s="13">
        <v>81.5</v>
      </c>
      <c r="BF128" s="26">
        <f t="shared" si="23"/>
        <v>533.45122310639556</v>
      </c>
      <c r="BG128" s="10">
        <v>89.016999999999996</v>
      </c>
      <c r="BH128">
        <f>-Government!AB128*100/Data!AE128</f>
        <v>109.43325376176809</v>
      </c>
      <c r="BJ128" s="11">
        <v>6.48</v>
      </c>
      <c r="BK128" s="11">
        <v>8.3000000000000007</v>
      </c>
      <c r="BL128" s="11">
        <v>8.33</v>
      </c>
      <c r="BM128" s="37">
        <f t="shared" ref="BM128:BM191" si="24">BK128-BJ128</f>
        <v>1.8200000000000003</v>
      </c>
      <c r="BN128" s="37">
        <f t="shared" ref="BN128:BN191" si="25">BL128-BJ128</f>
        <v>1.8499999999999996</v>
      </c>
      <c r="BO128" s="30">
        <f t="shared" ref="BO128:BO191" si="26">BJ127/100-(AF128/AF127-1)</f>
        <v>4.1150011898529446E-2</v>
      </c>
      <c r="BP128" s="30">
        <f t="shared" ref="BP128:BP191" si="27">BL127/100-(AF128/AF127-1)</f>
        <v>5.7350011898529452E-2</v>
      </c>
    </row>
    <row r="129" spans="1:68" x14ac:dyDescent="0.2">
      <c r="A129" s="4">
        <f t="shared" si="16"/>
        <v>1978</v>
      </c>
      <c r="B129" s="4">
        <f t="shared" si="17"/>
        <v>3</v>
      </c>
      <c r="C129">
        <v>6328.5</v>
      </c>
      <c r="D129">
        <v>3932.1</v>
      </c>
      <c r="E129" t="s">
        <v>7</v>
      </c>
      <c r="F129" t="s">
        <v>7</v>
      </c>
      <c r="G129" t="s">
        <v>7</v>
      </c>
      <c r="H129" t="s">
        <v>7</v>
      </c>
      <c r="I129">
        <v>969.1</v>
      </c>
      <c r="J129" t="s">
        <v>7</v>
      </c>
      <c r="K129" t="s">
        <v>7</v>
      </c>
      <c r="L129" t="s">
        <v>7</v>
      </c>
      <c r="M129" t="s">
        <v>7</v>
      </c>
      <c r="N129" t="s">
        <v>7</v>
      </c>
      <c r="O129" t="s">
        <v>7</v>
      </c>
      <c r="P129" t="s">
        <v>7</v>
      </c>
      <c r="Q129" s="6">
        <f t="shared" si="14"/>
        <v>-78.800000000000011</v>
      </c>
      <c r="R129">
        <v>312.8</v>
      </c>
      <c r="S129" t="s">
        <v>7</v>
      </c>
      <c r="T129" t="s">
        <v>7</v>
      </c>
      <c r="U129">
        <v>391.6</v>
      </c>
      <c r="V129" t="s">
        <v>7</v>
      </c>
      <c r="W129" t="s">
        <v>7</v>
      </c>
      <c r="X129">
        <v>1566.4</v>
      </c>
      <c r="Y129" t="s">
        <v>7</v>
      </c>
      <c r="Z129" t="s">
        <v>7</v>
      </c>
      <c r="AA129" t="s">
        <v>7</v>
      </c>
      <c r="AB129" t="s">
        <v>7</v>
      </c>
      <c r="AC129">
        <v>-60.3</v>
      </c>
      <c r="AE129" s="10">
        <v>37.905999999999999</v>
      </c>
      <c r="AF129" s="10">
        <v>65.966999999999999</v>
      </c>
      <c r="AG129" s="10">
        <v>67.5</v>
      </c>
      <c r="AH129" s="10">
        <v>52.633000000000003</v>
      </c>
      <c r="AI129" s="10">
        <v>69.233000000000004</v>
      </c>
      <c r="AJ129" s="10">
        <v>69.433000000000007</v>
      </c>
      <c r="AK129" s="10">
        <v>61.533000000000001</v>
      </c>
      <c r="AL129" s="13">
        <v>349.8</v>
      </c>
      <c r="AM129" s="13">
        <v>1334.2</v>
      </c>
      <c r="AN129" s="11">
        <v>6.1</v>
      </c>
      <c r="AO129" s="10">
        <f t="shared" si="15"/>
        <v>9.2470477663073964</v>
      </c>
      <c r="AQ129" s="12">
        <v>96397</v>
      </c>
      <c r="AR129" s="13">
        <v>40.5</v>
      </c>
      <c r="AS129" s="6">
        <f t="shared" si="18"/>
        <v>3904078.5</v>
      </c>
      <c r="AT129" s="6">
        <f t="shared" si="19"/>
        <v>1.6209971187823196</v>
      </c>
      <c r="AV129" s="6">
        <f>'Capital Stock Calculations'!E129</f>
        <v>13292.687954428022</v>
      </c>
      <c r="AW129" s="13">
        <v>85.5</v>
      </c>
      <c r="AX129" s="6">
        <f t="shared" si="21"/>
        <v>1.0572827203177954E-2</v>
      </c>
      <c r="AY129" s="6">
        <f t="shared" si="22"/>
        <v>1.1133771821636274E-2</v>
      </c>
      <c r="AZ129" s="6"/>
      <c r="BA129" s="13">
        <v>6</v>
      </c>
      <c r="BB129" s="13">
        <v>63.2</v>
      </c>
      <c r="BC129" s="13">
        <v>11.6</v>
      </c>
      <c r="BE129" s="13">
        <v>80.400000000000006</v>
      </c>
      <c r="BF129" s="26">
        <f t="shared" si="23"/>
        <v>530.26513256628311</v>
      </c>
      <c r="BG129" s="10">
        <v>85.897000000000006</v>
      </c>
      <c r="BH129">
        <f>-Government!AB129*100/Data!AE129</f>
        <v>111.85564290613624</v>
      </c>
      <c r="BJ129" s="11">
        <v>7.31</v>
      </c>
      <c r="BK129" s="11">
        <v>9.14</v>
      </c>
      <c r="BL129" s="11">
        <v>8.49</v>
      </c>
      <c r="BM129" s="37">
        <f t="shared" si="24"/>
        <v>1.830000000000001</v>
      </c>
      <c r="BN129" s="37">
        <f t="shared" si="25"/>
        <v>1.1800000000000006</v>
      </c>
      <c r="BO129" s="30">
        <f t="shared" si="26"/>
        <v>4.1532281632463072E-2</v>
      </c>
      <c r="BP129" s="30">
        <f t="shared" si="27"/>
        <v>6.0032281632463061E-2</v>
      </c>
    </row>
    <row r="130" spans="1:68" x14ac:dyDescent="0.2">
      <c r="A130" s="4">
        <f t="shared" si="16"/>
        <v>1978</v>
      </c>
      <c r="B130" s="4">
        <f t="shared" si="17"/>
        <v>4</v>
      </c>
      <c r="C130">
        <v>6413.3</v>
      </c>
      <c r="D130">
        <v>3963.6</v>
      </c>
      <c r="E130" t="s">
        <v>7</v>
      </c>
      <c r="F130" t="s">
        <v>7</v>
      </c>
      <c r="G130" t="s">
        <v>7</v>
      </c>
      <c r="H130" t="s">
        <v>7</v>
      </c>
      <c r="I130">
        <v>991.5</v>
      </c>
      <c r="J130" t="s">
        <v>7</v>
      </c>
      <c r="K130" t="s">
        <v>7</v>
      </c>
      <c r="L130" t="s">
        <v>7</v>
      </c>
      <c r="M130" t="s">
        <v>7</v>
      </c>
      <c r="N130" t="s">
        <v>7</v>
      </c>
      <c r="O130" t="s">
        <v>7</v>
      </c>
      <c r="P130" t="s">
        <v>7</v>
      </c>
      <c r="Q130" s="6">
        <f t="shared" si="14"/>
        <v>-71.699999999999989</v>
      </c>
      <c r="R130">
        <v>325.3</v>
      </c>
      <c r="S130" t="s">
        <v>7</v>
      </c>
      <c r="T130" t="s">
        <v>7</v>
      </c>
      <c r="U130">
        <v>397</v>
      </c>
      <c r="V130" t="s">
        <v>7</v>
      </c>
      <c r="W130" t="s">
        <v>7</v>
      </c>
      <c r="X130">
        <v>1580.6</v>
      </c>
      <c r="Y130" t="s">
        <v>7</v>
      </c>
      <c r="Z130" t="s">
        <v>7</v>
      </c>
      <c r="AA130" t="s">
        <v>7</v>
      </c>
      <c r="AB130" t="s">
        <v>7</v>
      </c>
      <c r="AC130">
        <v>-50.7</v>
      </c>
      <c r="AE130" s="10">
        <v>38.703000000000003</v>
      </c>
      <c r="AF130" s="10">
        <v>67.5</v>
      </c>
      <c r="AG130" s="10">
        <v>68.933000000000007</v>
      </c>
      <c r="AH130" s="10">
        <v>54.966999999999999</v>
      </c>
      <c r="AI130" s="10">
        <v>70.667000000000002</v>
      </c>
      <c r="AJ130" s="10">
        <v>71.033000000000001</v>
      </c>
      <c r="AK130" s="10">
        <v>63</v>
      </c>
      <c r="AL130" s="13">
        <v>355.3</v>
      </c>
      <c r="AM130" s="13">
        <v>1359.1</v>
      </c>
      <c r="AN130" s="11">
        <v>6.26</v>
      </c>
      <c r="AO130" s="10">
        <f t="shared" si="15"/>
        <v>9.2740740740740737</v>
      </c>
      <c r="AQ130" s="12">
        <v>97400</v>
      </c>
      <c r="AR130" s="13">
        <v>40.5</v>
      </c>
      <c r="AS130" s="6">
        <f t="shared" si="18"/>
        <v>3944700</v>
      </c>
      <c r="AT130" s="6">
        <f t="shared" si="19"/>
        <v>1.6258017086216949</v>
      </c>
      <c r="AV130" s="6">
        <f>'Capital Stock Calculations'!E130</f>
        <v>13511.480049981099</v>
      </c>
      <c r="AW130" s="13">
        <v>86.4</v>
      </c>
      <c r="AX130" s="6">
        <f t="shared" si="21"/>
        <v>1.0583278481981321E-2</v>
      </c>
      <c r="AY130" s="6">
        <f t="shared" si="22"/>
        <v>1.1106332956113962E-2</v>
      </c>
      <c r="AZ130" s="6"/>
      <c r="BA130" s="13">
        <v>5.9</v>
      </c>
      <c r="BB130" s="13">
        <v>63.5</v>
      </c>
      <c r="BC130" s="13">
        <v>11.1</v>
      </c>
      <c r="BE130" s="13">
        <v>73.5</v>
      </c>
      <c r="BF130" s="26">
        <f t="shared" si="23"/>
        <v>526.37037037037032</v>
      </c>
      <c r="BG130" s="10">
        <v>85.429000000000002</v>
      </c>
      <c r="BH130">
        <f>-Government!AB130*100/Data!AE130</f>
        <v>93.016045267808693</v>
      </c>
      <c r="BJ130" s="11">
        <v>8.57</v>
      </c>
      <c r="BK130" s="11">
        <v>10.81</v>
      </c>
      <c r="BL130" s="11">
        <v>8.82</v>
      </c>
      <c r="BM130" s="37">
        <f t="shared" si="24"/>
        <v>2.2400000000000002</v>
      </c>
      <c r="BN130" s="37">
        <f t="shared" si="25"/>
        <v>0.25</v>
      </c>
      <c r="BO130" s="30">
        <f t="shared" si="26"/>
        <v>4.9861107826640494E-2</v>
      </c>
      <c r="BP130" s="30">
        <f t="shared" si="27"/>
        <v>6.1661107826640499E-2</v>
      </c>
    </row>
    <row r="131" spans="1:68" x14ac:dyDescent="0.2">
      <c r="A131" s="4">
        <f t="shared" si="16"/>
        <v>1979</v>
      </c>
      <c r="B131" s="4">
        <f t="shared" si="17"/>
        <v>1</v>
      </c>
      <c r="C131">
        <v>6426.1</v>
      </c>
      <c r="D131">
        <v>3983.7</v>
      </c>
      <c r="E131" t="s">
        <v>7</v>
      </c>
      <c r="F131" t="s">
        <v>7</v>
      </c>
      <c r="G131" t="s">
        <v>7</v>
      </c>
      <c r="H131" t="s">
        <v>7</v>
      </c>
      <c r="I131">
        <v>993.1</v>
      </c>
      <c r="J131" t="s">
        <v>7</v>
      </c>
      <c r="K131" t="s">
        <v>7</v>
      </c>
      <c r="L131" t="s">
        <v>7</v>
      </c>
      <c r="M131" t="s">
        <v>7</v>
      </c>
      <c r="N131" t="s">
        <v>7</v>
      </c>
      <c r="O131" t="s">
        <v>7</v>
      </c>
      <c r="P131" t="s">
        <v>7</v>
      </c>
      <c r="Q131" s="6">
        <f t="shared" si="14"/>
        <v>-70.399999999999977</v>
      </c>
      <c r="R131">
        <v>325.5</v>
      </c>
      <c r="S131" t="s">
        <v>7</v>
      </c>
      <c r="T131" t="s">
        <v>7</v>
      </c>
      <c r="U131">
        <v>395.9</v>
      </c>
      <c r="V131" t="s">
        <v>7</v>
      </c>
      <c r="W131" t="s">
        <v>7</v>
      </c>
      <c r="X131">
        <v>1566.9</v>
      </c>
      <c r="Y131" t="s">
        <v>7</v>
      </c>
      <c r="Z131" t="s">
        <v>7</v>
      </c>
      <c r="AA131" t="s">
        <v>7</v>
      </c>
      <c r="AB131" t="s">
        <v>7</v>
      </c>
      <c r="AC131">
        <v>-47.2</v>
      </c>
      <c r="AE131" s="10">
        <v>39.395000000000003</v>
      </c>
      <c r="AF131" s="10">
        <v>69.2</v>
      </c>
      <c r="AG131" s="10">
        <v>70.7</v>
      </c>
      <c r="AH131" s="10">
        <v>56.366999999999997</v>
      </c>
      <c r="AI131" s="10">
        <v>72.766999999999996</v>
      </c>
      <c r="AJ131" s="10">
        <v>73</v>
      </c>
      <c r="AK131" s="10">
        <v>64.367000000000004</v>
      </c>
      <c r="AL131" s="13">
        <v>360.3</v>
      </c>
      <c r="AM131" s="13">
        <v>1379.1</v>
      </c>
      <c r="AN131" s="11">
        <v>6.4</v>
      </c>
      <c r="AO131" s="10">
        <f t="shared" si="15"/>
        <v>9.2485549132947966</v>
      </c>
      <c r="AQ131" s="12">
        <v>98252</v>
      </c>
      <c r="AR131" s="13">
        <v>40.5</v>
      </c>
      <c r="AS131" s="6">
        <f t="shared" si="18"/>
        <v>3979206</v>
      </c>
      <c r="AT131" s="6">
        <f t="shared" si="19"/>
        <v>1.6149201624645722</v>
      </c>
      <c r="AV131" s="6">
        <f>'Capital Stock Calculations'!E131</f>
        <v>13740.322390594709</v>
      </c>
      <c r="AW131" s="13">
        <v>86.1</v>
      </c>
      <c r="AX131" s="6">
        <f t="shared" si="21"/>
        <v>1.048443162595509E-2</v>
      </c>
      <c r="AY131" s="6">
        <f t="shared" si="22"/>
        <v>1.101523715474685E-2</v>
      </c>
      <c r="AZ131" s="6"/>
      <c r="BA131" s="13">
        <v>5.9</v>
      </c>
      <c r="BB131" s="13">
        <v>63.7</v>
      </c>
      <c r="BC131" s="13">
        <v>11.3</v>
      </c>
      <c r="BE131" s="13">
        <v>71.5</v>
      </c>
      <c r="BF131" s="26">
        <f t="shared" si="23"/>
        <v>520.66473988439304</v>
      </c>
      <c r="BG131" s="10">
        <v>86.867000000000004</v>
      </c>
      <c r="BH131">
        <f>-Government!AB131*100/Data!AE131</f>
        <v>78.690189110293176</v>
      </c>
      <c r="BJ131" s="11">
        <v>9.3800000000000008</v>
      </c>
      <c r="BK131" s="11">
        <v>11.75</v>
      </c>
      <c r="BL131" s="11">
        <v>9.11</v>
      </c>
      <c r="BM131" s="37">
        <f t="shared" si="24"/>
        <v>2.3699999999999992</v>
      </c>
      <c r="BN131" s="37">
        <f t="shared" si="25"/>
        <v>-0.27000000000000135</v>
      </c>
      <c r="BO131" s="30">
        <f t="shared" si="26"/>
        <v>6.0514814814814799E-2</v>
      </c>
      <c r="BP131" s="30">
        <f t="shared" si="27"/>
        <v>6.3014814814814801E-2</v>
      </c>
    </row>
    <row r="132" spans="1:68" x14ac:dyDescent="0.2">
      <c r="A132" s="4">
        <f t="shared" si="16"/>
        <v>1979</v>
      </c>
      <c r="B132" s="4">
        <f t="shared" si="17"/>
        <v>2</v>
      </c>
      <c r="C132">
        <v>6433.9</v>
      </c>
      <c r="D132">
        <v>3981.3</v>
      </c>
      <c r="E132" t="s">
        <v>7</v>
      </c>
      <c r="F132" t="s">
        <v>7</v>
      </c>
      <c r="G132" t="s">
        <v>7</v>
      </c>
      <c r="H132" t="s">
        <v>7</v>
      </c>
      <c r="I132">
        <v>992.2</v>
      </c>
      <c r="J132" t="s">
        <v>7</v>
      </c>
      <c r="K132" t="s">
        <v>7</v>
      </c>
      <c r="L132" t="s">
        <v>7</v>
      </c>
      <c r="M132" t="s">
        <v>7</v>
      </c>
      <c r="N132" t="s">
        <v>7</v>
      </c>
      <c r="O132" t="s">
        <v>7</v>
      </c>
      <c r="P132" t="s">
        <v>7</v>
      </c>
      <c r="Q132" s="6">
        <f t="shared" ref="Q132:Q195" si="28">R132-U132</f>
        <v>-71.600000000000023</v>
      </c>
      <c r="R132">
        <v>326.39999999999998</v>
      </c>
      <c r="S132" t="s">
        <v>7</v>
      </c>
      <c r="T132" t="s">
        <v>7</v>
      </c>
      <c r="U132">
        <v>398</v>
      </c>
      <c r="V132" t="s">
        <v>7</v>
      </c>
      <c r="W132" t="s">
        <v>7</v>
      </c>
      <c r="X132">
        <v>1583</v>
      </c>
      <c r="Y132" t="s">
        <v>7</v>
      </c>
      <c r="Z132" t="s">
        <v>7</v>
      </c>
      <c r="AA132" t="s">
        <v>7</v>
      </c>
      <c r="AB132" t="s">
        <v>7</v>
      </c>
      <c r="AC132">
        <v>-51</v>
      </c>
      <c r="AE132" s="10">
        <v>40.347999999999999</v>
      </c>
      <c r="AF132" s="10">
        <v>71.400000000000006</v>
      </c>
      <c r="AG132" s="10">
        <v>72.433000000000007</v>
      </c>
      <c r="AH132" s="10">
        <v>62.067</v>
      </c>
      <c r="AI132" s="10">
        <v>74.832999999999998</v>
      </c>
      <c r="AJ132" s="10">
        <v>75.766999999999996</v>
      </c>
      <c r="AK132" s="10">
        <v>66.167000000000002</v>
      </c>
      <c r="AL132" s="13">
        <v>370.3</v>
      </c>
      <c r="AM132" s="13">
        <v>1411.8</v>
      </c>
      <c r="AN132" s="11">
        <v>6.5</v>
      </c>
      <c r="AO132" s="10">
        <f t="shared" ref="AO132:AO195" si="29">AN132*100/AF132</f>
        <v>9.1036414565826327</v>
      </c>
      <c r="AQ132" s="12">
        <v>98371</v>
      </c>
      <c r="AR132" s="13">
        <v>39.9</v>
      </c>
      <c r="AS132" s="6">
        <f t="shared" si="18"/>
        <v>3925002.9</v>
      </c>
      <c r="AT132" s="6">
        <f t="shared" si="19"/>
        <v>1.6392089799475054</v>
      </c>
      <c r="AV132" s="6">
        <f>'Capital Stock Calculations'!E132</f>
        <v>13988.074635754387</v>
      </c>
      <c r="AW132" s="13">
        <v>85.3</v>
      </c>
      <c r="AX132" s="6">
        <f t="shared" si="21"/>
        <v>1.053177077587676E-2</v>
      </c>
      <c r="AY132" s="6">
        <f t="shared" si="22"/>
        <v>1.1099111590798931E-2</v>
      </c>
      <c r="AZ132" s="6"/>
      <c r="BA132" s="13">
        <v>5.7</v>
      </c>
      <c r="BB132" s="13">
        <v>63.4</v>
      </c>
      <c r="BC132" s="13">
        <v>10.8</v>
      </c>
      <c r="BE132" s="13">
        <v>66.599999999999994</v>
      </c>
      <c r="BF132" s="26">
        <f t="shared" si="23"/>
        <v>518.62745098039215</v>
      </c>
      <c r="BG132" s="10">
        <v>88.984999999999999</v>
      </c>
      <c r="BH132">
        <f>-Government!AB132*100/Data!AE132</f>
        <v>78.070784177654403</v>
      </c>
      <c r="BJ132" s="11">
        <v>9.3800000000000008</v>
      </c>
      <c r="BK132" s="11">
        <v>11.72</v>
      </c>
      <c r="BL132" s="11">
        <v>9.1199999999999992</v>
      </c>
      <c r="BM132" s="37">
        <f t="shared" si="24"/>
        <v>2.34</v>
      </c>
      <c r="BN132" s="37">
        <f t="shared" si="25"/>
        <v>-0.26000000000000156</v>
      </c>
      <c r="BO132" s="30">
        <f t="shared" si="26"/>
        <v>6.2008092485549185E-2</v>
      </c>
      <c r="BP132" s="30">
        <f t="shared" si="27"/>
        <v>5.9308092485549177E-2</v>
      </c>
    </row>
    <row r="133" spans="1:68" x14ac:dyDescent="0.2">
      <c r="A133" s="4">
        <f t="shared" ref="A133:A196" si="30">IF(B132=4,A132+1,A132)</f>
        <v>1979</v>
      </c>
      <c r="B133" s="4">
        <f t="shared" ref="B133:B196" si="31">IF(B132=4,1,B132+1)</f>
        <v>3</v>
      </c>
      <c r="C133">
        <v>6480.1</v>
      </c>
      <c r="D133">
        <v>4020.5</v>
      </c>
      <c r="E133" t="s">
        <v>7</v>
      </c>
      <c r="F133" t="s">
        <v>7</v>
      </c>
      <c r="G133" t="s">
        <v>7</v>
      </c>
      <c r="H133" t="s">
        <v>7</v>
      </c>
      <c r="I133">
        <v>975.5</v>
      </c>
      <c r="J133" t="s">
        <v>7</v>
      </c>
      <c r="K133" t="s">
        <v>7</v>
      </c>
      <c r="L133" t="s">
        <v>7</v>
      </c>
      <c r="M133" t="s">
        <v>7</v>
      </c>
      <c r="N133" t="s">
        <v>7</v>
      </c>
      <c r="O133" t="s">
        <v>7</v>
      </c>
      <c r="P133" t="s">
        <v>7</v>
      </c>
      <c r="Q133" s="6">
        <f t="shared" si="28"/>
        <v>-53.899999999999977</v>
      </c>
      <c r="R133">
        <v>338.1</v>
      </c>
      <c r="S133" t="s">
        <v>7</v>
      </c>
      <c r="T133" t="s">
        <v>7</v>
      </c>
      <c r="U133">
        <v>392</v>
      </c>
      <c r="V133" t="s">
        <v>7</v>
      </c>
      <c r="W133" t="s">
        <v>7</v>
      </c>
      <c r="X133">
        <v>1585.1</v>
      </c>
      <c r="Y133" t="s">
        <v>7</v>
      </c>
      <c r="Z133" t="s">
        <v>7</v>
      </c>
      <c r="AA133" t="s">
        <v>7</v>
      </c>
      <c r="AB133" t="s">
        <v>7</v>
      </c>
      <c r="AC133">
        <v>-47.1</v>
      </c>
      <c r="AE133" s="10">
        <v>41.209000000000003</v>
      </c>
      <c r="AF133" s="10">
        <v>73.7</v>
      </c>
      <c r="AG133" s="10">
        <v>74.132999999999996</v>
      </c>
      <c r="AH133" s="10">
        <v>69.632999999999996</v>
      </c>
      <c r="AI133" s="10">
        <v>76.033000000000001</v>
      </c>
      <c r="AJ133" s="10">
        <v>78.7</v>
      </c>
      <c r="AK133" s="10">
        <v>68.433000000000007</v>
      </c>
      <c r="AL133" s="13">
        <v>378.4</v>
      </c>
      <c r="AM133" s="13">
        <v>1445.2</v>
      </c>
      <c r="AN133" s="11">
        <v>6.63</v>
      </c>
      <c r="AO133" s="10">
        <f t="shared" si="29"/>
        <v>8.9959294436906365</v>
      </c>
      <c r="AQ133" s="12">
        <v>99041</v>
      </c>
      <c r="AR133" s="13">
        <v>40.1</v>
      </c>
      <c r="AS133" s="6">
        <f t="shared" si="18"/>
        <v>3971544.1</v>
      </c>
      <c r="AT133" s="6">
        <f t="shared" si="19"/>
        <v>1.6316323920462068</v>
      </c>
      <c r="AV133" s="6">
        <f>'Capital Stock Calculations'!E133</f>
        <v>14221.48748885054</v>
      </c>
      <c r="AW133" s="13">
        <v>84.4</v>
      </c>
      <c r="AX133" s="6">
        <f t="shared" si="21"/>
        <v>1.0466634514916575E-2</v>
      </c>
      <c r="AY133" s="6">
        <f t="shared" si="22"/>
        <v>1.1069144372381825E-2</v>
      </c>
      <c r="AZ133" s="6"/>
      <c r="BA133" s="13">
        <v>5.9</v>
      </c>
      <c r="BB133" s="13">
        <v>63.7</v>
      </c>
      <c r="BC133" s="13">
        <v>10.5</v>
      </c>
      <c r="BE133" s="13">
        <v>63.9</v>
      </c>
      <c r="BF133" s="26">
        <f t="shared" si="23"/>
        <v>513.43283582089555</v>
      </c>
      <c r="BG133" s="10">
        <v>88.120999999999995</v>
      </c>
      <c r="BH133">
        <f>-Government!AB133*100/Data!AE133</f>
        <v>86.388895629595467</v>
      </c>
      <c r="BJ133" s="11">
        <v>9.67</v>
      </c>
      <c r="BK133" s="11">
        <v>12.12</v>
      </c>
      <c r="BL133" s="11">
        <v>9.1</v>
      </c>
      <c r="BM133" s="37">
        <f t="shared" si="24"/>
        <v>2.4499999999999993</v>
      </c>
      <c r="BN133" s="37">
        <f t="shared" si="25"/>
        <v>-0.57000000000000028</v>
      </c>
      <c r="BO133" s="30">
        <f t="shared" si="26"/>
        <v>6.1587114845938498E-2</v>
      </c>
      <c r="BP133" s="30">
        <f t="shared" si="27"/>
        <v>5.8987114845938479E-2</v>
      </c>
    </row>
    <row r="134" spans="1:68" x14ac:dyDescent="0.2">
      <c r="A134" s="4">
        <f t="shared" si="30"/>
        <v>1979</v>
      </c>
      <c r="B134" s="4">
        <f t="shared" si="31"/>
        <v>4</v>
      </c>
      <c r="C134">
        <v>6496.8</v>
      </c>
      <c r="D134">
        <v>4031.3</v>
      </c>
      <c r="E134" t="s">
        <v>7</v>
      </c>
      <c r="F134" t="s">
        <v>7</v>
      </c>
      <c r="G134" t="s">
        <v>7</v>
      </c>
      <c r="H134" t="s">
        <v>7</v>
      </c>
      <c r="I134">
        <v>958.2</v>
      </c>
      <c r="J134" t="s">
        <v>7</v>
      </c>
      <c r="K134" t="s">
        <v>7</v>
      </c>
      <c r="L134" t="s">
        <v>7</v>
      </c>
      <c r="M134" t="s">
        <v>7</v>
      </c>
      <c r="N134" t="s">
        <v>7</v>
      </c>
      <c r="O134" t="s">
        <v>7</v>
      </c>
      <c r="P134" t="s">
        <v>7</v>
      </c>
      <c r="Q134" s="6">
        <f t="shared" si="28"/>
        <v>-41.100000000000023</v>
      </c>
      <c r="R134">
        <v>359.4</v>
      </c>
      <c r="S134" t="s">
        <v>7</v>
      </c>
      <c r="T134" t="s">
        <v>7</v>
      </c>
      <c r="U134">
        <v>400.5</v>
      </c>
      <c r="V134" t="s">
        <v>7</v>
      </c>
      <c r="W134" t="s">
        <v>7</v>
      </c>
      <c r="X134">
        <v>1595.4</v>
      </c>
      <c r="Y134" t="s">
        <v>7</v>
      </c>
      <c r="Z134" t="s">
        <v>7</v>
      </c>
      <c r="AA134" t="s">
        <v>7</v>
      </c>
      <c r="AB134" t="s">
        <v>7</v>
      </c>
      <c r="AC134">
        <v>-47</v>
      </c>
      <c r="AE134" s="10">
        <v>42.030999999999999</v>
      </c>
      <c r="AF134" s="10">
        <v>76.033000000000001</v>
      </c>
      <c r="AG134" s="10">
        <v>76.2</v>
      </c>
      <c r="AH134" s="10">
        <v>75.033000000000001</v>
      </c>
      <c r="AI134" s="10">
        <v>77.8</v>
      </c>
      <c r="AJ134" s="10">
        <v>81.266999999999996</v>
      </c>
      <c r="AK134" s="10">
        <v>71.066999999999993</v>
      </c>
      <c r="AL134" s="13">
        <v>381.1</v>
      </c>
      <c r="AM134" s="13">
        <v>1466.7</v>
      </c>
      <c r="AN134" s="11">
        <v>6.75</v>
      </c>
      <c r="AO134" s="10">
        <f t="shared" si="29"/>
        <v>8.877724146094458</v>
      </c>
      <c r="AQ134" s="12">
        <v>99637</v>
      </c>
      <c r="AR134" s="13">
        <v>40.1</v>
      </c>
      <c r="AS134" s="6">
        <f t="shared" si="18"/>
        <v>3995443.7</v>
      </c>
      <c r="AT134" s="6">
        <f t="shared" si="19"/>
        <v>1.6260521954044802</v>
      </c>
      <c r="AV134" s="6">
        <f>'Capital Stock Calculations'!E134</f>
        <v>14425.538794345366</v>
      </c>
      <c r="AW134" s="13">
        <v>84.2</v>
      </c>
      <c r="AX134" s="6">
        <f t="shared" si="21"/>
        <v>1.0402491341315954E-2</v>
      </c>
      <c r="AY134" s="6">
        <f t="shared" si="22"/>
        <v>1.1009925309937964E-2</v>
      </c>
      <c r="AZ134" s="6"/>
      <c r="BA134" s="13">
        <v>6</v>
      </c>
      <c r="BB134" s="13">
        <v>63.8</v>
      </c>
      <c r="BC134" s="13">
        <v>10.6</v>
      </c>
      <c r="BE134" s="13">
        <v>62.1</v>
      </c>
      <c r="BF134" s="26">
        <f t="shared" si="23"/>
        <v>501.22972919653307</v>
      </c>
      <c r="BG134" s="10">
        <v>89.686000000000007</v>
      </c>
      <c r="BH134">
        <f>-Government!AB134*100/Data!AE134</f>
        <v>112.53598534415075</v>
      </c>
      <c r="BJ134" s="11">
        <v>11.84</v>
      </c>
      <c r="BK134" s="11">
        <v>15.08</v>
      </c>
      <c r="BL134" s="11">
        <v>10.44</v>
      </c>
      <c r="BM134" s="37">
        <f t="shared" si="24"/>
        <v>3.24</v>
      </c>
      <c r="BN134" s="37">
        <f t="shared" si="25"/>
        <v>-1.4000000000000004</v>
      </c>
      <c r="BO134" s="30">
        <f t="shared" si="26"/>
        <v>6.5044640434192655E-2</v>
      </c>
      <c r="BP134" s="30">
        <f t="shared" si="27"/>
        <v>5.9344640434192658E-2</v>
      </c>
    </row>
    <row r="135" spans="1:68" x14ac:dyDescent="0.2">
      <c r="A135" s="4">
        <f t="shared" si="30"/>
        <v>1980</v>
      </c>
      <c r="B135" s="4">
        <f t="shared" si="31"/>
        <v>1</v>
      </c>
      <c r="C135">
        <v>6517.9</v>
      </c>
      <c r="D135">
        <v>4025.1</v>
      </c>
      <c r="E135" t="s">
        <v>7</v>
      </c>
      <c r="F135" t="s">
        <v>7</v>
      </c>
      <c r="G135" t="s">
        <v>7</v>
      </c>
      <c r="H135" t="s">
        <v>7</v>
      </c>
      <c r="I135">
        <v>951.6</v>
      </c>
      <c r="J135" t="s">
        <v>7</v>
      </c>
      <c r="K135" t="s">
        <v>7</v>
      </c>
      <c r="L135" t="s">
        <v>7</v>
      </c>
      <c r="M135" t="s">
        <v>7</v>
      </c>
      <c r="N135" t="s">
        <v>7</v>
      </c>
      <c r="O135" t="s">
        <v>7</v>
      </c>
      <c r="P135" t="s">
        <v>7</v>
      </c>
      <c r="Q135" s="6">
        <f t="shared" si="28"/>
        <v>-31.400000000000034</v>
      </c>
      <c r="R135">
        <v>369.4</v>
      </c>
      <c r="S135" t="s">
        <v>7</v>
      </c>
      <c r="T135" t="s">
        <v>7</v>
      </c>
      <c r="U135">
        <v>400.8</v>
      </c>
      <c r="V135" t="s">
        <v>7</v>
      </c>
      <c r="W135" t="s">
        <v>7</v>
      </c>
      <c r="X135">
        <v>1620.2</v>
      </c>
      <c r="Y135" t="s">
        <v>7</v>
      </c>
      <c r="Z135" t="s">
        <v>7</v>
      </c>
      <c r="AA135" t="s">
        <v>7</v>
      </c>
      <c r="AB135" t="s">
        <v>7</v>
      </c>
      <c r="AC135">
        <v>-47.6</v>
      </c>
      <c r="AE135" s="10">
        <v>42.905999999999999</v>
      </c>
      <c r="AF135" s="10">
        <v>79.033000000000001</v>
      </c>
      <c r="AG135" s="10">
        <v>78.7</v>
      </c>
      <c r="AH135" s="10">
        <v>81.832999999999998</v>
      </c>
      <c r="AI135" s="10">
        <v>80.132999999999996</v>
      </c>
      <c r="AJ135" s="10">
        <v>84.5</v>
      </c>
      <c r="AK135" s="10">
        <v>74.2</v>
      </c>
      <c r="AL135" s="13">
        <v>388.1</v>
      </c>
      <c r="AM135" s="13">
        <v>1492.4</v>
      </c>
      <c r="AN135" s="11">
        <v>6.88</v>
      </c>
      <c r="AO135" s="10">
        <f t="shared" si="29"/>
        <v>8.7052243999342043</v>
      </c>
      <c r="AQ135" s="12">
        <v>99862</v>
      </c>
      <c r="AR135" s="13">
        <v>40</v>
      </c>
      <c r="AS135" s="6">
        <f t="shared" si="18"/>
        <v>3994480</v>
      </c>
      <c r="AT135" s="6">
        <f t="shared" si="19"/>
        <v>1.6317267829604856</v>
      </c>
      <c r="AV135" s="6">
        <f>'Capital Stock Calculations'!E135</f>
        <v>14601.221277865034</v>
      </c>
      <c r="AW135" s="13">
        <v>84</v>
      </c>
      <c r="AX135" s="6">
        <f t="shared" si="21"/>
        <v>1.039635006538368E-2</v>
      </c>
      <c r="AY135" s="6">
        <f t="shared" si="22"/>
        <v>1.1012064087537406E-2</v>
      </c>
      <c r="AZ135" s="6"/>
      <c r="BA135" s="13">
        <v>6.3</v>
      </c>
      <c r="BB135" s="13">
        <v>63.9</v>
      </c>
      <c r="BC135" s="13">
        <v>10.7</v>
      </c>
      <c r="BE135" s="13">
        <v>63.5</v>
      </c>
      <c r="BF135" s="26">
        <f t="shared" si="23"/>
        <v>491.06069616489316</v>
      </c>
      <c r="BG135" s="10">
        <v>90.343999999999994</v>
      </c>
      <c r="BH135">
        <f>-Government!AB135*100/Data!AE135</f>
        <v>131.9162821050669</v>
      </c>
      <c r="BJ135" s="11">
        <v>13.35</v>
      </c>
      <c r="BK135" s="11">
        <v>16.399999999999999</v>
      </c>
      <c r="BL135" s="11">
        <v>11.96</v>
      </c>
      <c r="BM135" s="37">
        <f t="shared" si="24"/>
        <v>3.0499999999999989</v>
      </c>
      <c r="BN135" s="37">
        <f t="shared" si="25"/>
        <v>-1.3899999999999988</v>
      </c>
      <c r="BO135" s="30">
        <f t="shared" si="26"/>
        <v>7.8943448239580272E-2</v>
      </c>
      <c r="BP135" s="30">
        <f t="shared" si="27"/>
        <v>6.4943448239580259E-2</v>
      </c>
    </row>
    <row r="136" spans="1:68" x14ac:dyDescent="0.2">
      <c r="A136" s="4">
        <f t="shared" si="30"/>
        <v>1980</v>
      </c>
      <c r="B136" s="4">
        <f t="shared" si="31"/>
        <v>2</v>
      </c>
      <c r="C136">
        <v>6385.7</v>
      </c>
      <c r="D136">
        <v>3934.5</v>
      </c>
      <c r="E136" t="s">
        <v>7</v>
      </c>
      <c r="F136" t="s">
        <v>7</v>
      </c>
      <c r="G136" t="s">
        <v>7</v>
      </c>
      <c r="H136" t="s">
        <v>7</v>
      </c>
      <c r="I136">
        <v>870.7</v>
      </c>
      <c r="J136" t="s">
        <v>7</v>
      </c>
      <c r="K136" t="s">
        <v>7</v>
      </c>
      <c r="L136" t="s">
        <v>7</v>
      </c>
      <c r="M136" t="s">
        <v>7</v>
      </c>
      <c r="N136" t="s">
        <v>7</v>
      </c>
      <c r="O136" t="s">
        <v>7</v>
      </c>
      <c r="P136" t="s">
        <v>7</v>
      </c>
      <c r="Q136" s="6">
        <f t="shared" si="28"/>
        <v>4.6999999999999886</v>
      </c>
      <c r="R136">
        <v>376.4</v>
      </c>
      <c r="S136" t="s">
        <v>7</v>
      </c>
      <c r="T136" t="s">
        <v>7</v>
      </c>
      <c r="U136">
        <v>371.7</v>
      </c>
      <c r="V136" t="s">
        <v>7</v>
      </c>
      <c r="W136" t="s">
        <v>7</v>
      </c>
      <c r="X136">
        <v>1625.9</v>
      </c>
      <c r="Y136" t="s">
        <v>7</v>
      </c>
      <c r="Z136" t="s">
        <v>7</v>
      </c>
      <c r="AA136" t="s">
        <v>7</v>
      </c>
      <c r="AB136" t="s">
        <v>7</v>
      </c>
      <c r="AC136">
        <v>-50.1</v>
      </c>
      <c r="AE136" s="10">
        <v>43.847000000000001</v>
      </c>
      <c r="AF136" s="10">
        <v>81.7</v>
      </c>
      <c r="AG136" s="10">
        <v>81.132999999999996</v>
      </c>
      <c r="AH136" s="10">
        <v>86.1</v>
      </c>
      <c r="AI136" s="10">
        <v>81.7</v>
      </c>
      <c r="AJ136" s="10">
        <v>86.632999999999996</v>
      </c>
      <c r="AK136" s="10">
        <v>77.733000000000004</v>
      </c>
      <c r="AL136" s="13">
        <v>385.9</v>
      </c>
      <c r="AM136" s="13">
        <v>1514.6</v>
      </c>
      <c r="AN136" s="11">
        <v>7.03</v>
      </c>
      <c r="AO136" s="10">
        <f t="shared" si="29"/>
        <v>8.604651162790697</v>
      </c>
      <c r="AQ136" s="12">
        <v>98953</v>
      </c>
      <c r="AR136" s="13">
        <v>39.4</v>
      </c>
      <c r="AS136" s="6">
        <f t="shared" ref="AS136:AS199" si="32">AQ136*AR136</f>
        <v>3898748.1999999997</v>
      </c>
      <c r="AT136" s="6">
        <f t="shared" ref="AT136:AT199" si="33">1000*C136/AS136</f>
        <v>1.6378846933484958</v>
      </c>
      <c r="AV136" s="6">
        <f>'Capital Stock Calculations'!E136</f>
        <v>14798.845166961481</v>
      </c>
      <c r="AW136" s="13">
        <v>80</v>
      </c>
      <c r="AX136" s="6">
        <f t="shared" si="21"/>
        <v>1.0306553295859833E-2</v>
      </c>
      <c r="AY136" s="6">
        <f t="shared" si="22"/>
        <v>1.1094142953061749E-2</v>
      </c>
      <c r="AZ136" s="6"/>
      <c r="BA136" s="13">
        <v>7.3</v>
      </c>
      <c r="BB136" s="13">
        <v>63.8</v>
      </c>
      <c r="BC136" s="13">
        <v>11.2</v>
      </c>
      <c r="BE136" s="13">
        <v>54.4</v>
      </c>
      <c r="BF136" s="26">
        <f t="shared" si="23"/>
        <v>472.33782129742963</v>
      </c>
      <c r="BG136" s="10">
        <v>90.798000000000002</v>
      </c>
      <c r="BH136">
        <f>-Government!AB136*100/Data!AE136</f>
        <v>194.76817114055694</v>
      </c>
      <c r="BJ136" s="11">
        <v>9.6199999999999992</v>
      </c>
      <c r="BK136" s="11">
        <v>16.32</v>
      </c>
      <c r="BL136" s="11">
        <v>10.48</v>
      </c>
      <c r="BM136" s="37">
        <f t="shared" si="24"/>
        <v>6.7000000000000011</v>
      </c>
      <c r="BN136" s="37">
        <f t="shared" si="25"/>
        <v>0.86000000000000121</v>
      </c>
      <c r="BO136" s="30">
        <f t="shared" si="26"/>
        <v>9.975460250781315E-2</v>
      </c>
      <c r="BP136" s="30">
        <f t="shared" si="27"/>
        <v>8.5854602507813155E-2</v>
      </c>
    </row>
    <row r="137" spans="1:68" x14ac:dyDescent="0.2">
      <c r="A137" s="4">
        <f t="shared" si="30"/>
        <v>1980</v>
      </c>
      <c r="B137" s="4">
        <f t="shared" si="31"/>
        <v>3</v>
      </c>
      <c r="C137">
        <v>6376</v>
      </c>
      <c r="D137">
        <v>3976.9</v>
      </c>
      <c r="E137" t="s">
        <v>7</v>
      </c>
      <c r="F137" t="s">
        <v>7</v>
      </c>
      <c r="G137" t="s">
        <v>7</v>
      </c>
      <c r="H137" t="s">
        <v>7</v>
      </c>
      <c r="I137">
        <v>813.3</v>
      </c>
      <c r="J137" t="s">
        <v>7</v>
      </c>
      <c r="K137" t="s">
        <v>7</v>
      </c>
      <c r="L137" t="s">
        <v>7</v>
      </c>
      <c r="M137" t="s">
        <v>7</v>
      </c>
      <c r="N137" t="s">
        <v>7</v>
      </c>
      <c r="O137" t="s">
        <v>7</v>
      </c>
      <c r="P137" t="s">
        <v>7</v>
      </c>
      <c r="Q137" s="6">
        <f t="shared" si="28"/>
        <v>30.600000000000023</v>
      </c>
      <c r="R137">
        <v>375.6</v>
      </c>
      <c r="S137" t="s">
        <v>7</v>
      </c>
      <c r="T137" t="s">
        <v>7</v>
      </c>
      <c r="U137">
        <v>345</v>
      </c>
      <c r="V137" t="s">
        <v>7</v>
      </c>
      <c r="W137" t="s">
        <v>7</v>
      </c>
      <c r="X137">
        <v>1601.9</v>
      </c>
      <c r="Y137" t="s">
        <v>7</v>
      </c>
      <c r="Z137" t="s">
        <v>7</v>
      </c>
      <c r="AA137" t="s">
        <v>7</v>
      </c>
      <c r="AB137" t="s">
        <v>7</v>
      </c>
      <c r="AC137">
        <v>-46.7</v>
      </c>
      <c r="AE137" s="10">
        <v>44.856000000000002</v>
      </c>
      <c r="AF137" s="10">
        <v>83.233000000000004</v>
      </c>
      <c r="AG137" s="10">
        <v>82.667000000000002</v>
      </c>
      <c r="AH137" s="10">
        <v>87.132999999999996</v>
      </c>
      <c r="AI137" s="10">
        <v>83.6</v>
      </c>
      <c r="AJ137" s="10">
        <v>88.533000000000001</v>
      </c>
      <c r="AK137" s="10">
        <v>78.667000000000002</v>
      </c>
      <c r="AL137" s="13">
        <v>399.3</v>
      </c>
      <c r="AM137" s="13">
        <v>1560.3</v>
      </c>
      <c r="AN137" s="11">
        <v>7.23</v>
      </c>
      <c r="AO137" s="10">
        <f t="shared" si="29"/>
        <v>8.6864584960292195</v>
      </c>
      <c r="AQ137" s="12">
        <v>98899</v>
      </c>
      <c r="AR137" s="13">
        <v>39.4</v>
      </c>
      <c r="AS137" s="6">
        <f t="shared" si="32"/>
        <v>3896620.5999999996</v>
      </c>
      <c r="AT137" s="6">
        <f t="shared" si="33"/>
        <v>1.6362896608409863</v>
      </c>
      <c r="AV137" s="6">
        <f>'Capital Stock Calculations'!E137</f>
        <v>14905.364177405178</v>
      </c>
      <c r="AW137" s="13">
        <v>78.3</v>
      </c>
      <c r="AX137" s="6">
        <f t="shared" si="21"/>
        <v>1.0270325579113221E-2</v>
      </c>
      <c r="AY137" s="6">
        <f t="shared" si="22"/>
        <v>1.1133784982515821E-2</v>
      </c>
      <c r="AZ137" s="6"/>
      <c r="BA137" s="13">
        <v>7.7</v>
      </c>
      <c r="BB137" s="13">
        <v>63.7</v>
      </c>
      <c r="BC137" s="13">
        <v>12.4</v>
      </c>
      <c r="BE137" s="13">
        <v>67.8</v>
      </c>
      <c r="BF137" s="26">
        <f t="shared" si="23"/>
        <v>479.73760407530665</v>
      </c>
      <c r="BG137" s="10">
        <v>88.311999999999998</v>
      </c>
      <c r="BH137">
        <f>-Government!AB137*100/Data!AE137</f>
        <v>214.24112716247546</v>
      </c>
      <c r="BJ137" s="11">
        <v>9.15</v>
      </c>
      <c r="BK137" s="11">
        <v>11.61</v>
      </c>
      <c r="BL137" s="11">
        <v>10.94</v>
      </c>
      <c r="BM137" s="37">
        <f t="shared" si="24"/>
        <v>2.4599999999999991</v>
      </c>
      <c r="BN137" s="37">
        <f t="shared" si="25"/>
        <v>1.7899999999999991</v>
      </c>
      <c r="BO137" s="30">
        <f t="shared" si="26"/>
        <v>7.743623011015914E-2</v>
      </c>
      <c r="BP137" s="30">
        <f t="shared" si="27"/>
        <v>8.6036230110159151E-2</v>
      </c>
    </row>
    <row r="138" spans="1:68" x14ac:dyDescent="0.2">
      <c r="A138" s="4">
        <f t="shared" si="30"/>
        <v>1980</v>
      </c>
      <c r="B138" s="4">
        <f t="shared" si="31"/>
        <v>4</v>
      </c>
      <c r="C138">
        <v>6494.1</v>
      </c>
      <c r="D138">
        <v>4029.7</v>
      </c>
      <c r="E138" t="s">
        <v>7</v>
      </c>
      <c r="F138" t="s">
        <v>7</v>
      </c>
      <c r="G138" t="s">
        <v>7</v>
      </c>
      <c r="H138" t="s">
        <v>7</v>
      </c>
      <c r="I138">
        <v>889.2</v>
      </c>
      <c r="J138" t="s">
        <v>7</v>
      </c>
      <c r="K138" t="s">
        <v>7</v>
      </c>
      <c r="L138" t="s">
        <v>7</v>
      </c>
      <c r="M138" t="s">
        <v>7</v>
      </c>
      <c r="N138" t="s">
        <v>7</v>
      </c>
      <c r="O138" t="s">
        <v>7</v>
      </c>
      <c r="P138" t="s">
        <v>7</v>
      </c>
      <c r="Q138" s="6">
        <f t="shared" si="28"/>
        <v>9.8000000000000114</v>
      </c>
      <c r="R138">
        <v>373.3</v>
      </c>
      <c r="S138" t="s">
        <v>7</v>
      </c>
      <c r="T138" t="s">
        <v>7</v>
      </c>
      <c r="U138">
        <v>363.5</v>
      </c>
      <c r="V138" t="s">
        <v>7</v>
      </c>
      <c r="W138" t="s">
        <v>7</v>
      </c>
      <c r="X138">
        <v>1601.8</v>
      </c>
      <c r="Y138" t="s">
        <v>7</v>
      </c>
      <c r="Z138" t="s">
        <v>7</v>
      </c>
      <c r="AA138" t="s">
        <v>7</v>
      </c>
      <c r="AB138" t="s">
        <v>7</v>
      </c>
      <c r="AC138">
        <v>-36.4</v>
      </c>
      <c r="AE138" s="10">
        <v>46.095999999999997</v>
      </c>
      <c r="AF138" s="10">
        <v>85.566999999999993</v>
      </c>
      <c r="AG138" s="10">
        <v>85.2</v>
      </c>
      <c r="AH138" s="10">
        <v>89.167000000000002</v>
      </c>
      <c r="AI138" s="10">
        <v>86.4</v>
      </c>
      <c r="AJ138" s="10">
        <v>90.667000000000002</v>
      </c>
      <c r="AK138" s="10">
        <v>81.099999999999994</v>
      </c>
      <c r="AL138" s="13">
        <v>409.4</v>
      </c>
      <c r="AM138" s="13">
        <v>1593.5</v>
      </c>
      <c r="AN138" s="11">
        <v>7.46</v>
      </c>
      <c r="AO138" s="10">
        <f t="shared" si="29"/>
        <v>8.718314303411363</v>
      </c>
      <c r="AQ138" s="12">
        <v>99499</v>
      </c>
      <c r="AR138" s="13">
        <v>39.9</v>
      </c>
      <c r="AS138" s="6">
        <f t="shared" si="32"/>
        <v>3970010.0999999996</v>
      </c>
      <c r="AT138" s="6">
        <f t="shared" si="33"/>
        <v>1.6357892893018082</v>
      </c>
      <c r="AV138" s="6">
        <f>'Capital Stock Calculations'!E138</f>
        <v>14948.982771979319</v>
      </c>
      <c r="AW138" s="13">
        <v>80.7</v>
      </c>
      <c r="AX138" s="6">
        <f t="shared" si="21"/>
        <v>1.0320642874522966E-2</v>
      </c>
      <c r="AY138" s="6">
        <f t="shared" si="22"/>
        <v>1.107741647153016E-2</v>
      </c>
      <c r="AZ138" s="6"/>
      <c r="BA138" s="13">
        <v>7.4</v>
      </c>
      <c r="BB138" s="13">
        <v>63.7</v>
      </c>
      <c r="BC138" s="13">
        <v>13.5</v>
      </c>
      <c r="BE138" s="13">
        <v>72.099999999999994</v>
      </c>
      <c r="BF138" s="26">
        <f t="shared" si="23"/>
        <v>478.45547933198549</v>
      </c>
      <c r="BG138" s="10">
        <v>89.561000000000007</v>
      </c>
      <c r="BH138">
        <f>-Government!AB138*100/Data!AE138</f>
        <v>185.04859423811178</v>
      </c>
      <c r="BJ138" s="11">
        <v>13.61</v>
      </c>
      <c r="BK138" s="11">
        <v>16.73</v>
      </c>
      <c r="BL138" s="11">
        <v>12.41</v>
      </c>
      <c r="BM138" s="37">
        <f t="shared" si="24"/>
        <v>3.120000000000001</v>
      </c>
      <c r="BN138" s="37">
        <f t="shared" si="25"/>
        <v>-1.1999999999999993</v>
      </c>
      <c r="BO138" s="30">
        <f t="shared" si="26"/>
        <v>6.3458237718212768E-2</v>
      </c>
      <c r="BP138" s="30">
        <f t="shared" si="27"/>
        <v>8.1358237718212767E-2</v>
      </c>
    </row>
    <row r="139" spans="1:68" x14ac:dyDescent="0.2">
      <c r="A139" s="4">
        <f t="shared" si="30"/>
        <v>1981</v>
      </c>
      <c r="B139" s="4">
        <f t="shared" si="31"/>
        <v>1</v>
      </c>
      <c r="C139">
        <v>6628.6</v>
      </c>
      <c r="D139">
        <v>4050.9</v>
      </c>
      <c r="E139" t="s">
        <v>7</v>
      </c>
      <c r="F139" t="s">
        <v>7</v>
      </c>
      <c r="G139" t="s">
        <v>7</v>
      </c>
      <c r="H139" t="s">
        <v>7</v>
      </c>
      <c r="I139">
        <v>971.7</v>
      </c>
      <c r="J139" t="s">
        <v>7</v>
      </c>
      <c r="K139" t="s">
        <v>7</v>
      </c>
      <c r="L139" t="s">
        <v>7</v>
      </c>
      <c r="M139" t="s">
        <v>7</v>
      </c>
      <c r="N139" t="s">
        <v>7</v>
      </c>
      <c r="O139" t="s">
        <v>7</v>
      </c>
      <c r="P139" t="s">
        <v>7</v>
      </c>
      <c r="Q139" s="6">
        <f t="shared" si="28"/>
        <v>1.2999999999999545</v>
      </c>
      <c r="R139">
        <v>380.4</v>
      </c>
      <c r="S139" t="s">
        <v>7</v>
      </c>
      <c r="T139" t="s">
        <v>7</v>
      </c>
      <c r="U139">
        <v>379.1</v>
      </c>
      <c r="V139" t="s">
        <v>7</v>
      </c>
      <c r="W139" t="s">
        <v>7</v>
      </c>
      <c r="X139">
        <v>1622.8</v>
      </c>
      <c r="Y139" t="s">
        <v>7</v>
      </c>
      <c r="Z139" t="s">
        <v>7</v>
      </c>
      <c r="AA139" t="s">
        <v>7</v>
      </c>
      <c r="AB139" t="s">
        <v>7</v>
      </c>
      <c r="AC139">
        <v>-18.100000000000001</v>
      </c>
      <c r="AE139" s="10">
        <v>47.246000000000002</v>
      </c>
      <c r="AF139" s="10">
        <v>87.933000000000007</v>
      </c>
      <c r="AG139" s="10">
        <v>87.066999999999993</v>
      </c>
      <c r="AH139" s="10">
        <v>94.9</v>
      </c>
      <c r="AI139" s="10">
        <v>87.332999999999998</v>
      </c>
      <c r="AJ139" s="10">
        <v>93.5</v>
      </c>
      <c r="AK139" s="10">
        <v>83.7</v>
      </c>
      <c r="AL139" s="13">
        <v>415</v>
      </c>
      <c r="AM139" s="13">
        <v>1620.7</v>
      </c>
      <c r="AN139" s="11">
        <v>7.63</v>
      </c>
      <c r="AO139" s="10">
        <f t="shared" si="29"/>
        <v>8.6770609441279145</v>
      </c>
      <c r="AQ139" s="12">
        <v>100239</v>
      </c>
      <c r="AR139" s="13">
        <v>40</v>
      </c>
      <c r="AS139" s="6">
        <f t="shared" si="32"/>
        <v>4009560</v>
      </c>
      <c r="AT139" s="6">
        <f t="shared" si="33"/>
        <v>1.6531988547371781</v>
      </c>
      <c r="AV139" s="6">
        <f>'Capital Stock Calculations'!E139</f>
        <v>15066.248994804946</v>
      </c>
      <c r="AW139" s="13">
        <v>80.3</v>
      </c>
      <c r="AX139" s="6">
        <f t="shared" si="21"/>
        <v>1.0437712152824859E-2</v>
      </c>
      <c r="AY139" s="6">
        <f t="shared" si="22"/>
        <v>1.1221455354821327E-2</v>
      </c>
      <c r="AZ139" s="6"/>
      <c r="BA139" s="13">
        <v>7.4</v>
      </c>
      <c r="BB139" s="13">
        <v>64</v>
      </c>
      <c r="BC139" s="13">
        <v>14.1</v>
      </c>
      <c r="BE139" s="13">
        <v>68.3</v>
      </c>
      <c r="BF139" s="26">
        <f t="shared" si="23"/>
        <v>471.95023483788788</v>
      </c>
      <c r="BG139" s="10">
        <v>91.396000000000001</v>
      </c>
      <c r="BH139">
        <f>-Government!AB139*100/Data!AE139</f>
        <v>134.19125428607711</v>
      </c>
      <c r="BJ139" s="11">
        <v>14.39</v>
      </c>
      <c r="BK139" s="11">
        <v>19.21</v>
      </c>
      <c r="BL139" s="11">
        <v>12.95</v>
      </c>
      <c r="BM139" s="37">
        <f t="shared" si="24"/>
        <v>4.82</v>
      </c>
      <c r="BN139" s="37">
        <f t="shared" si="25"/>
        <v>-1.4400000000000013</v>
      </c>
      <c r="BO139" s="30">
        <f t="shared" si="26"/>
        <v>0.10844915329507854</v>
      </c>
      <c r="BP139" s="30">
        <f t="shared" si="27"/>
        <v>9.6449153295078541E-2</v>
      </c>
    </row>
    <row r="140" spans="1:68" x14ac:dyDescent="0.2">
      <c r="A140" s="4">
        <f t="shared" si="30"/>
        <v>1981</v>
      </c>
      <c r="B140" s="4">
        <f t="shared" si="31"/>
        <v>2</v>
      </c>
      <c r="C140">
        <v>6580.2</v>
      </c>
      <c r="D140">
        <v>4050.1</v>
      </c>
      <c r="E140" t="s">
        <v>7</v>
      </c>
      <c r="F140" t="s">
        <v>7</v>
      </c>
      <c r="G140" t="s">
        <v>7</v>
      </c>
      <c r="H140" t="s">
        <v>7</v>
      </c>
      <c r="I140">
        <v>931.3</v>
      </c>
      <c r="J140" t="s">
        <v>7</v>
      </c>
      <c r="K140" t="s">
        <v>7</v>
      </c>
      <c r="L140" t="s">
        <v>7</v>
      </c>
      <c r="M140" t="s">
        <v>7</v>
      </c>
      <c r="N140" t="s">
        <v>7</v>
      </c>
      <c r="O140" t="s">
        <v>7</v>
      </c>
      <c r="P140" t="s">
        <v>7</v>
      </c>
      <c r="Q140" s="6">
        <f t="shared" si="28"/>
        <v>2.7999999999999545</v>
      </c>
      <c r="R140">
        <v>382.4</v>
      </c>
      <c r="S140" t="s">
        <v>7</v>
      </c>
      <c r="T140" t="s">
        <v>7</v>
      </c>
      <c r="U140">
        <v>379.6</v>
      </c>
      <c r="V140" t="s">
        <v>7</v>
      </c>
      <c r="W140" t="s">
        <v>7</v>
      </c>
      <c r="X140">
        <v>1627.9</v>
      </c>
      <c r="Y140" t="s">
        <v>7</v>
      </c>
      <c r="Z140" t="s">
        <v>7</v>
      </c>
      <c r="AA140" t="s">
        <v>7</v>
      </c>
      <c r="AB140" t="s">
        <v>7</v>
      </c>
      <c r="AC140">
        <v>-31.9</v>
      </c>
      <c r="AE140" s="10">
        <v>48.133000000000003</v>
      </c>
      <c r="AF140" s="10">
        <v>89.766999999999996</v>
      </c>
      <c r="AG140" s="10">
        <v>88.733000000000004</v>
      </c>
      <c r="AH140" s="10">
        <v>97.6</v>
      </c>
      <c r="AI140" s="10">
        <v>88.433000000000007</v>
      </c>
      <c r="AJ140" s="10">
        <v>94.733000000000004</v>
      </c>
      <c r="AK140" s="10">
        <v>86.4</v>
      </c>
      <c r="AL140" s="13">
        <v>425.8</v>
      </c>
      <c r="AM140" s="13">
        <v>1664.6</v>
      </c>
      <c r="AN140" s="11">
        <v>7.81</v>
      </c>
      <c r="AO140" s="10">
        <f t="shared" si="29"/>
        <v>8.7003018926777109</v>
      </c>
      <c r="AQ140" s="12">
        <v>100801</v>
      </c>
      <c r="AR140" s="13">
        <v>40.1</v>
      </c>
      <c r="AS140" s="6">
        <f t="shared" si="32"/>
        <v>4042120.1</v>
      </c>
      <c r="AT140" s="6">
        <f t="shared" si="33"/>
        <v>1.6279080871446645</v>
      </c>
      <c r="AV140" s="6">
        <f>'Capital Stock Calculations'!E140</f>
        <v>15205.505026649724</v>
      </c>
      <c r="AW140" s="13">
        <v>80</v>
      </c>
      <c r="AX140" s="6">
        <f t="shared" si="21"/>
        <v>1.027426210655104E-2</v>
      </c>
      <c r="AY140" s="6">
        <f t="shared" si="22"/>
        <v>1.1059384187446085E-2</v>
      </c>
      <c r="AZ140" s="6"/>
      <c r="BA140" s="13">
        <v>7.4</v>
      </c>
      <c r="BB140" s="13">
        <v>64.099999999999994</v>
      </c>
      <c r="BC140" s="13">
        <v>13.7</v>
      </c>
      <c r="BE140" s="13">
        <v>73.900000000000006</v>
      </c>
      <c r="BF140" s="26">
        <f t="shared" si="23"/>
        <v>474.33912239464394</v>
      </c>
      <c r="BG140" s="10">
        <v>96.204999999999998</v>
      </c>
      <c r="BH140">
        <f>-Government!AB140*100/Data!AE140</f>
        <v>147.50794673093304</v>
      </c>
      <c r="BJ140" s="11">
        <v>14.91</v>
      </c>
      <c r="BK140" s="11">
        <v>18.93</v>
      </c>
      <c r="BL140" s="11">
        <v>13.74</v>
      </c>
      <c r="BM140" s="37">
        <f t="shared" si="24"/>
        <v>4.0199999999999996</v>
      </c>
      <c r="BN140" s="37">
        <f t="shared" si="25"/>
        <v>-1.17</v>
      </c>
      <c r="BO140" s="30">
        <f t="shared" si="26"/>
        <v>0.12304321130861004</v>
      </c>
      <c r="BP140" s="30">
        <f t="shared" si="27"/>
        <v>0.10864321130861004</v>
      </c>
    </row>
    <row r="141" spans="1:68" x14ac:dyDescent="0.2">
      <c r="A141" s="4">
        <f t="shared" si="30"/>
        <v>1981</v>
      </c>
      <c r="B141" s="4">
        <f t="shared" si="31"/>
        <v>3</v>
      </c>
      <c r="C141">
        <v>6655.7</v>
      </c>
      <c r="D141">
        <v>4066.4</v>
      </c>
      <c r="E141" t="s">
        <v>7</v>
      </c>
      <c r="F141" t="s">
        <v>7</v>
      </c>
      <c r="G141" t="s">
        <v>7</v>
      </c>
      <c r="H141" t="s">
        <v>7</v>
      </c>
      <c r="I141">
        <v>983.5</v>
      </c>
      <c r="J141" t="s">
        <v>7</v>
      </c>
      <c r="K141" t="s">
        <v>7</v>
      </c>
      <c r="L141" t="s">
        <v>7</v>
      </c>
      <c r="M141" t="s">
        <v>7</v>
      </c>
      <c r="N141" t="s">
        <v>7</v>
      </c>
      <c r="O141" t="s">
        <v>7</v>
      </c>
      <c r="P141" t="s">
        <v>7</v>
      </c>
      <c r="Q141" s="6">
        <f t="shared" si="28"/>
        <v>-1</v>
      </c>
      <c r="R141">
        <v>374.3</v>
      </c>
      <c r="S141" t="s">
        <v>7</v>
      </c>
      <c r="T141" t="s">
        <v>7</v>
      </c>
      <c r="U141">
        <v>375.3</v>
      </c>
      <c r="V141" t="s">
        <v>7</v>
      </c>
      <c r="W141" t="s">
        <v>7</v>
      </c>
      <c r="X141">
        <v>1621.6</v>
      </c>
      <c r="Y141" t="s">
        <v>7</v>
      </c>
      <c r="Z141" t="s">
        <v>7</v>
      </c>
      <c r="AA141" t="s">
        <v>7</v>
      </c>
      <c r="AB141" t="s">
        <v>7</v>
      </c>
      <c r="AC141">
        <v>-14.8</v>
      </c>
      <c r="AE141" s="10">
        <v>48.999000000000002</v>
      </c>
      <c r="AF141" s="10">
        <v>92.266999999999996</v>
      </c>
      <c r="AG141" s="10">
        <v>91.466999999999999</v>
      </c>
      <c r="AH141" s="10">
        <v>97.9</v>
      </c>
      <c r="AI141" s="10">
        <v>90.966999999999999</v>
      </c>
      <c r="AJ141" s="10">
        <v>95.766999999999996</v>
      </c>
      <c r="AK141" s="10">
        <v>90</v>
      </c>
      <c r="AL141" s="13">
        <v>426.9</v>
      </c>
      <c r="AM141" s="13">
        <v>1694.1</v>
      </c>
      <c r="AN141" s="11">
        <v>7.96</v>
      </c>
      <c r="AO141" s="10">
        <f t="shared" si="29"/>
        <v>8.6271364626572886</v>
      </c>
      <c r="AQ141" s="12">
        <v>100482</v>
      </c>
      <c r="AR141" s="13">
        <v>39.799999999999997</v>
      </c>
      <c r="AS141" s="6">
        <f t="shared" si="32"/>
        <v>3999183.5999999996</v>
      </c>
      <c r="AT141" s="6">
        <f t="shared" si="33"/>
        <v>1.6642646764204576</v>
      </c>
      <c r="AV141" s="6">
        <f>'Capital Stock Calculations'!E141</f>
        <v>15296.666851145452</v>
      </c>
      <c r="AW141" s="13">
        <v>80.099999999999994</v>
      </c>
      <c r="AX141" s="6">
        <f t="shared" si="21"/>
        <v>1.0446143605813299E-2</v>
      </c>
      <c r="AY141" s="6">
        <f t="shared" si="22"/>
        <v>1.1239765788163348E-2</v>
      </c>
      <c r="AZ141" s="6"/>
      <c r="BA141" s="13">
        <v>7.4</v>
      </c>
      <c r="BB141" s="13">
        <v>63.7</v>
      </c>
      <c r="BC141" s="13">
        <v>13.9</v>
      </c>
      <c r="BE141" s="13">
        <v>74.8</v>
      </c>
      <c r="BF141" s="26">
        <f t="shared" si="23"/>
        <v>462.67896431010007</v>
      </c>
      <c r="BG141" s="10">
        <v>100.78100000000001</v>
      </c>
      <c r="BH141">
        <f>-Government!AB141*100/Data!AE141</f>
        <v>159.79917957509335</v>
      </c>
      <c r="BJ141" s="11">
        <v>15.05</v>
      </c>
      <c r="BK141" s="11">
        <v>20.32</v>
      </c>
      <c r="BL141" s="11">
        <v>14.84</v>
      </c>
      <c r="BM141" s="37">
        <f t="shared" si="24"/>
        <v>5.27</v>
      </c>
      <c r="BN141" s="37">
        <f t="shared" si="25"/>
        <v>-0.21000000000000085</v>
      </c>
      <c r="BO141" s="30">
        <f t="shared" si="26"/>
        <v>0.12125012198246576</v>
      </c>
      <c r="BP141" s="30">
        <f t="shared" si="27"/>
        <v>0.10955012198246575</v>
      </c>
    </row>
    <row r="142" spans="1:68" x14ac:dyDescent="0.2">
      <c r="A142" s="4">
        <f t="shared" si="30"/>
        <v>1981</v>
      </c>
      <c r="B142" s="4">
        <f t="shared" si="31"/>
        <v>4</v>
      </c>
      <c r="C142">
        <v>6578</v>
      </c>
      <c r="D142">
        <v>4035.9</v>
      </c>
      <c r="E142" t="s">
        <v>7</v>
      </c>
      <c r="F142" t="s">
        <v>7</v>
      </c>
      <c r="G142" t="s">
        <v>7</v>
      </c>
      <c r="H142" t="s">
        <v>7</v>
      </c>
      <c r="I142">
        <v>948.4</v>
      </c>
      <c r="J142" t="s">
        <v>7</v>
      </c>
      <c r="K142" t="s">
        <v>7</v>
      </c>
      <c r="L142" t="s">
        <v>7</v>
      </c>
      <c r="M142" t="s">
        <v>7</v>
      </c>
      <c r="N142" t="s">
        <v>7</v>
      </c>
      <c r="O142" t="s">
        <v>7</v>
      </c>
      <c r="P142" t="s">
        <v>7</v>
      </c>
      <c r="Q142" s="6">
        <f t="shared" si="28"/>
        <v>-10.100000000000023</v>
      </c>
      <c r="R142">
        <v>376</v>
      </c>
      <c r="S142" t="s">
        <v>7</v>
      </c>
      <c r="T142" t="s">
        <v>7</v>
      </c>
      <c r="U142">
        <v>386.1</v>
      </c>
      <c r="V142" t="s">
        <v>7</v>
      </c>
      <c r="W142" t="s">
        <v>7</v>
      </c>
      <c r="X142">
        <v>1639.9</v>
      </c>
      <c r="Y142" t="s">
        <v>7</v>
      </c>
      <c r="Z142" t="s">
        <v>7</v>
      </c>
      <c r="AA142" t="s">
        <v>7</v>
      </c>
      <c r="AB142" t="s">
        <v>7</v>
      </c>
      <c r="AC142">
        <v>-36.1</v>
      </c>
      <c r="AE142" s="10">
        <v>49.917000000000002</v>
      </c>
      <c r="AF142" s="10">
        <v>93.766999999999996</v>
      </c>
      <c r="AG142" s="10">
        <v>93</v>
      </c>
      <c r="AH142" s="10">
        <v>100.4</v>
      </c>
      <c r="AI142" s="10">
        <v>91.6</v>
      </c>
      <c r="AJ142" s="10">
        <v>96.7</v>
      </c>
      <c r="AK142" s="10">
        <v>92.4</v>
      </c>
      <c r="AL142" s="13">
        <v>432.1</v>
      </c>
      <c r="AM142" s="13">
        <v>1737.8</v>
      </c>
      <c r="AN142" s="11">
        <v>8.08</v>
      </c>
      <c r="AO142" s="10">
        <f t="shared" si="29"/>
        <v>8.6171040984568137</v>
      </c>
      <c r="AQ142" s="12">
        <v>100077</v>
      </c>
      <c r="AR142" s="13">
        <v>39.4</v>
      </c>
      <c r="AS142" s="6">
        <f t="shared" si="32"/>
        <v>3943033.8</v>
      </c>
      <c r="AT142" s="6">
        <f t="shared" si="33"/>
        <v>1.6682585880952885</v>
      </c>
      <c r="AV142" s="6">
        <f>'Capital Stock Calculations'!E142</f>
        <v>15434.991780860424</v>
      </c>
      <c r="AW142" s="13">
        <v>77.8</v>
      </c>
      <c r="AX142" s="6">
        <f t="shared" si="21"/>
        <v>1.0391549755205272E-2</v>
      </c>
      <c r="AY142" s="6">
        <f t="shared" si="22"/>
        <v>1.1289041104893359E-2</v>
      </c>
      <c r="AZ142" s="6"/>
      <c r="BA142" s="13">
        <v>8.1999999999999993</v>
      </c>
      <c r="BB142" s="13">
        <v>63.8</v>
      </c>
      <c r="BC142" s="13">
        <v>13.2</v>
      </c>
      <c r="BE142" s="13">
        <v>65.7</v>
      </c>
      <c r="BF142" s="26">
        <f t="shared" si="23"/>
        <v>460.82310407712737</v>
      </c>
      <c r="BG142" s="10">
        <v>97.945999999999998</v>
      </c>
      <c r="BH142">
        <f>-Government!AB142*100/Data!AE142</f>
        <v>228.37910932147363</v>
      </c>
      <c r="BJ142" s="11">
        <v>11.75</v>
      </c>
      <c r="BK142" s="11">
        <v>17.010000000000002</v>
      </c>
      <c r="BL142" s="11">
        <v>14.12</v>
      </c>
      <c r="BM142" s="37">
        <f t="shared" si="24"/>
        <v>5.2600000000000016</v>
      </c>
      <c r="BN142" s="37">
        <f t="shared" si="25"/>
        <v>2.3699999999999992</v>
      </c>
      <c r="BO142" s="30">
        <f t="shared" si="26"/>
        <v>0.13424283329901257</v>
      </c>
      <c r="BP142" s="30">
        <f t="shared" si="27"/>
        <v>0.13214283329901258</v>
      </c>
    </row>
    <row r="143" spans="1:68" x14ac:dyDescent="0.2">
      <c r="A143" s="4">
        <f t="shared" si="30"/>
        <v>1982</v>
      </c>
      <c r="B143" s="4">
        <f t="shared" si="31"/>
        <v>1</v>
      </c>
      <c r="C143">
        <v>6468</v>
      </c>
      <c r="D143">
        <v>4062.7</v>
      </c>
      <c r="E143" t="s">
        <v>7</v>
      </c>
      <c r="F143" t="s">
        <v>7</v>
      </c>
      <c r="G143" t="s">
        <v>7</v>
      </c>
      <c r="H143" t="s">
        <v>7</v>
      </c>
      <c r="I143">
        <v>854.9</v>
      </c>
      <c r="J143" t="s">
        <v>7</v>
      </c>
      <c r="K143" t="s">
        <v>7</v>
      </c>
      <c r="L143" t="s">
        <v>7</v>
      </c>
      <c r="M143" t="s">
        <v>7</v>
      </c>
      <c r="N143" t="s">
        <v>7</v>
      </c>
      <c r="O143" t="s">
        <v>7</v>
      </c>
      <c r="P143" t="s">
        <v>7</v>
      </c>
      <c r="Q143" s="6">
        <f t="shared" si="28"/>
        <v>-15.400000000000034</v>
      </c>
      <c r="R143">
        <v>359.7</v>
      </c>
      <c r="S143" t="s">
        <v>7</v>
      </c>
      <c r="T143" t="s">
        <v>7</v>
      </c>
      <c r="U143">
        <v>375.1</v>
      </c>
      <c r="V143" t="s">
        <v>7</v>
      </c>
      <c r="W143" t="s">
        <v>7</v>
      </c>
      <c r="X143">
        <v>1638.2</v>
      </c>
      <c r="Y143" t="s">
        <v>7</v>
      </c>
      <c r="Z143" t="s">
        <v>7</v>
      </c>
      <c r="AA143" t="s">
        <v>7</v>
      </c>
      <c r="AB143" t="s">
        <v>7</v>
      </c>
      <c r="AC143">
        <v>-72.400000000000006</v>
      </c>
      <c r="AE143" s="10">
        <v>50.615000000000002</v>
      </c>
      <c r="AF143" s="10">
        <v>94.6</v>
      </c>
      <c r="AG143" s="10">
        <v>94.167000000000002</v>
      </c>
      <c r="AH143" s="10">
        <v>98.4</v>
      </c>
      <c r="AI143" s="10">
        <v>92.533000000000001</v>
      </c>
      <c r="AJ143" s="10">
        <v>96.9</v>
      </c>
      <c r="AK143" s="10">
        <v>93.8</v>
      </c>
      <c r="AL143" s="13">
        <v>442.4</v>
      </c>
      <c r="AM143" s="13">
        <v>1777.1</v>
      </c>
      <c r="AN143" s="11">
        <v>8.24</v>
      </c>
      <c r="AO143" s="10">
        <f t="shared" si="29"/>
        <v>8.7103594080338276</v>
      </c>
      <c r="AQ143" s="12">
        <v>99709</v>
      </c>
      <c r="AR143" s="13">
        <v>38.700000000000003</v>
      </c>
      <c r="AS143" s="6">
        <f t="shared" si="32"/>
        <v>3858738.3000000003</v>
      </c>
      <c r="AT143" s="6">
        <f t="shared" si="33"/>
        <v>1.6761955585326944</v>
      </c>
      <c r="AV143" s="6">
        <f>'Capital Stock Calculations'!E143</f>
        <v>15530.573948702389</v>
      </c>
      <c r="AW143" s="13">
        <v>75.7</v>
      </c>
      <c r="AX143" s="6">
        <f t="shared" si="21"/>
        <v>1.0345697268292651E-2</v>
      </c>
      <c r="AY143" s="6">
        <f t="shared" si="22"/>
        <v>1.1341176932331904E-2</v>
      </c>
      <c r="AZ143" s="6"/>
      <c r="BA143" s="13">
        <v>8.8000000000000007</v>
      </c>
      <c r="BB143" s="13">
        <v>63.8</v>
      </c>
      <c r="BC143" s="13">
        <v>13.9</v>
      </c>
      <c r="BE143" s="13">
        <v>66.5</v>
      </c>
      <c r="BF143" s="26">
        <f t="shared" si="23"/>
        <v>467.65327695560256</v>
      </c>
      <c r="BG143" s="10">
        <v>100.791</v>
      </c>
      <c r="BH143">
        <f>-Government!AB143*100/Data!AE143</f>
        <v>270.07804010668769</v>
      </c>
      <c r="BJ143" s="11">
        <v>12.81</v>
      </c>
      <c r="BK143" s="11">
        <v>16.27</v>
      </c>
      <c r="BL143" s="11">
        <v>14.27</v>
      </c>
      <c r="BM143" s="37">
        <f t="shared" si="24"/>
        <v>3.4599999999999991</v>
      </c>
      <c r="BN143" s="37">
        <f t="shared" si="25"/>
        <v>1.4599999999999991</v>
      </c>
      <c r="BO143" s="30">
        <f t="shared" si="26"/>
        <v>0.10861627758166531</v>
      </c>
      <c r="BP143" s="30">
        <f t="shared" si="27"/>
        <v>0.13231627758166531</v>
      </c>
    </row>
    <row r="144" spans="1:68" x14ac:dyDescent="0.2">
      <c r="A144" s="4">
        <f t="shared" si="30"/>
        <v>1982</v>
      </c>
      <c r="B144" s="4">
        <f t="shared" si="31"/>
        <v>2</v>
      </c>
      <c r="C144">
        <v>6503.3</v>
      </c>
      <c r="D144">
        <v>4077.7</v>
      </c>
      <c r="E144" t="s">
        <v>7</v>
      </c>
      <c r="F144" t="s">
        <v>7</v>
      </c>
      <c r="G144" t="s">
        <v>7</v>
      </c>
      <c r="H144" t="s">
        <v>7</v>
      </c>
      <c r="I144">
        <v>853.8</v>
      </c>
      <c r="J144" t="s">
        <v>7</v>
      </c>
      <c r="K144" t="s">
        <v>7</v>
      </c>
      <c r="L144" t="s">
        <v>7</v>
      </c>
      <c r="M144" t="s">
        <v>7</v>
      </c>
      <c r="N144" t="s">
        <v>7</v>
      </c>
      <c r="O144" t="s">
        <v>7</v>
      </c>
      <c r="P144" t="s">
        <v>7</v>
      </c>
      <c r="Q144" s="6">
        <f t="shared" si="28"/>
        <v>-7</v>
      </c>
      <c r="R144">
        <v>361.9</v>
      </c>
      <c r="S144" t="s">
        <v>7</v>
      </c>
      <c r="T144" t="s">
        <v>7</v>
      </c>
      <c r="U144">
        <v>368.9</v>
      </c>
      <c r="V144" t="s">
        <v>7</v>
      </c>
      <c r="W144" t="s">
        <v>7</v>
      </c>
      <c r="X144">
        <v>1648.9</v>
      </c>
      <c r="Y144" t="s">
        <v>7</v>
      </c>
      <c r="Z144" t="s">
        <v>7</v>
      </c>
      <c r="AA144" t="s">
        <v>7</v>
      </c>
      <c r="AB144" t="s">
        <v>7</v>
      </c>
      <c r="AC144">
        <v>-70.099999999999994</v>
      </c>
      <c r="AE144" s="10">
        <v>51.225000000000001</v>
      </c>
      <c r="AF144" s="10">
        <v>95.966999999999999</v>
      </c>
      <c r="AG144" s="10">
        <v>95.7</v>
      </c>
      <c r="AH144" s="10">
        <v>96.1</v>
      </c>
      <c r="AI144" s="10">
        <v>94.632999999999996</v>
      </c>
      <c r="AJ144" s="10">
        <v>97.066999999999993</v>
      </c>
      <c r="AK144" s="10">
        <v>95.7</v>
      </c>
      <c r="AL144" s="13">
        <v>447.1</v>
      </c>
      <c r="AM144" s="13">
        <v>1815.1</v>
      </c>
      <c r="AN144" s="11">
        <v>8.33</v>
      </c>
      <c r="AO144" s="10">
        <f t="shared" si="29"/>
        <v>8.6800671064011592</v>
      </c>
      <c r="AQ144" s="12">
        <v>99745</v>
      </c>
      <c r="AR144" s="13">
        <v>39.1</v>
      </c>
      <c r="AS144" s="6">
        <f t="shared" si="32"/>
        <v>3900029.5</v>
      </c>
      <c r="AT144" s="6">
        <f t="shared" si="33"/>
        <v>1.6675002073702263</v>
      </c>
      <c r="AV144" s="6">
        <f>'Capital Stock Calculations'!E144</f>
        <v>15590.047912223419</v>
      </c>
      <c r="AW144" s="13">
        <v>74.400000000000006</v>
      </c>
      <c r="AX144" s="6">
        <f t="shared" si="21"/>
        <v>1.031522350576067E-2</v>
      </c>
      <c r="AY144" s="6">
        <f t="shared" si="22"/>
        <v>1.137259501113677E-2</v>
      </c>
      <c r="AZ144" s="6"/>
      <c r="BA144" s="13">
        <v>9.4</v>
      </c>
      <c r="BB144" s="13">
        <v>64</v>
      </c>
      <c r="BC144" s="13">
        <v>15</v>
      </c>
      <c r="BE144" s="13">
        <v>66.2</v>
      </c>
      <c r="BF144" s="26">
        <f t="shared" si="23"/>
        <v>465.88931611908259</v>
      </c>
      <c r="BG144" s="10">
        <v>104.379</v>
      </c>
      <c r="BH144">
        <f>-Government!AB144*100/Data!AE144</f>
        <v>280.13665202537823</v>
      </c>
      <c r="BJ144" s="11">
        <v>12.42</v>
      </c>
      <c r="BK144" s="11">
        <v>16.5</v>
      </c>
      <c r="BL144" s="11">
        <v>13.94</v>
      </c>
      <c r="BM144" s="37">
        <f t="shared" si="24"/>
        <v>4.08</v>
      </c>
      <c r="BN144" s="37">
        <f t="shared" si="25"/>
        <v>1.5199999999999996</v>
      </c>
      <c r="BO144" s="30">
        <f t="shared" si="26"/>
        <v>0.11364968287526411</v>
      </c>
      <c r="BP144" s="30">
        <f t="shared" si="27"/>
        <v>0.12824968287526411</v>
      </c>
    </row>
    <row r="145" spans="1:68" x14ac:dyDescent="0.2">
      <c r="A145" s="4">
        <f t="shared" si="30"/>
        <v>1982</v>
      </c>
      <c r="B145" s="4">
        <f t="shared" si="31"/>
        <v>3</v>
      </c>
      <c r="C145">
        <v>6479.8</v>
      </c>
      <c r="D145">
        <v>4109.2</v>
      </c>
      <c r="E145" t="s">
        <v>7</v>
      </c>
      <c r="F145" t="s">
        <v>7</v>
      </c>
      <c r="G145" t="s">
        <v>7</v>
      </c>
      <c r="H145" t="s">
        <v>7</v>
      </c>
      <c r="I145">
        <v>845.7</v>
      </c>
      <c r="J145" t="s">
        <v>7</v>
      </c>
      <c r="K145" t="s">
        <v>7</v>
      </c>
      <c r="L145" t="s">
        <v>7</v>
      </c>
      <c r="M145" t="s">
        <v>7</v>
      </c>
      <c r="N145" t="s">
        <v>7</v>
      </c>
      <c r="O145" t="s">
        <v>7</v>
      </c>
      <c r="P145" t="s">
        <v>7</v>
      </c>
      <c r="Q145" s="6">
        <f t="shared" si="28"/>
        <v>-40.100000000000023</v>
      </c>
      <c r="R145">
        <v>345.9</v>
      </c>
      <c r="S145" t="s">
        <v>7</v>
      </c>
      <c r="T145" t="s">
        <v>7</v>
      </c>
      <c r="U145">
        <v>386</v>
      </c>
      <c r="V145" t="s">
        <v>7</v>
      </c>
      <c r="W145" t="s">
        <v>7</v>
      </c>
      <c r="X145">
        <v>1659.3</v>
      </c>
      <c r="Y145" t="s">
        <v>7</v>
      </c>
      <c r="Z145" t="s">
        <v>7</v>
      </c>
      <c r="AA145" t="s">
        <v>7</v>
      </c>
      <c r="AB145" t="s">
        <v>7</v>
      </c>
      <c r="AC145">
        <v>-94.3</v>
      </c>
      <c r="AE145" s="10">
        <v>51.962000000000003</v>
      </c>
      <c r="AF145" s="10">
        <v>97.632999999999996</v>
      </c>
      <c r="AG145" s="10">
        <v>97.2</v>
      </c>
      <c r="AH145" s="10">
        <v>99.8</v>
      </c>
      <c r="AI145" s="10">
        <v>96.266999999999996</v>
      </c>
      <c r="AJ145" s="10">
        <v>98.6</v>
      </c>
      <c r="AK145" s="10">
        <v>97.4</v>
      </c>
      <c r="AL145" s="13">
        <v>452.1</v>
      </c>
      <c r="AM145" s="13">
        <v>1845.4</v>
      </c>
      <c r="AN145" s="11">
        <v>8.43</v>
      </c>
      <c r="AO145" s="10">
        <f t="shared" si="29"/>
        <v>8.6343756721600275</v>
      </c>
      <c r="AQ145" s="12">
        <v>99543</v>
      </c>
      <c r="AR145" s="13">
        <v>39.1</v>
      </c>
      <c r="AS145" s="6">
        <f t="shared" si="32"/>
        <v>3892131.3000000003</v>
      </c>
      <c r="AT145" s="6">
        <f t="shared" si="33"/>
        <v>1.6648461987908783</v>
      </c>
      <c r="AV145" s="6">
        <f>'Capital Stock Calculations'!E145</f>
        <v>15645.375810658028</v>
      </c>
      <c r="AW145" s="13">
        <v>72.900000000000006</v>
      </c>
      <c r="AX145" s="6">
        <f t="shared" si="21"/>
        <v>1.0279893331682249E-2</v>
      </c>
      <c r="AY145" s="6">
        <f t="shared" si="22"/>
        <v>1.1410075652030251E-2</v>
      </c>
      <c r="AZ145" s="6"/>
      <c r="BA145" s="13">
        <v>9.9</v>
      </c>
      <c r="BB145" s="13">
        <v>64.099999999999994</v>
      </c>
      <c r="BC145" s="13">
        <v>16.100000000000001</v>
      </c>
      <c r="BE145" s="13">
        <v>66.7</v>
      </c>
      <c r="BF145" s="26">
        <f t="shared" si="23"/>
        <v>463.06064547847552</v>
      </c>
      <c r="BG145" s="10">
        <v>109.875</v>
      </c>
      <c r="BH145">
        <f>-Government!AB145*100/Data!AE145</f>
        <v>349.10126630999576</v>
      </c>
      <c r="BJ145" s="11">
        <v>9.32</v>
      </c>
      <c r="BK145" s="11">
        <v>14.72</v>
      </c>
      <c r="BL145" s="11">
        <v>13.11</v>
      </c>
      <c r="BM145" s="37">
        <f t="shared" si="24"/>
        <v>5.4</v>
      </c>
      <c r="BN145" s="37">
        <f t="shared" si="25"/>
        <v>3.7899999999999991</v>
      </c>
      <c r="BO145" s="30">
        <f t="shared" si="26"/>
        <v>0.10683986578719776</v>
      </c>
      <c r="BP145" s="30">
        <f t="shared" si="27"/>
        <v>0.12203986578719775</v>
      </c>
    </row>
    <row r="146" spans="1:68" x14ac:dyDescent="0.2">
      <c r="A146" s="4">
        <f t="shared" si="30"/>
        <v>1982</v>
      </c>
      <c r="B146" s="4">
        <f t="shared" si="31"/>
        <v>4</v>
      </c>
      <c r="C146">
        <v>6486.2</v>
      </c>
      <c r="D146">
        <v>4184.2</v>
      </c>
      <c r="E146" t="s">
        <v>7</v>
      </c>
      <c r="F146" t="s">
        <v>7</v>
      </c>
      <c r="G146" t="s">
        <v>7</v>
      </c>
      <c r="H146" t="s">
        <v>7</v>
      </c>
      <c r="I146">
        <v>780.3</v>
      </c>
      <c r="J146" t="s">
        <v>7</v>
      </c>
      <c r="K146" t="s">
        <v>7</v>
      </c>
      <c r="L146" t="s">
        <v>7</v>
      </c>
      <c r="M146" t="s">
        <v>7</v>
      </c>
      <c r="N146" t="s">
        <v>7</v>
      </c>
      <c r="O146" t="s">
        <v>7</v>
      </c>
      <c r="P146" t="s">
        <v>7</v>
      </c>
      <c r="Q146" s="6">
        <f t="shared" si="28"/>
        <v>-40.899999999999977</v>
      </c>
      <c r="R146">
        <v>330</v>
      </c>
      <c r="S146" t="s">
        <v>7</v>
      </c>
      <c r="T146" t="s">
        <v>7</v>
      </c>
      <c r="U146">
        <v>370.9</v>
      </c>
      <c r="V146" t="s">
        <v>7</v>
      </c>
      <c r="W146" t="s">
        <v>7</v>
      </c>
      <c r="X146">
        <v>1685.8</v>
      </c>
      <c r="Y146" t="s">
        <v>7</v>
      </c>
      <c r="Z146" t="s">
        <v>7</v>
      </c>
      <c r="AA146" t="s">
        <v>7</v>
      </c>
      <c r="AB146" t="s">
        <v>7</v>
      </c>
      <c r="AC146">
        <v>-123.2</v>
      </c>
      <c r="AE146" s="10">
        <v>52.54</v>
      </c>
      <c r="AF146" s="10">
        <v>97.933000000000007</v>
      </c>
      <c r="AG146" s="10">
        <v>97.533000000000001</v>
      </c>
      <c r="AH146" s="10">
        <v>102.333</v>
      </c>
      <c r="AI146" s="10">
        <v>96.9</v>
      </c>
      <c r="AJ146" s="10">
        <v>98.733000000000004</v>
      </c>
      <c r="AK146" s="10">
        <v>97.5</v>
      </c>
      <c r="AL146" s="13">
        <v>470.3</v>
      </c>
      <c r="AM146" s="13">
        <v>1886.9</v>
      </c>
      <c r="AN146" s="11">
        <v>8.4600000000000009</v>
      </c>
      <c r="AO146" s="10">
        <f t="shared" si="29"/>
        <v>8.6385590148366749</v>
      </c>
      <c r="AQ146" s="12">
        <v>99120</v>
      </c>
      <c r="AR146" s="13">
        <v>39</v>
      </c>
      <c r="AS146" s="6">
        <f t="shared" si="32"/>
        <v>3865680</v>
      </c>
      <c r="AT146" s="6">
        <f t="shared" si="33"/>
        <v>1.6778936694190931</v>
      </c>
      <c r="AV146" s="6">
        <f>'Capital Stock Calculations'!E146</f>
        <v>15689.769992122234</v>
      </c>
      <c r="AW146" s="13">
        <v>71.400000000000006</v>
      </c>
      <c r="AX146" s="6">
        <f t="shared" si="21"/>
        <v>1.0327507337574012E-2</v>
      </c>
      <c r="AY146" s="6">
        <f t="shared" si="22"/>
        <v>1.154184140224475E-2</v>
      </c>
      <c r="AZ146" s="6"/>
      <c r="BA146" s="13">
        <v>10.7</v>
      </c>
      <c r="BB146" s="13">
        <v>64.099999999999994</v>
      </c>
      <c r="BC146" s="13">
        <v>17.5</v>
      </c>
      <c r="BE146" s="13">
        <v>72.5</v>
      </c>
      <c r="BF146" s="26">
        <f t="shared" si="23"/>
        <v>480.2262771486628</v>
      </c>
      <c r="BG146" s="10">
        <v>109.354</v>
      </c>
      <c r="BH146">
        <f>-Government!AB146*100/Data!AE146</f>
        <v>413.77997716025885</v>
      </c>
      <c r="BJ146" s="11">
        <v>7.91</v>
      </c>
      <c r="BK146" s="11">
        <v>11.96</v>
      </c>
      <c r="BL146" s="11">
        <v>10.66</v>
      </c>
      <c r="BM146" s="37">
        <f t="shared" si="24"/>
        <v>4.0500000000000007</v>
      </c>
      <c r="BN146" s="37">
        <f t="shared" si="25"/>
        <v>2.75</v>
      </c>
      <c r="BO146" s="30">
        <f t="shared" si="26"/>
        <v>9.0127268444071096E-2</v>
      </c>
      <c r="BP146" s="30">
        <f t="shared" si="27"/>
        <v>0.12802726844407109</v>
      </c>
    </row>
    <row r="147" spans="1:68" x14ac:dyDescent="0.2">
      <c r="A147" s="4">
        <f t="shared" si="30"/>
        <v>1983</v>
      </c>
      <c r="B147" s="4">
        <f t="shared" si="31"/>
        <v>1</v>
      </c>
      <c r="C147">
        <v>6571.1</v>
      </c>
      <c r="D147">
        <v>4224.8</v>
      </c>
      <c r="E147" t="s">
        <v>7</v>
      </c>
      <c r="F147" t="s">
        <v>7</v>
      </c>
      <c r="G147" t="s">
        <v>7</v>
      </c>
      <c r="H147" t="s">
        <v>7</v>
      </c>
      <c r="I147">
        <v>807.5</v>
      </c>
      <c r="J147" t="s">
        <v>7</v>
      </c>
      <c r="K147" t="s">
        <v>7</v>
      </c>
      <c r="L147" t="s">
        <v>7</v>
      </c>
      <c r="M147" t="s">
        <v>7</v>
      </c>
      <c r="N147" t="s">
        <v>7</v>
      </c>
      <c r="O147" t="s">
        <v>7</v>
      </c>
      <c r="P147" t="s">
        <v>7</v>
      </c>
      <c r="Q147" s="6">
        <f t="shared" si="28"/>
        <v>-44</v>
      </c>
      <c r="R147">
        <v>335.4</v>
      </c>
      <c r="S147" t="s">
        <v>7</v>
      </c>
      <c r="T147" t="s">
        <v>7</v>
      </c>
      <c r="U147">
        <v>379.4</v>
      </c>
      <c r="V147" t="s">
        <v>7</v>
      </c>
      <c r="W147" t="s">
        <v>7</v>
      </c>
      <c r="X147">
        <v>1701.9</v>
      </c>
      <c r="Y147" t="s">
        <v>7</v>
      </c>
      <c r="Z147" t="s">
        <v>7</v>
      </c>
      <c r="AA147" t="s">
        <v>7</v>
      </c>
      <c r="AB147" t="s">
        <v>7</v>
      </c>
      <c r="AC147">
        <v>-119.1</v>
      </c>
      <c r="AE147" s="10">
        <v>52.963999999999999</v>
      </c>
      <c r="AF147" s="10">
        <v>98</v>
      </c>
      <c r="AG147" s="10">
        <v>98.066999999999993</v>
      </c>
      <c r="AH147" s="10">
        <v>98.033000000000001</v>
      </c>
      <c r="AI147" s="10">
        <v>98</v>
      </c>
      <c r="AJ147" s="10">
        <v>98.233000000000004</v>
      </c>
      <c r="AK147" s="10">
        <v>97.832999999999998</v>
      </c>
      <c r="AL147" s="13">
        <v>484</v>
      </c>
      <c r="AM147" s="13">
        <v>1990.8</v>
      </c>
      <c r="AN147" s="11">
        <v>8.57</v>
      </c>
      <c r="AO147" s="10">
        <f t="shared" si="29"/>
        <v>8.7448979591836729</v>
      </c>
      <c r="AQ147" s="12">
        <v>99143</v>
      </c>
      <c r="AR147" s="13">
        <v>39.4</v>
      </c>
      <c r="AS147" s="6">
        <f t="shared" si="32"/>
        <v>3906234.1999999997</v>
      </c>
      <c r="AT147" s="6">
        <f t="shared" si="33"/>
        <v>1.6822084041965535</v>
      </c>
      <c r="AV147" s="6">
        <f>'Capital Stock Calculations'!E147</f>
        <v>15666.490446425971</v>
      </c>
      <c r="AW147" s="13">
        <v>72.099999999999994</v>
      </c>
      <c r="AX147" s="6">
        <f t="shared" si="21"/>
        <v>1.0394877198694448E-2</v>
      </c>
      <c r="AY147" s="6">
        <f t="shared" si="22"/>
        <v>1.1579791125989574E-2</v>
      </c>
      <c r="AZ147" s="6"/>
      <c r="BA147" s="13">
        <v>10.4</v>
      </c>
      <c r="BB147" s="13">
        <v>63.8</v>
      </c>
      <c r="BC147" s="13">
        <v>19.3</v>
      </c>
      <c r="BE147" s="13">
        <v>75.3</v>
      </c>
      <c r="BF147" s="26">
        <f t="shared" si="23"/>
        <v>493.87755102040819</v>
      </c>
      <c r="BG147" s="10">
        <v>107.04600000000001</v>
      </c>
      <c r="BH147">
        <f>-Government!AB147*100/Data!AE147</f>
        <v>411.03390982554191</v>
      </c>
      <c r="BJ147" s="11">
        <v>8.11</v>
      </c>
      <c r="BK147" s="11">
        <v>10.88</v>
      </c>
      <c r="BL147" s="11">
        <v>10.56</v>
      </c>
      <c r="BM147" s="37">
        <f t="shared" si="24"/>
        <v>2.7700000000000014</v>
      </c>
      <c r="BN147" s="37">
        <f t="shared" si="25"/>
        <v>2.4500000000000011</v>
      </c>
      <c r="BO147" s="30">
        <f t="shared" si="26"/>
        <v>7.8415858801425486E-2</v>
      </c>
      <c r="BP147" s="30">
        <f t="shared" si="27"/>
        <v>0.10591585880142548</v>
      </c>
    </row>
    <row r="148" spans="1:68" x14ac:dyDescent="0.2">
      <c r="A148" s="4">
        <f t="shared" si="30"/>
        <v>1983</v>
      </c>
      <c r="B148" s="4">
        <f t="shared" si="31"/>
        <v>2</v>
      </c>
      <c r="C148">
        <v>6721.1</v>
      </c>
      <c r="D148">
        <v>4308.5</v>
      </c>
      <c r="E148" t="s">
        <v>7</v>
      </c>
      <c r="F148" t="s">
        <v>7</v>
      </c>
      <c r="G148" t="s">
        <v>7</v>
      </c>
      <c r="H148" t="s">
        <v>7</v>
      </c>
      <c r="I148">
        <v>879.1</v>
      </c>
      <c r="J148" t="s">
        <v>7</v>
      </c>
      <c r="K148" t="s">
        <v>7</v>
      </c>
      <c r="L148" t="s">
        <v>7</v>
      </c>
      <c r="M148" t="s">
        <v>7</v>
      </c>
      <c r="N148" t="s">
        <v>7</v>
      </c>
      <c r="O148" t="s">
        <v>7</v>
      </c>
      <c r="P148" t="s">
        <v>7</v>
      </c>
      <c r="Q148" s="6">
        <f t="shared" si="28"/>
        <v>-72.200000000000045</v>
      </c>
      <c r="R148">
        <v>336.4</v>
      </c>
      <c r="S148" t="s">
        <v>7</v>
      </c>
      <c r="T148" t="s">
        <v>7</v>
      </c>
      <c r="U148">
        <v>408.6</v>
      </c>
      <c r="V148" t="s">
        <v>7</v>
      </c>
      <c r="W148" t="s">
        <v>7</v>
      </c>
      <c r="X148">
        <v>1719.1</v>
      </c>
      <c r="Y148" t="s">
        <v>7</v>
      </c>
      <c r="Z148" t="s">
        <v>7</v>
      </c>
      <c r="AA148" t="s">
        <v>7</v>
      </c>
      <c r="AB148" t="s">
        <v>7</v>
      </c>
      <c r="AC148">
        <v>-113.4</v>
      </c>
      <c r="AE148" s="10">
        <v>53.323</v>
      </c>
      <c r="AF148" s="10">
        <v>99.132999999999996</v>
      </c>
      <c r="AG148" s="10">
        <v>99.066999999999993</v>
      </c>
      <c r="AH148" s="10">
        <v>99.966999999999999</v>
      </c>
      <c r="AI148" s="10">
        <v>98.6</v>
      </c>
      <c r="AJ148" s="10">
        <v>99.632999999999996</v>
      </c>
      <c r="AK148" s="10">
        <v>98.933000000000007</v>
      </c>
      <c r="AL148" s="13">
        <v>499.1</v>
      </c>
      <c r="AM148" s="13">
        <v>2042</v>
      </c>
      <c r="AN148" s="11">
        <v>8.64</v>
      </c>
      <c r="AO148" s="10">
        <f t="shared" si="29"/>
        <v>8.715563939354201</v>
      </c>
      <c r="AQ148" s="12">
        <v>99945</v>
      </c>
      <c r="AR148" s="13">
        <v>39.9</v>
      </c>
      <c r="AS148" s="6">
        <f t="shared" si="32"/>
        <v>3987805.5</v>
      </c>
      <c r="AT148" s="6">
        <f t="shared" si="33"/>
        <v>1.6854131927948843</v>
      </c>
      <c r="AV148" s="6">
        <f>'Capital Stock Calculations'!E148</f>
        <v>15560.20306952178</v>
      </c>
      <c r="AW148" s="13">
        <v>73.599999999999994</v>
      </c>
      <c r="AX148" s="6">
        <f t="shared" ref="AX148:AX211" si="34">C148/(AV148^0.33*AS148^0.67)</f>
        <v>1.0509536493548384E-2</v>
      </c>
      <c r="AY148" s="6">
        <f t="shared" ref="AY148:AY211" si="35">C148/((AV148*AW148/100)^0.33*AS148^0.67)</f>
        <v>1.1628237244238178E-2</v>
      </c>
      <c r="AZ148" s="6"/>
      <c r="BA148" s="13">
        <v>10.1</v>
      </c>
      <c r="BB148" s="13">
        <v>63.9</v>
      </c>
      <c r="BC148" s="13">
        <v>20.3</v>
      </c>
      <c r="BE148" s="13">
        <v>91.5</v>
      </c>
      <c r="BF148" s="26">
        <f t="shared" si="23"/>
        <v>503.46504191338909</v>
      </c>
      <c r="BG148" s="10">
        <v>109.711</v>
      </c>
      <c r="BH148">
        <f>-Government!AB148*100/Data!AE148</f>
        <v>378.07325169251544</v>
      </c>
      <c r="BJ148" s="11">
        <v>8.4</v>
      </c>
      <c r="BK148" s="11">
        <v>10.5</v>
      </c>
      <c r="BL148" s="11">
        <v>10.55</v>
      </c>
      <c r="BM148" s="37">
        <f t="shared" si="24"/>
        <v>2.0999999999999996</v>
      </c>
      <c r="BN148" s="37">
        <f t="shared" si="25"/>
        <v>2.1500000000000004</v>
      </c>
      <c r="BO148" s="30">
        <f t="shared" si="26"/>
        <v>6.9538775510204195E-2</v>
      </c>
      <c r="BP148" s="30">
        <f t="shared" si="27"/>
        <v>9.4038775510204203E-2</v>
      </c>
    </row>
    <row r="149" spans="1:68" x14ac:dyDescent="0.2">
      <c r="A149" s="4">
        <f t="shared" si="30"/>
        <v>1983</v>
      </c>
      <c r="B149" s="4">
        <f t="shared" si="31"/>
        <v>3</v>
      </c>
      <c r="C149">
        <v>6852.7</v>
      </c>
      <c r="D149">
        <v>4384.1000000000004</v>
      </c>
      <c r="E149" t="s">
        <v>7</v>
      </c>
      <c r="F149" t="s">
        <v>7</v>
      </c>
      <c r="G149" t="s">
        <v>7</v>
      </c>
      <c r="H149" t="s">
        <v>7</v>
      </c>
      <c r="I149">
        <v>934.2</v>
      </c>
      <c r="J149" t="s">
        <v>7</v>
      </c>
      <c r="K149" t="s">
        <v>7</v>
      </c>
      <c r="L149" t="s">
        <v>7</v>
      </c>
      <c r="M149" t="s">
        <v>7</v>
      </c>
      <c r="N149" t="s">
        <v>7</v>
      </c>
      <c r="O149" t="s">
        <v>7</v>
      </c>
      <c r="P149" t="s">
        <v>7</v>
      </c>
      <c r="Q149" s="6">
        <f t="shared" si="28"/>
        <v>-99</v>
      </c>
      <c r="R149">
        <v>341.4</v>
      </c>
      <c r="S149" t="s">
        <v>7</v>
      </c>
      <c r="T149" t="s">
        <v>7</v>
      </c>
      <c r="U149">
        <v>440.4</v>
      </c>
      <c r="V149" t="s">
        <v>7</v>
      </c>
      <c r="W149" t="s">
        <v>7</v>
      </c>
      <c r="X149">
        <v>1747.3</v>
      </c>
      <c r="Y149" t="s">
        <v>7</v>
      </c>
      <c r="Z149" t="s">
        <v>7</v>
      </c>
      <c r="AA149" t="s">
        <v>7</v>
      </c>
      <c r="AB149" t="s">
        <v>7</v>
      </c>
      <c r="AC149">
        <v>-113.9</v>
      </c>
      <c r="AE149" s="10">
        <v>53.881</v>
      </c>
      <c r="AF149" s="10">
        <v>100.1</v>
      </c>
      <c r="AG149" s="10">
        <v>100.06699999999999</v>
      </c>
      <c r="AH149" s="10">
        <v>101.033</v>
      </c>
      <c r="AI149" s="10">
        <v>100.333</v>
      </c>
      <c r="AJ149" s="10">
        <v>100.467</v>
      </c>
      <c r="AK149" s="10">
        <v>99.867000000000004</v>
      </c>
      <c r="AL149" s="13">
        <v>510.4</v>
      </c>
      <c r="AM149" s="13">
        <v>2074.3000000000002</v>
      </c>
      <c r="AN149" s="11">
        <v>8.73</v>
      </c>
      <c r="AO149" s="10">
        <f t="shared" si="29"/>
        <v>8.7212787212787219</v>
      </c>
      <c r="AQ149" s="12">
        <v>101611</v>
      </c>
      <c r="AR149" s="13">
        <v>40.4</v>
      </c>
      <c r="AS149" s="6">
        <f t="shared" si="32"/>
        <v>4105084.4</v>
      </c>
      <c r="AT149" s="6">
        <f t="shared" si="33"/>
        <v>1.66932012408807</v>
      </c>
      <c r="AV149" s="6">
        <f>'Capital Stock Calculations'!E149</f>
        <v>15531.715170648195</v>
      </c>
      <c r="AW149" s="13">
        <v>76</v>
      </c>
      <c r="AX149" s="6">
        <f t="shared" si="34"/>
        <v>1.0515586762415296E-2</v>
      </c>
      <c r="AY149" s="6">
        <f t="shared" si="35"/>
        <v>1.1512377594166871E-2</v>
      </c>
      <c r="AZ149" s="6"/>
      <c r="BA149" s="13">
        <v>9.4</v>
      </c>
      <c r="BB149" s="13">
        <v>64.2</v>
      </c>
      <c r="BC149" s="13">
        <v>20.5</v>
      </c>
      <c r="BE149" s="13">
        <v>91.2</v>
      </c>
      <c r="BF149" s="26">
        <f t="shared" si="23"/>
        <v>509.8901098901099</v>
      </c>
      <c r="BG149" s="10">
        <v>112.584</v>
      </c>
      <c r="BH149">
        <f>-Government!AB149*100/Data!AE149</f>
        <v>391.78931348712905</v>
      </c>
      <c r="BJ149" s="11">
        <v>9.14</v>
      </c>
      <c r="BK149" s="11">
        <v>10.8</v>
      </c>
      <c r="BL149" s="11">
        <v>11.64</v>
      </c>
      <c r="BM149" s="37">
        <f t="shared" si="24"/>
        <v>1.6600000000000001</v>
      </c>
      <c r="BN149" s="37">
        <f t="shared" si="25"/>
        <v>2.5</v>
      </c>
      <c r="BO149" s="30">
        <f t="shared" si="26"/>
        <v>7.4245427859542287E-2</v>
      </c>
      <c r="BP149" s="30">
        <f t="shared" si="27"/>
        <v>9.5745427859542293E-2</v>
      </c>
    </row>
    <row r="150" spans="1:68" x14ac:dyDescent="0.2">
      <c r="A150" s="4">
        <f t="shared" si="30"/>
        <v>1983</v>
      </c>
      <c r="B150" s="4">
        <f t="shared" si="31"/>
        <v>4</v>
      </c>
      <c r="C150">
        <v>6994</v>
      </c>
      <c r="D150">
        <v>4453.2</v>
      </c>
      <c r="E150" t="s">
        <v>7</v>
      </c>
      <c r="F150" t="s">
        <v>7</v>
      </c>
      <c r="G150" t="s">
        <v>7</v>
      </c>
      <c r="H150" t="s">
        <v>7</v>
      </c>
      <c r="I150">
        <v>1025.0999999999999</v>
      </c>
      <c r="J150" t="s">
        <v>7</v>
      </c>
      <c r="K150" t="s">
        <v>7</v>
      </c>
      <c r="L150" t="s">
        <v>7</v>
      </c>
      <c r="M150" t="s">
        <v>7</v>
      </c>
      <c r="N150" t="s">
        <v>7</v>
      </c>
      <c r="O150" t="s">
        <v>7</v>
      </c>
      <c r="P150" t="s">
        <v>7</v>
      </c>
      <c r="Q150" s="6">
        <f t="shared" si="28"/>
        <v>-113.69999999999999</v>
      </c>
      <c r="R150">
        <v>348.3</v>
      </c>
      <c r="S150" t="s">
        <v>7</v>
      </c>
      <c r="T150" t="s">
        <v>7</v>
      </c>
      <c r="U150">
        <v>462</v>
      </c>
      <c r="V150" t="s">
        <v>7</v>
      </c>
      <c r="W150" t="s">
        <v>7</v>
      </c>
      <c r="X150">
        <v>1718</v>
      </c>
      <c r="Y150" t="s">
        <v>7</v>
      </c>
      <c r="Z150" t="s">
        <v>7</v>
      </c>
      <c r="AA150" t="s">
        <v>7</v>
      </c>
      <c r="AB150" t="s">
        <v>7</v>
      </c>
      <c r="AC150">
        <v>-88.6</v>
      </c>
      <c r="AE150" s="10">
        <v>54.277000000000001</v>
      </c>
      <c r="AF150" s="10">
        <v>101.1</v>
      </c>
      <c r="AG150" s="10">
        <v>101.2</v>
      </c>
      <c r="AH150" s="10">
        <v>100.43300000000001</v>
      </c>
      <c r="AI150" s="10">
        <v>102.4</v>
      </c>
      <c r="AJ150" s="10">
        <v>100.56699999999999</v>
      </c>
      <c r="AK150" s="10">
        <v>101.2</v>
      </c>
      <c r="AL150" s="13">
        <v>519.20000000000005</v>
      </c>
      <c r="AM150" s="13">
        <v>2112</v>
      </c>
      <c r="AN150" s="11">
        <v>8.84</v>
      </c>
      <c r="AO150" s="10">
        <f t="shared" si="29"/>
        <v>8.743818001978239</v>
      </c>
      <c r="AQ150" s="12">
        <v>102588</v>
      </c>
      <c r="AR150" s="13">
        <v>40.6</v>
      </c>
      <c r="AS150" s="6">
        <f t="shared" si="32"/>
        <v>4165072.8000000003</v>
      </c>
      <c r="AT150" s="6">
        <f t="shared" si="33"/>
        <v>1.6792023419134474</v>
      </c>
      <c r="AV150" s="6">
        <f>'Capital Stock Calculations'!E150</f>
        <v>15559.98889997872</v>
      </c>
      <c r="AW150" s="13">
        <v>77.8</v>
      </c>
      <c r="AX150" s="6">
        <f t="shared" si="34"/>
        <v>1.0622223249622663E-2</v>
      </c>
      <c r="AY150" s="6">
        <f t="shared" si="35"/>
        <v>1.1539637274053105E-2</v>
      </c>
      <c r="AZ150" s="6"/>
      <c r="BA150" s="13">
        <v>8.5</v>
      </c>
      <c r="BB150" s="13">
        <v>64.099999999999994</v>
      </c>
      <c r="BC150" s="13">
        <v>19.7</v>
      </c>
      <c r="BE150" s="13">
        <v>91.5</v>
      </c>
      <c r="BF150" s="26">
        <f t="shared" si="23"/>
        <v>513.55093966369941</v>
      </c>
      <c r="BG150" s="10">
        <v>112.92700000000001</v>
      </c>
      <c r="BH150">
        <f>-Government!AB150*100/Data!AE150</f>
        <v>339.92298763748914</v>
      </c>
      <c r="BJ150" s="11">
        <v>8.8000000000000007</v>
      </c>
      <c r="BK150" s="11">
        <v>11</v>
      </c>
      <c r="BL150" s="11">
        <v>11.69</v>
      </c>
      <c r="BM150" s="37">
        <f t="shared" si="24"/>
        <v>2.1999999999999993</v>
      </c>
      <c r="BN150" s="37">
        <f t="shared" si="25"/>
        <v>2.8899999999999988</v>
      </c>
      <c r="BO150" s="30">
        <f t="shared" si="26"/>
        <v>8.1409990009989913E-2</v>
      </c>
      <c r="BP150" s="30">
        <f t="shared" si="27"/>
        <v>0.10640999000998991</v>
      </c>
    </row>
    <row r="151" spans="1:68" x14ac:dyDescent="0.2">
      <c r="A151" s="4">
        <f t="shared" si="30"/>
        <v>1984</v>
      </c>
      <c r="B151" s="4">
        <f t="shared" si="31"/>
        <v>1</v>
      </c>
      <c r="C151">
        <v>7132.9</v>
      </c>
      <c r="D151">
        <v>4490.8999999999996</v>
      </c>
      <c r="E151" t="s">
        <v>7</v>
      </c>
      <c r="F151" t="s">
        <v>7</v>
      </c>
      <c r="G151" t="s">
        <v>7</v>
      </c>
      <c r="H151" t="s">
        <v>7</v>
      </c>
      <c r="I151">
        <v>1124.2</v>
      </c>
      <c r="J151" t="s">
        <v>7</v>
      </c>
      <c r="K151" t="s">
        <v>7</v>
      </c>
      <c r="L151" t="s">
        <v>7</v>
      </c>
      <c r="M151" t="s">
        <v>7</v>
      </c>
      <c r="N151" t="s">
        <v>7</v>
      </c>
      <c r="O151" t="s">
        <v>7</v>
      </c>
      <c r="P151" t="s">
        <v>7</v>
      </c>
      <c r="Q151" s="6">
        <f t="shared" si="28"/>
        <v>-143.5</v>
      </c>
      <c r="R151">
        <v>355.6</v>
      </c>
      <c r="S151" t="s">
        <v>7</v>
      </c>
      <c r="T151" t="s">
        <v>7</v>
      </c>
      <c r="U151">
        <v>499.1</v>
      </c>
      <c r="V151" t="s">
        <v>7</v>
      </c>
      <c r="W151" t="s">
        <v>7</v>
      </c>
      <c r="X151">
        <v>1738.1</v>
      </c>
      <c r="Y151" t="s">
        <v>7</v>
      </c>
      <c r="Z151" t="s">
        <v>7</v>
      </c>
      <c r="AA151" t="s">
        <v>7</v>
      </c>
      <c r="AB151" t="s">
        <v>7</v>
      </c>
      <c r="AC151">
        <v>-76.8</v>
      </c>
      <c r="AE151" s="10">
        <v>54.854999999999997</v>
      </c>
      <c r="AF151" s="10">
        <v>102.533</v>
      </c>
      <c r="AG151" s="10">
        <v>102.767</v>
      </c>
      <c r="AH151" s="10">
        <v>101</v>
      </c>
      <c r="AI151" s="10">
        <v>103.133</v>
      </c>
      <c r="AJ151" s="10">
        <v>101.767</v>
      </c>
      <c r="AK151" s="10">
        <v>102.56699999999999</v>
      </c>
      <c r="AL151" s="13">
        <v>528</v>
      </c>
      <c r="AM151" s="13">
        <v>2157.5</v>
      </c>
      <c r="AN151" s="11">
        <v>8.93</v>
      </c>
      <c r="AO151" s="10">
        <f t="shared" si="29"/>
        <v>8.7093911228580065</v>
      </c>
      <c r="AQ151" s="12">
        <v>103664</v>
      </c>
      <c r="AR151" s="13">
        <v>40.799999999999997</v>
      </c>
      <c r="AS151" s="6">
        <f t="shared" si="32"/>
        <v>4229491.1999999993</v>
      </c>
      <c r="AT151" s="6">
        <f t="shared" si="33"/>
        <v>1.6864676299598405</v>
      </c>
      <c r="AV151" s="6">
        <f>'Capital Stock Calculations'!E151</f>
        <v>15677.513493081282</v>
      </c>
      <c r="AW151" s="13">
        <v>79.900000000000006</v>
      </c>
      <c r="AX151" s="6">
        <f t="shared" si="34"/>
        <v>1.0695759297053024E-2</v>
      </c>
      <c r="AY151" s="6">
        <f t="shared" si="35"/>
        <v>1.1517843775606131E-2</v>
      </c>
      <c r="AZ151" s="6"/>
      <c r="BA151" s="13">
        <v>7.9</v>
      </c>
      <c r="BB151" s="13">
        <v>64</v>
      </c>
      <c r="BC151" s="13">
        <v>19.5</v>
      </c>
      <c r="BE151" s="13">
        <v>99.5</v>
      </c>
      <c r="BF151" s="26">
        <f t="shared" si="23"/>
        <v>514.95616045565816</v>
      </c>
      <c r="BG151" s="10">
        <v>113.529</v>
      </c>
      <c r="BH151">
        <f>-Government!AB151*100/Data!AE151</f>
        <v>292.77185306717712</v>
      </c>
      <c r="BJ151" s="11">
        <v>9.17</v>
      </c>
      <c r="BK151" s="11">
        <v>11.07</v>
      </c>
      <c r="BL151" s="11">
        <v>11.95</v>
      </c>
      <c r="BM151" s="37">
        <f t="shared" si="24"/>
        <v>1.9000000000000004</v>
      </c>
      <c r="BN151" s="37">
        <f t="shared" si="25"/>
        <v>2.7799999999999994</v>
      </c>
      <c r="BO151" s="30">
        <f t="shared" si="26"/>
        <v>7.3825914935707157E-2</v>
      </c>
      <c r="BP151" s="30">
        <f t="shared" si="27"/>
        <v>0.10272591493570714</v>
      </c>
    </row>
    <row r="152" spans="1:68" x14ac:dyDescent="0.2">
      <c r="A152" s="4">
        <f t="shared" si="30"/>
        <v>1984</v>
      </c>
      <c r="B152" s="4">
        <f t="shared" si="31"/>
        <v>2</v>
      </c>
      <c r="C152">
        <v>7258.2</v>
      </c>
      <c r="D152">
        <v>4555</v>
      </c>
      <c r="E152" t="s">
        <v>7</v>
      </c>
      <c r="F152" t="s">
        <v>7</v>
      </c>
      <c r="G152" t="s">
        <v>7</v>
      </c>
      <c r="H152" t="s">
        <v>7</v>
      </c>
      <c r="I152">
        <v>1160.7</v>
      </c>
      <c r="J152" t="s">
        <v>7</v>
      </c>
      <c r="K152" t="s">
        <v>7</v>
      </c>
      <c r="L152" t="s">
        <v>7</v>
      </c>
      <c r="M152" t="s">
        <v>7</v>
      </c>
      <c r="N152" t="s">
        <v>7</v>
      </c>
      <c r="O152" t="s">
        <v>7</v>
      </c>
      <c r="P152" t="s">
        <v>7</v>
      </c>
      <c r="Q152" s="6">
        <f t="shared" si="28"/>
        <v>-155.5</v>
      </c>
      <c r="R152">
        <v>364.5</v>
      </c>
      <c r="S152" t="s">
        <v>7</v>
      </c>
      <c r="T152" t="s">
        <v>7</v>
      </c>
      <c r="U152">
        <v>520</v>
      </c>
      <c r="V152" t="s">
        <v>7</v>
      </c>
      <c r="W152" t="s">
        <v>7</v>
      </c>
      <c r="X152">
        <v>1777.1</v>
      </c>
      <c r="Y152" t="s">
        <v>7</v>
      </c>
      <c r="Z152" t="s">
        <v>7</v>
      </c>
      <c r="AA152" t="s">
        <v>7</v>
      </c>
      <c r="AB152" t="s">
        <v>7</v>
      </c>
      <c r="AC152">
        <v>-79.099999999999994</v>
      </c>
      <c r="AE152" s="10">
        <v>55.316000000000003</v>
      </c>
      <c r="AF152" s="10">
        <v>103.5</v>
      </c>
      <c r="AG152" s="10">
        <v>103.833</v>
      </c>
      <c r="AH152" s="10">
        <v>101.367</v>
      </c>
      <c r="AI152" s="10">
        <v>105.033</v>
      </c>
      <c r="AJ152" s="10">
        <v>102.267</v>
      </c>
      <c r="AK152" s="10">
        <v>103.867</v>
      </c>
      <c r="AL152" s="13">
        <v>537.29999999999995</v>
      </c>
      <c r="AM152" s="13">
        <v>2204</v>
      </c>
      <c r="AN152" s="11">
        <v>9</v>
      </c>
      <c r="AO152" s="10">
        <f t="shared" si="29"/>
        <v>8.695652173913043</v>
      </c>
      <c r="AQ152" s="12">
        <v>105040</v>
      </c>
      <c r="AR152" s="13">
        <v>40.700000000000003</v>
      </c>
      <c r="AS152" s="6">
        <f t="shared" si="32"/>
        <v>4275128</v>
      </c>
      <c r="AT152" s="6">
        <f t="shared" si="33"/>
        <v>1.6977737274766977</v>
      </c>
      <c r="AV152" s="6">
        <f>'Capital Stock Calculations'!E152</f>
        <v>15742.567290212144</v>
      </c>
      <c r="AW152" s="13">
        <v>80.7</v>
      </c>
      <c r="AX152" s="6">
        <f t="shared" si="34"/>
        <v>1.0790910359113377E-2</v>
      </c>
      <c r="AY152" s="6">
        <f t="shared" si="35"/>
        <v>1.1582166887096465E-2</v>
      </c>
      <c r="AZ152" s="6"/>
      <c r="BA152" s="13">
        <v>7.4</v>
      </c>
      <c r="BB152" s="13">
        <v>64.5</v>
      </c>
      <c r="BC152" s="13">
        <v>18.600000000000001</v>
      </c>
      <c r="BE152" s="13">
        <v>96.6</v>
      </c>
      <c r="BF152" s="26">
        <f t="shared" si="23"/>
        <v>519.13043478260863</v>
      </c>
      <c r="BG152" s="10">
        <v>114.994</v>
      </c>
      <c r="BH152">
        <f>-Government!AB152*100/Data!AE152</f>
        <v>298.82854870200305</v>
      </c>
      <c r="BJ152" s="11">
        <v>9.8000000000000007</v>
      </c>
      <c r="BK152" s="11">
        <v>12.31</v>
      </c>
      <c r="BL152" s="11">
        <v>13.21</v>
      </c>
      <c r="BM152" s="37">
        <f t="shared" si="24"/>
        <v>2.5099999999999998</v>
      </c>
      <c r="BN152" s="37">
        <f t="shared" si="25"/>
        <v>3.41</v>
      </c>
      <c r="BO152" s="30">
        <f t="shared" si="26"/>
        <v>8.2268890015897322E-2</v>
      </c>
      <c r="BP152" s="30">
        <f t="shared" si="27"/>
        <v>0.11006889001589731</v>
      </c>
    </row>
    <row r="153" spans="1:68" x14ac:dyDescent="0.2">
      <c r="A153" s="4">
        <f t="shared" si="30"/>
        <v>1984</v>
      </c>
      <c r="B153" s="4">
        <f t="shared" si="31"/>
        <v>3</v>
      </c>
      <c r="C153">
        <v>7329.6</v>
      </c>
      <c r="D153">
        <v>4590</v>
      </c>
      <c r="E153" t="s">
        <v>7</v>
      </c>
      <c r="F153" t="s">
        <v>7</v>
      </c>
      <c r="G153" t="s">
        <v>7</v>
      </c>
      <c r="H153" t="s">
        <v>7</v>
      </c>
      <c r="I153">
        <v>1185.8</v>
      </c>
      <c r="J153" t="s">
        <v>7</v>
      </c>
      <c r="K153" t="s">
        <v>7</v>
      </c>
      <c r="L153" t="s">
        <v>7</v>
      </c>
      <c r="M153" t="s">
        <v>7</v>
      </c>
      <c r="N153" t="s">
        <v>7</v>
      </c>
      <c r="O153" t="s">
        <v>7</v>
      </c>
      <c r="P153" t="s">
        <v>7</v>
      </c>
      <c r="Q153" s="6">
        <f t="shared" si="28"/>
        <v>-161</v>
      </c>
      <c r="R153">
        <v>372.5</v>
      </c>
      <c r="S153" t="s">
        <v>7</v>
      </c>
      <c r="T153" t="s">
        <v>7</v>
      </c>
      <c r="U153">
        <v>533.5</v>
      </c>
      <c r="V153" t="s">
        <v>7</v>
      </c>
      <c r="W153" t="s">
        <v>7</v>
      </c>
      <c r="X153">
        <v>1791.8</v>
      </c>
      <c r="Y153" t="s">
        <v>7</v>
      </c>
      <c r="Z153" t="s">
        <v>7</v>
      </c>
      <c r="AA153" t="s">
        <v>7</v>
      </c>
      <c r="AB153" t="s">
        <v>7</v>
      </c>
      <c r="AC153">
        <v>-77</v>
      </c>
      <c r="AE153" s="10">
        <v>55.765000000000001</v>
      </c>
      <c r="AF153" s="10">
        <v>104.4</v>
      </c>
      <c r="AG153" s="10">
        <v>105</v>
      </c>
      <c r="AH153" s="10">
        <v>100.4</v>
      </c>
      <c r="AI153" s="10">
        <v>106.033</v>
      </c>
      <c r="AJ153" s="10">
        <v>102.6</v>
      </c>
      <c r="AK153" s="10">
        <v>105.4</v>
      </c>
      <c r="AL153" s="13">
        <v>541.70000000000005</v>
      </c>
      <c r="AM153" s="13">
        <v>2233.1</v>
      </c>
      <c r="AN153" s="11">
        <v>9.09</v>
      </c>
      <c r="AO153" s="10">
        <f t="shared" si="29"/>
        <v>8.706896551724137</v>
      </c>
      <c r="AQ153" s="12">
        <v>105363</v>
      </c>
      <c r="AR153" s="13">
        <v>40.5</v>
      </c>
      <c r="AS153" s="6">
        <f t="shared" si="32"/>
        <v>4267201.5</v>
      </c>
      <c r="AT153" s="6">
        <f t="shared" si="33"/>
        <v>1.7176596886741815</v>
      </c>
      <c r="AV153" s="6">
        <f>'Capital Stock Calculations'!E153</f>
        <v>15839.726163221665</v>
      </c>
      <c r="AW153" s="13">
        <v>80.8</v>
      </c>
      <c r="AX153" s="6">
        <f t="shared" si="34"/>
        <v>1.0888489393325086E-2</v>
      </c>
      <c r="AY153" s="6">
        <f t="shared" si="35"/>
        <v>1.1682125925947719E-2</v>
      </c>
      <c r="AZ153" s="6"/>
      <c r="BA153" s="13">
        <v>7.4</v>
      </c>
      <c r="BB153" s="13">
        <v>64.5</v>
      </c>
      <c r="BC153" s="13">
        <v>17.399999999999999</v>
      </c>
      <c r="BE153" s="13">
        <v>98.9</v>
      </c>
      <c r="BF153" s="26">
        <f t="shared" si="23"/>
        <v>518.86973180076632</v>
      </c>
      <c r="BG153" s="10">
        <v>120.32899999999999</v>
      </c>
      <c r="BH153">
        <f>-Government!AB153*100/Data!AE153</f>
        <v>317.58271317134404</v>
      </c>
      <c r="BJ153" s="11">
        <v>10.32</v>
      </c>
      <c r="BK153" s="11">
        <v>12.99</v>
      </c>
      <c r="BL153" s="11">
        <v>12.87</v>
      </c>
      <c r="BM153" s="37">
        <f t="shared" si="24"/>
        <v>2.67</v>
      </c>
      <c r="BN153" s="37">
        <f t="shared" si="25"/>
        <v>2.5499999999999989</v>
      </c>
      <c r="BO153" s="30">
        <f t="shared" si="26"/>
        <v>8.930434782608701E-2</v>
      </c>
      <c r="BP153" s="30">
        <f t="shared" si="27"/>
        <v>0.123404347826087</v>
      </c>
    </row>
    <row r="154" spans="1:68" x14ac:dyDescent="0.2">
      <c r="A154" s="4">
        <f t="shared" si="30"/>
        <v>1984</v>
      </c>
      <c r="B154" s="4">
        <f t="shared" si="31"/>
        <v>4</v>
      </c>
      <c r="C154">
        <v>7388.1</v>
      </c>
      <c r="D154">
        <v>4650.7</v>
      </c>
      <c r="E154" t="s">
        <v>7</v>
      </c>
      <c r="F154" t="s">
        <v>7</v>
      </c>
      <c r="G154" t="s">
        <v>7</v>
      </c>
      <c r="H154" t="s">
        <v>7</v>
      </c>
      <c r="I154">
        <v>1170.4000000000001</v>
      </c>
      <c r="J154" t="s">
        <v>7</v>
      </c>
      <c r="K154" t="s">
        <v>7</v>
      </c>
      <c r="L154" t="s">
        <v>7</v>
      </c>
      <c r="M154" t="s">
        <v>7</v>
      </c>
      <c r="N154" t="s">
        <v>7</v>
      </c>
      <c r="O154" t="s">
        <v>7</v>
      </c>
      <c r="P154" t="s">
        <v>7</v>
      </c>
      <c r="Q154" s="6">
        <f t="shared" si="28"/>
        <v>-169</v>
      </c>
      <c r="R154">
        <v>380.1</v>
      </c>
      <c r="S154" t="s">
        <v>7</v>
      </c>
      <c r="T154" t="s">
        <v>7</v>
      </c>
      <c r="U154">
        <v>549.1</v>
      </c>
      <c r="V154" t="s">
        <v>7</v>
      </c>
      <c r="W154" t="s">
        <v>7</v>
      </c>
      <c r="X154">
        <v>1826</v>
      </c>
      <c r="Y154" t="s">
        <v>7</v>
      </c>
      <c r="Z154" t="s">
        <v>7</v>
      </c>
      <c r="AA154" t="s">
        <v>7</v>
      </c>
      <c r="AB154" t="s">
        <v>7</v>
      </c>
      <c r="AC154">
        <v>-90</v>
      </c>
      <c r="AE154" s="10">
        <v>56.139000000000003</v>
      </c>
      <c r="AF154" s="10">
        <v>105.3</v>
      </c>
      <c r="AG154" s="10">
        <v>105.967</v>
      </c>
      <c r="AH154" s="10">
        <v>100.667</v>
      </c>
      <c r="AI154" s="10">
        <v>106.2</v>
      </c>
      <c r="AJ154" s="10">
        <v>103.133</v>
      </c>
      <c r="AK154" s="10">
        <v>106.7</v>
      </c>
      <c r="AL154" s="13">
        <v>547.6</v>
      </c>
      <c r="AM154" s="13">
        <v>2282.6</v>
      </c>
      <c r="AN154" s="11">
        <v>9.19</v>
      </c>
      <c r="AO154" s="10">
        <f t="shared" si="29"/>
        <v>8.7274453941120615</v>
      </c>
      <c r="AQ154" s="12">
        <v>105944</v>
      </c>
      <c r="AR154" s="13">
        <v>40.5</v>
      </c>
      <c r="AS154" s="6">
        <f t="shared" si="32"/>
        <v>4290732</v>
      </c>
      <c r="AT154" s="6">
        <f t="shared" si="33"/>
        <v>1.7218740298858097</v>
      </c>
      <c r="AV154" s="6">
        <f>'Capital Stock Calculations'!E154</f>
        <v>15955.421147673955</v>
      </c>
      <c r="AW154" s="13">
        <v>80.3</v>
      </c>
      <c r="AX154" s="6">
        <f t="shared" si="34"/>
        <v>1.0908800627796617E-2</v>
      </c>
      <c r="AY154" s="6">
        <f t="shared" si="35"/>
        <v>1.1727916752938709E-2</v>
      </c>
      <c r="AZ154" s="6"/>
      <c r="BA154" s="13">
        <v>7.3</v>
      </c>
      <c r="BB154" s="13">
        <v>64.5</v>
      </c>
      <c r="BC154" s="13">
        <v>16.8</v>
      </c>
      <c r="BE154" s="13">
        <v>95</v>
      </c>
      <c r="BF154" s="26">
        <f t="shared" si="23"/>
        <v>520.03798670465335</v>
      </c>
      <c r="BG154" s="10">
        <v>122.794</v>
      </c>
      <c r="BH154">
        <f>-Government!AB154*100/Data!AE154</f>
        <v>325.2640766668448</v>
      </c>
      <c r="BJ154" s="11">
        <v>8.8000000000000007</v>
      </c>
      <c r="BK154" s="11">
        <v>11.8</v>
      </c>
      <c r="BL154" s="11">
        <v>11.76</v>
      </c>
      <c r="BM154" s="37">
        <f t="shared" si="24"/>
        <v>3</v>
      </c>
      <c r="BN154" s="37">
        <f t="shared" si="25"/>
        <v>2.9599999999999991</v>
      </c>
      <c r="BO154" s="30">
        <f t="shared" si="26"/>
        <v>9.4579310344827625E-2</v>
      </c>
      <c r="BP154" s="30">
        <f t="shared" si="27"/>
        <v>0.12007931034482761</v>
      </c>
    </row>
    <row r="155" spans="1:68" x14ac:dyDescent="0.2">
      <c r="A155" s="4">
        <f t="shared" si="30"/>
        <v>1985</v>
      </c>
      <c r="B155" s="4">
        <f t="shared" si="31"/>
        <v>1</v>
      </c>
      <c r="C155">
        <v>7461.5</v>
      </c>
      <c r="D155">
        <v>4729.7</v>
      </c>
      <c r="E155" t="s">
        <v>7</v>
      </c>
      <c r="F155" t="s">
        <v>7</v>
      </c>
      <c r="G155" t="s">
        <v>7</v>
      </c>
      <c r="H155" t="s">
        <v>7</v>
      </c>
      <c r="I155">
        <v>1138.3</v>
      </c>
      <c r="J155" t="s">
        <v>7</v>
      </c>
      <c r="K155" t="s">
        <v>7</v>
      </c>
      <c r="L155" t="s">
        <v>7</v>
      </c>
      <c r="M155" t="s">
        <v>7</v>
      </c>
      <c r="N155" t="s">
        <v>7</v>
      </c>
      <c r="O155" t="s">
        <v>7</v>
      </c>
      <c r="P155" t="s">
        <v>7</v>
      </c>
      <c r="Q155" s="6">
        <f t="shared" si="28"/>
        <v>-156</v>
      </c>
      <c r="R155">
        <v>381</v>
      </c>
      <c r="S155" t="s">
        <v>7</v>
      </c>
      <c r="T155" t="s">
        <v>7</v>
      </c>
      <c r="U155">
        <v>537</v>
      </c>
      <c r="V155" t="s">
        <v>7</v>
      </c>
      <c r="W155" t="s">
        <v>7</v>
      </c>
      <c r="X155">
        <v>1848</v>
      </c>
      <c r="Y155" t="s">
        <v>7</v>
      </c>
      <c r="Z155" t="s">
        <v>7</v>
      </c>
      <c r="AA155" t="s">
        <v>7</v>
      </c>
      <c r="AB155" t="s">
        <v>7</v>
      </c>
      <c r="AC155">
        <v>-98.5</v>
      </c>
      <c r="AE155" s="10">
        <v>56.784999999999997</v>
      </c>
      <c r="AF155" s="10">
        <v>106.267</v>
      </c>
      <c r="AG155" s="10">
        <v>107.06699999999999</v>
      </c>
      <c r="AH155" s="10">
        <v>100.633</v>
      </c>
      <c r="AI155" s="10">
        <v>106.7</v>
      </c>
      <c r="AJ155" s="10">
        <v>103.467</v>
      </c>
      <c r="AK155" s="10">
        <v>107.9</v>
      </c>
      <c r="AL155" s="13">
        <v>562.4</v>
      </c>
      <c r="AM155" s="13">
        <v>2351.1999999999998</v>
      </c>
      <c r="AN155" s="11">
        <v>9.2899999999999991</v>
      </c>
      <c r="AO155" s="10">
        <f t="shared" si="29"/>
        <v>8.7421306708573674</v>
      </c>
      <c r="AQ155" s="12">
        <v>106615</v>
      </c>
      <c r="AR155" s="13">
        <v>40.299999999999997</v>
      </c>
      <c r="AS155" s="6">
        <f t="shared" si="32"/>
        <v>4296584.5</v>
      </c>
      <c r="AT155" s="6">
        <f t="shared" si="33"/>
        <v>1.7366119530524768</v>
      </c>
      <c r="AV155" s="6">
        <f>'Capital Stock Calculations'!E155</f>
        <v>16047.89997534043</v>
      </c>
      <c r="AW155" s="13">
        <v>79.900000000000006</v>
      </c>
      <c r="AX155" s="6">
        <f t="shared" si="34"/>
        <v>1.0986149002958129E-2</v>
      </c>
      <c r="AY155" s="6">
        <f t="shared" si="35"/>
        <v>1.1830553062882335E-2</v>
      </c>
      <c r="AZ155" s="6"/>
      <c r="BA155" s="13">
        <v>7.2</v>
      </c>
      <c r="BB155" s="13">
        <v>64.8</v>
      </c>
      <c r="BC155" s="13">
        <v>16</v>
      </c>
      <c r="BE155" s="13">
        <v>94.5</v>
      </c>
      <c r="BF155" s="26">
        <f t="shared" si="23"/>
        <v>529.23296978365818</v>
      </c>
      <c r="BG155" s="10">
        <v>127.077</v>
      </c>
      <c r="BH155">
        <f>-Government!AB155*100/Data!AE155</f>
        <v>255.70132957647263</v>
      </c>
      <c r="BJ155" s="11">
        <v>8.18</v>
      </c>
      <c r="BK155" s="11">
        <v>10.54</v>
      </c>
      <c r="BL155" s="11">
        <v>11.59</v>
      </c>
      <c r="BM155" s="37">
        <f t="shared" si="24"/>
        <v>2.3599999999999994</v>
      </c>
      <c r="BN155" s="37">
        <f t="shared" si="25"/>
        <v>3.41</v>
      </c>
      <c r="BO155" s="30">
        <f t="shared" si="26"/>
        <v>7.881671415004747E-2</v>
      </c>
      <c r="BP155" s="30">
        <f t="shared" si="27"/>
        <v>0.10841671415004746</v>
      </c>
    </row>
    <row r="156" spans="1:68" x14ac:dyDescent="0.2">
      <c r="A156" s="4">
        <f t="shared" si="30"/>
        <v>1985</v>
      </c>
      <c r="B156" s="4">
        <f t="shared" si="31"/>
        <v>2</v>
      </c>
      <c r="C156">
        <v>7529.9</v>
      </c>
      <c r="D156">
        <v>4774.1000000000004</v>
      </c>
      <c r="E156" t="s">
        <v>7</v>
      </c>
      <c r="F156" t="s">
        <v>7</v>
      </c>
      <c r="G156" t="s">
        <v>7</v>
      </c>
      <c r="H156" t="s">
        <v>7</v>
      </c>
      <c r="I156">
        <v>1157.7</v>
      </c>
      <c r="J156" t="s">
        <v>7</v>
      </c>
      <c r="K156" t="s">
        <v>7</v>
      </c>
      <c r="L156" t="s">
        <v>7</v>
      </c>
      <c r="M156" t="s">
        <v>7</v>
      </c>
      <c r="N156" t="s">
        <v>7</v>
      </c>
      <c r="O156" t="s">
        <v>7</v>
      </c>
      <c r="P156" t="s">
        <v>7</v>
      </c>
      <c r="Q156" s="6">
        <f t="shared" si="28"/>
        <v>-183.2</v>
      </c>
      <c r="R156">
        <v>380.2</v>
      </c>
      <c r="S156" t="s">
        <v>7</v>
      </c>
      <c r="T156" t="s">
        <v>7</v>
      </c>
      <c r="U156">
        <v>563.4</v>
      </c>
      <c r="V156" t="s">
        <v>7</v>
      </c>
      <c r="W156" t="s">
        <v>7</v>
      </c>
      <c r="X156">
        <v>1891</v>
      </c>
      <c r="Y156" t="s">
        <v>7</v>
      </c>
      <c r="Z156" t="s">
        <v>7</v>
      </c>
      <c r="AA156" t="s">
        <v>7</v>
      </c>
      <c r="AB156" t="s">
        <v>7</v>
      </c>
      <c r="AC156">
        <v>-109.7</v>
      </c>
      <c r="AE156" s="10">
        <v>57.136000000000003</v>
      </c>
      <c r="AF156" s="10">
        <v>107.233</v>
      </c>
      <c r="AG156" s="10">
        <v>108</v>
      </c>
      <c r="AH156" s="10">
        <v>102.233</v>
      </c>
      <c r="AI156" s="10">
        <v>107.1</v>
      </c>
      <c r="AJ156" s="10">
        <v>104.8</v>
      </c>
      <c r="AK156" s="10">
        <v>109.3</v>
      </c>
      <c r="AL156" s="13">
        <v>575.9</v>
      </c>
      <c r="AM156" s="13">
        <v>2392.9</v>
      </c>
      <c r="AN156" s="11">
        <v>9.3699999999999992</v>
      </c>
      <c r="AO156" s="10">
        <f t="shared" si="29"/>
        <v>8.7379817779974438</v>
      </c>
      <c r="AQ156" s="12">
        <v>106791</v>
      </c>
      <c r="AR156" s="13">
        <v>40.5</v>
      </c>
      <c r="AS156" s="6">
        <f t="shared" si="32"/>
        <v>4325035.5</v>
      </c>
      <c r="AT156" s="6">
        <f t="shared" si="33"/>
        <v>1.7410030507264045</v>
      </c>
      <c r="AV156" s="6">
        <f>'Capital Stock Calculations'!E156</f>
        <v>16166.800789145231</v>
      </c>
      <c r="AW156" s="13">
        <v>79.400000000000006</v>
      </c>
      <c r="AX156" s="6">
        <f t="shared" si="34"/>
        <v>1.1011086559792172E-2</v>
      </c>
      <c r="AY156" s="6">
        <f t="shared" si="35"/>
        <v>1.1881996248025732E-2</v>
      </c>
      <c r="AZ156" s="6"/>
      <c r="BA156" s="13">
        <v>7.3</v>
      </c>
      <c r="BB156" s="13">
        <v>64.8</v>
      </c>
      <c r="BC156" s="13">
        <v>15.7</v>
      </c>
      <c r="BE156" s="13">
        <v>94.3</v>
      </c>
      <c r="BF156" s="26">
        <f t="shared" si="23"/>
        <v>537.05482454095284</v>
      </c>
      <c r="BG156" s="10">
        <v>125.295</v>
      </c>
      <c r="BH156">
        <f>-Government!AB156*100/Data!AE156</f>
        <v>341.81601792215065</v>
      </c>
      <c r="BJ156" s="11">
        <v>7.46</v>
      </c>
      <c r="BK156" s="11">
        <v>10.199999999999999</v>
      </c>
      <c r="BL156" s="11">
        <v>10.82</v>
      </c>
      <c r="BM156" s="37">
        <f t="shared" si="24"/>
        <v>2.7399999999999993</v>
      </c>
      <c r="BN156" s="37">
        <f t="shared" si="25"/>
        <v>3.3600000000000003</v>
      </c>
      <c r="BO156" s="30">
        <f t="shared" si="26"/>
        <v>7.270968974375859E-2</v>
      </c>
      <c r="BP156" s="30">
        <f t="shared" si="27"/>
        <v>0.1068096897437586</v>
      </c>
    </row>
    <row r="157" spans="1:68" x14ac:dyDescent="0.2">
      <c r="A157" s="4">
        <f t="shared" si="30"/>
        <v>1985</v>
      </c>
      <c r="B157" s="4">
        <f t="shared" si="31"/>
        <v>3</v>
      </c>
      <c r="C157">
        <v>7647</v>
      </c>
      <c r="D157">
        <v>4865.8</v>
      </c>
      <c r="E157" t="s">
        <v>7</v>
      </c>
      <c r="F157" t="s">
        <v>7</v>
      </c>
      <c r="G157" t="s">
        <v>7</v>
      </c>
      <c r="H157" t="s">
        <v>7</v>
      </c>
      <c r="I157">
        <v>1149.8</v>
      </c>
      <c r="J157" t="s">
        <v>7</v>
      </c>
      <c r="K157" t="s">
        <v>7</v>
      </c>
      <c r="L157" t="s">
        <v>7</v>
      </c>
      <c r="M157" t="s">
        <v>7</v>
      </c>
      <c r="N157" t="s">
        <v>7</v>
      </c>
      <c r="O157" t="s">
        <v>7</v>
      </c>
      <c r="P157" t="s">
        <v>7</v>
      </c>
      <c r="Q157" s="6">
        <f t="shared" si="28"/>
        <v>-183.2</v>
      </c>
      <c r="R157">
        <v>374.7</v>
      </c>
      <c r="S157" t="s">
        <v>7</v>
      </c>
      <c r="T157" t="s">
        <v>7</v>
      </c>
      <c r="U157">
        <v>557.9</v>
      </c>
      <c r="V157" t="s">
        <v>7</v>
      </c>
      <c r="W157" t="s">
        <v>7</v>
      </c>
      <c r="X157">
        <v>1935.4</v>
      </c>
      <c r="Y157" t="s">
        <v>7</v>
      </c>
      <c r="Z157" t="s">
        <v>7</v>
      </c>
      <c r="AA157" t="s">
        <v>7</v>
      </c>
      <c r="AB157" t="s">
        <v>7</v>
      </c>
      <c r="AC157">
        <v>-120.8</v>
      </c>
      <c r="AE157" s="10">
        <v>57.468000000000004</v>
      </c>
      <c r="AF157" s="10">
        <v>107.9</v>
      </c>
      <c r="AG157" s="10">
        <v>108.8</v>
      </c>
      <c r="AH157" s="10">
        <v>101.533</v>
      </c>
      <c r="AI157" s="10">
        <v>106.5</v>
      </c>
      <c r="AJ157" s="10">
        <v>105.06699999999999</v>
      </c>
      <c r="AK157" s="10">
        <v>110.667</v>
      </c>
      <c r="AL157" s="13">
        <v>596.20000000000005</v>
      </c>
      <c r="AM157" s="13">
        <v>2443.6999999999998</v>
      </c>
      <c r="AN157" s="11">
        <v>9.43</v>
      </c>
      <c r="AO157" s="10">
        <f t="shared" si="29"/>
        <v>8.7395736793327146</v>
      </c>
      <c r="AQ157" s="12">
        <v>107186</v>
      </c>
      <c r="AR157" s="13">
        <v>40.5</v>
      </c>
      <c r="AS157" s="6">
        <f t="shared" si="32"/>
        <v>4341033</v>
      </c>
      <c r="AT157" s="6">
        <f t="shared" si="33"/>
        <v>1.7615622825258412</v>
      </c>
      <c r="AV157" s="6">
        <f>'Capital Stock Calculations'!E157</f>
        <v>16297.548752233315</v>
      </c>
      <c r="AW157" s="13">
        <v>78.8</v>
      </c>
      <c r="AX157" s="6">
        <f t="shared" si="34"/>
        <v>1.1125085730762697E-2</v>
      </c>
      <c r="AY157" s="6">
        <f t="shared" si="35"/>
        <v>1.2035100316169446E-2</v>
      </c>
      <c r="AZ157" s="6"/>
      <c r="BA157" s="13">
        <v>7.2</v>
      </c>
      <c r="BB157" s="13">
        <v>64.7</v>
      </c>
      <c r="BC157" s="13">
        <v>15.4</v>
      </c>
      <c r="BE157" s="13">
        <v>92.8</v>
      </c>
      <c r="BF157" s="26">
        <f t="shared" si="23"/>
        <v>552.54865616311406</v>
      </c>
      <c r="BG157" s="10">
        <v>121.867</v>
      </c>
      <c r="BH157">
        <f>-Government!AB157*100/Data!AE157</f>
        <v>307.30145472262825</v>
      </c>
      <c r="BJ157" s="11">
        <v>7.11</v>
      </c>
      <c r="BK157" s="11">
        <v>9.5</v>
      </c>
      <c r="BL157" s="11">
        <v>10.34</v>
      </c>
      <c r="BM157" s="37">
        <f t="shared" si="24"/>
        <v>2.3899999999999997</v>
      </c>
      <c r="BN157" s="37">
        <f t="shared" si="25"/>
        <v>3.2299999999999995</v>
      </c>
      <c r="BO157" s="30">
        <f t="shared" si="26"/>
        <v>6.8379899844264402E-2</v>
      </c>
      <c r="BP157" s="30">
        <f t="shared" si="27"/>
        <v>0.10197989984426441</v>
      </c>
    </row>
    <row r="158" spans="1:68" x14ac:dyDescent="0.2">
      <c r="A158" s="4">
        <f t="shared" si="30"/>
        <v>1985</v>
      </c>
      <c r="B158" s="4">
        <f t="shared" si="31"/>
        <v>4</v>
      </c>
      <c r="C158">
        <v>7704.4</v>
      </c>
      <c r="D158">
        <v>4878.3</v>
      </c>
      <c r="E158" t="s">
        <v>7</v>
      </c>
      <c r="F158" t="s">
        <v>7</v>
      </c>
      <c r="G158" t="s">
        <v>7</v>
      </c>
      <c r="H158" t="s">
        <v>7</v>
      </c>
      <c r="I158">
        <v>1192.2</v>
      </c>
      <c r="J158" t="s">
        <v>7</v>
      </c>
      <c r="K158" t="s">
        <v>7</v>
      </c>
      <c r="L158" t="s">
        <v>7</v>
      </c>
      <c r="M158" t="s">
        <v>7</v>
      </c>
      <c r="N158" t="s">
        <v>7</v>
      </c>
      <c r="O158" t="s">
        <v>7</v>
      </c>
      <c r="P158" t="s">
        <v>7</v>
      </c>
      <c r="Q158" s="6">
        <f t="shared" si="28"/>
        <v>-193.89999999999998</v>
      </c>
      <c r="R158">
        <v>385.9</v>
      </c>
      <c r="S158" t="s">
        <v>7</v>
      </c>
      <c r="T158" t="s">
        <v>7</v>
      </c>
      <c r="U158">
        <v>579.79999999999995</v>
      </c>
      <c r="V158" t="s">
        <v>7</v>
      </c>
      <c r="W158" t="s">
        <v>7</v>
      </c>
      <c r="X158">
        <v>1941.8</v>
      </c>
      <c r="Y158" t="s">
        <v>7</v>
      </c>
      <c r="Z158" t="s">
        <v>7</v>
      </c>
      <c r="AA158" t="s">
        <v>7</v>
      </c>
      <c r="AB158" t="s">
        <v>7</v>
      </c>
      <c r="AC158">
        <v>-114</v>
      </c>
      <c r="AE158" s="10">
        <v>57.8</v>
      </c>
      <c r="AF158" s="10">
        <v>109</v>
      </c>
      <c r="AG158" s="10">
        <v>110.033</v>
      </c>
      <c r="AH158" s="10">
        <v>101.8</v>
      </c>
      <c r="AI158" s="10">
        <v>106.733</v>
      </c>
      <c r="AJ158" s="10">
        <v>105.93300000000001</v>
      </c>
      <c r="AK158" s="10">
        <v>112.033</v>
      </c>
      <c r="AL158" s="13">
        <v>613.29999999999995</v>
      </c>
      <c r="AM158" s="13">
        <v>2479.8000000000002</v>
      </c>
      <c r="AN158" s="11">
        <v>9.5</v>
      </c>
      <c r="AO158" s="10">
        <f t="shared" si="29"/>
        <v>8.7155963302752291</v>
      </c>
      <c r="AQ158" s="12">
        <v>108023</v>
      </c>
      <c r="AR158" s="13">
        <v>40.799999999999997</v>
      </c>
      <c r="AS158" s="6">
        <f t="shared" si="32"/>
        <v>4407338.3999999994</v>
      </c>
      <c r="AT158" s="6">
        <f t="shared" si="33"/>
        <v>1.7480845128660873</v>
      </c>
      <c r="AV158" s="6">
        <f>'Capital Stock Calculations'!E158</f>
        <v>16412.091306677685</v>
      </c>
      <c r="AW158" s="13">
        <v>78.8</v>
      </c>
      <c r="AX158" s="6">
        <f t="shared" si="34"/>
        <v>1.1069717588486497E-2</v>
      </c>
      <c r="AY158" s="6">
        <f t="shared" si="35"/>
        <v>1.1975203146588856E-2</v>
      </c>
      <c r="AZ158" s="6"/>
      <c r="BA158" s="13">
        <v>7</v>
      </c>
      <c r="BB158" s="13">
        <v>65</v>
      </c>
      <c r="BC158" s="13">
        <v>15.4</v>
      </c>
      <c r="BE158" s="13">
        <v>91.1</v>
      </c>
      <c r="BF158" s="26">
        <f t="shared" si="23"/>
        <v>562.66055045871553</v>
      </c>
      <c r="BG158" s="10">
        <v>116.688</v>
      </c>
      <c r="BH158">
        <f>-Government!AB158*100/Data!AE158</f>
        <v>318.8581314878893</v>
      </c>
      <c r="BJ158" s="11">
        <v>7.17</v>
      </c>
      <c r="BK158" s="11">
        <v>9.5</v>
      </c>
      <c r="BL158" s="11">
        <v>9.77</v>
      </c>
      <c r="BM158" s="37">
        <f t="shared" si="24"/>
        <v>2.33</v>
      </c>
      <c r="BN158" s="37">
        <f t="shared" si="25"/>
        <v>2.5999999999999996</v>
      </c>
      <c r="BO158" s="30">
        <f t="shared" si="26"/>
        <v>6.0905375347543977E-2</v>
      </c>
      <c r="BP158" s="30">
        <f t="shared" si="27"/>
        <v>9.3205375347543973E-2</v>
      </c>
    </row>
    <row r="159" spans="1:68" x14ac:dyDescent="0.2">
      <c r="A159" s="4">
        <f t="shared" si="30"/>
        <v>1986</v>
      </c>
      <c r="B159" s="4">
        <f t="shared" si="31"/>
        <v>1</v>
      </c>
      <c r="C159">
        <v>7775.8</v>
      </c>
      <c r="D159">
        <v>4919.7</v>
      </c>
      <c r="E159" t="s">
        <v>7</v>
      </c>
      <c r="F159" t="s">
        <v>7</v>
      </c>
      <c r="G159" t="s">
        <v>7</v>
      </c>
      <c r="H159" t="s">
        <v>7</v>
      </c>
      <c r="I159">
        <v>1191.9000000000001</v>
      </c>
      <c r="J159" t="s">
        <v>7</v>
      </c>
      <c r="K159" t="s">
        <v>7</v>
      </c>
      <c r="L159" t="s">
        <v>7</v>
      </c>
      <c r="M159" t="s">
        <v>7</v>
      </c>
      <c r="N159" t="s">
        <v>7</v>
      </c>
      <c r="O159" t="s">
        <v>7</v>
      </c>
      <c r="P159" t="s">
        <v>7</v>
      </c>
      <c r="Q159" s="6">
        <f t="shared" si="28"/>
        <v>-181.29999999999995</v>
      </c>
      <c r="R159">
        <v>398</v>
      </c>
      <c r="S159" t="s">
        <v>7</v>
      </c>
      <c r="T159" t="s">
        <v>7</v>
      </c>
      <c r="U159">
        <v>579.29999999999995</v>
      </c>
      <c r="V159" t="s">
        <v>7</v>
      </c>
      <c r="W159" t="s">
        <v>7</v>
      </c>
      <c r="X159">
        <v>1958</v>
      </c>
      <c r="Y159" t="s">
        <v>7</v>
      </c>
      <c r="Z159" t="s">
        <v>7</v>
      </c>
      <c r="AA159" t="s">
        <v>7</v>
      </c>
      <c r="AB159" t="s">
        <v>7</v>
      </c>
      <c r="AC159">
        <v>-112.5</v>
      </c>
      <c r="AE159" s="10">
        <v>58.082000000000001</v>
      </c>
      <c r="AF159" s="10">
        <v>109.56699999999999</v>
      </c>
      <c r="AG159" s="10">
        <v>111.133</v>
      </c>
      <c r="AH159" s="10">
        <v>98.233000000000004</v>
      </c>
      <c r="AI159" s="10">
        <v>106.43300000000001</v>
      </c>
      <c r="AJ159" s="10">
        <v>105.033</v>
      </c>
      <c r="AK159" s="10">
        <v>113.56699999999999</v>
      </c>
      <c r="AL159" s="13">
        <v>626.70000000000005</v>
      </c>
      <c r="AM159" s="13">
        <v>2516.6</v>
      </c>
      <c r="AN159" s="11">
        <v>9.56</v>
      </c>
      <c r="AO159" s="10">
        <f t="shared" si="29"/>
        <v>8.725254866885102</v>
      </c>
      <c r="AQ159" s="12">
        <v>108735</v>
      </c>
      <c r="AR159" s="13">
        <v>40.700000000000003</v>
      </c>
      <c r="AS159" s="6">
        <f t="shared" si="32"/>
        <v>4425514.5</v>
      </c>
      <c r="AT159" s="6">
        <f t="shared" si="33"/>
        <v>1.7570386448852444</v>
      </c>
      <c r="AV159" s="6">
        <f>'Capital Stock Calculations'!E159</f>
        <v>16561.757856974175</v>
      </c>
      <c r="AW159" s="13">
        <v>79</v>
      </c>
      <c r="AX159" s="6">
        <f t="shared" si="34"/>
        <v>1.1108213925394319E-2</v>
      </c>
      <c r="AY159" s="6">
        <f t="shared" si="35"/>
        <v>1.2006800504756743E-2</v>
      </c>
      <c r="AZ159" s="6"/>
      <c r="BA159" s="13">
        <v>7</v>
      </c>
      <c r="BB159" s="13">
        <v>65</v>
      </c>
      <c r="BC159" s="13">
        <v>14.9</v>
      </c>
      <c r="BE159" s="13">
        <v>95.5</v>
      </c>
      <c r="BF159" s="26">
        <f t="shared" si="23"/>
        <v>571.9787892339848</v>
      </c>
      <c r="BG159" s="10">
        <v>111.86499999999999</v>
      </c>
      <c r="BH159">
        <f>-Government!AB159*100/Data!AE159</f>
        <v>302.84769808202196</v>
      </c>
      <c r="BJ159" s="11">
        <v>6.9</v>
      </c>
      <c r="BK159" s="11">
        <v>9.3699999999999992</v>
      </c>
      <c r="BL159" s="11">
        <v>8.57</v>
      </c>
      <c r="BM159" s="37">
        <f t="shared" si="24"/>
        <v>2.4699999999999989</v>
      </c>
      <c r="BN159" s="37">
        <f t="shared" si="25"/>
        <v>1.67</v>
      </c>
      <c r="BO159" s="30">
        <f t="shared" si="26"/>
        <v>6.6498165137614765E-2</v>
      </c>
      <c r="BP159" s="30">
        <f t="shared" si="27"/>
        <v>9.249816513761476E-2</v>
      </c>
    </row>
    <row r="160" spans="1:68" x14ac:dyDescent="0.2">
      <c r="A160" s="4">
        <f t="shared" si="30"/>
        <v>1986</v>
      </c>
      <c r="B160" s="4">
        <f t="shared" si="31"/>
        <v>2</v>
      </c>
      <c r="C160">
        <v>7811.5</v>
      </c>
      <c r="D160">
        <v>4974.7</v>
      </c>
      <c r="E160" t="s">
        <v>7</v>
      </c>
      <c r="F160" t="s">
        <v>7</v>
      </c>
      <c r="G160" t="s">
        <v>7</v>
      </c>
      <c r="H160" t="s">
        <v>7</v>
      </c>
      <c r="I160">
        <v>1171</v>
      </c>
      <c r="J160" t="s">
        <v>7</v>
      </c>
      <c r="K160" t="s">
        <v>7</v>
      </c>
      <c r="L160" t="s">
        <v>7</v>
      </c>
      <c r="M160" t="s">
        <v>7</v>
      </c>
      <c r="N160" t="s">
        <v>7</v>
      </c>
      <c r="O160" t="s">
        <v>7</v>
      </c>
      <c r="P160" t="s">
        <v>7</v>
      </c>
      <c r="Q160" s="6">
        <f t="shared" si="28"/>
        <v>-201.60000000000002</v>
      </c>
      <c r="R160">
        <v>402.4</v>
      </c>
      <c r="S160" t="s">
        <v>7</v>
      </c>
      <c r="T160" t="s">
        <v>7</v>
      </c>
      <c r="U160">
        <v>604</v>
      </c>
      <c r="V160" t="s">
        <v>7</v>
      </c>
      <c r="W160" t="s">
        <v>7</v>
      </c>
      <c r="X160">
        <v>1997.8</v>
      </c>
      <c r="Y160" t="s">
        <v>7</v>
      </c>
      <c r="Z160" t="s">
        <v>7</v>
      </c>
      <c r="AA160" t="s">
        <v>7</v>
      </c>
      <c r="AB160" t="s">
        <v>7</v>
      </c>
      <c r="AC160">
        <v>-130.4</v>
      </c>
      <c r="AE160" s="10">
        <v>58.314999999999998</v>
      </c>
      <c r="AF160" s="10">
        <v>109.033</v>
      </c>
      <c r="AG160" s="10">
        <v>112.033</v>
      </c>
      <c r="AH160" s="10">
        <v>87.733000000000004</v>
      </c>
      <c r="AI160" s="10">
        <v>106.367</v>
      </c>
      <c r="AJ160" s="10">
        <v>102.667</v>
      </c>
      <c r="AK160" s="10">
        <v>114.967</v>
      </c>
      <c r="AL160" s="13">
        <v>651.20000000000005</v>
      </c>
      <c r="AM160" s="13">
        <v>2583.1999999999998</v>
      </c>
      <c r="AN160" s="11">
        <v>9.58</v>
      </c>
      <c r="AO160" s="10">
        <f t="shared" si="29"/>
        <v>8.7863307439032212</v>
      </c>
      <c r="AQ160" s="12">
        <v>109206</v>
      </c>
      <c r="AR160" s="13">
        <v>40.6</v>
      </c>
      <c r="AS160" s="6">
        <f t="shared" si="32"/>
        <v>4433763.6000000006</v>
      </c>
      <c r="AT160" s="6">
        <f t="shared" si="33"/>
        <v>1.7618214917908566</v>
      </c>
      <c r="AV160" s="6">
        <f>'Capital Stock Calculations'!E160</f>
        <v>16782.170908194134</v>
      </c>
      <c r="AW160" s="13">
        <v>78.3</v>
      </c>
      <c r="AX160" s="6">
        <f t="shared" si="34"/>
        <v>1.1096779425635485E-2</v>
      </c>
      <c r="AY160" s="6">
        <f t="shared" si="35"/>
        <v>1.2029721470046975E-2</v>
      </c>
      <c r="AZ160" s="6"/>
      <c r="BA160" s="13">
        <v>7.2</v>
      </c>
      <c r="BB160" s="13">
        <v>65.2</v>
      </c>
      <c r="BC160" s="13">
        <v>14.9</v>
      </c>
      <c r="BE160" s="13">
        <v>96.8</v>
      </c>
      <c r="BF160" s="26">
        <f t="shared" si="23"/>
        <v>597.25037374006035</v>
      </c>
      <c r="BG160" s="10">
        <v>107.569</v>
      </c>
      <c r="BH160">
        <f>-Government!AB160*100/Data!AE160</f>
        <v>351.02460773385923</v>
      </c>
      <c r="BJ160" s="11">
        <v>6.14</v>
      </c>
      <c r="BK160" s="11">
        <v>8.61</v>
      </c>
      <c r="BL160" s="11">
        <v>7.6</v>
      </c>
      <c r="BM160" s="37">
        <f t="shared" si="24"/>
        <v>2.4699999999999998</v>
      </c>
      <c r="BN160" s="37">
        <f t="shared" si="25"/>
        <v>1.46</v>
      </c>
      <c r="BO160" s="30">
        <f t="shared" si="26"/>
        <v>7.3873730228992185E-2</v>
      </c>
      <c r="BP160" s="30">
        <f t="shared" si="27"/>
        <v>9.0573730228992178E-2</v>
      </c>
    </row>
    <row r="161" spans="1:68" x14ac:dyDescent="0.2">
      <c r="A161" s="4">
        <f t="shared" si="30"/>
        <v>1986</v>
      </c>
      <c r="B161" s="4">
        <f t="shared" si="31"/>
        <v>3</v>
      </c>
      <c r="C161">
        <v>7890.1</v>
      </c>
      <c r="D161">
        <v>5064.8</v>
      </c>
      <c r="E161" t="s">
        <v>7</v>
      </c>
      <c r="F161" t="s">
        <v>7</v>
      </c>
      <c r="G161" t="s">
        <v>7</v>
      </c>
      <c r="H161" t="s">
        <v>7</v>
      </c>
      <c r="I161">
        <v>1139.5</v>
      </c>
      <c r="J161" t="s">
        <v>7</v>
      </c>
      <c r="K161" t="s">
        <v>7</v>
      </c>
      <c r="L161" t="s">
        <v>7</v>
      </c>
      <c r="M161" t="s">
        <v>7</v>
      </c>
      <c r="N161" t="s">
        <v>7</v>
      </c>
      <c r="O161" t="s">
        <v>7</v>
      </c>
      <c r="P161" t="s">
        <v>7</v>
      </c>
      <c r="Q161" s="6">
        <f t="shared" si="28"/>
        <v>-209.10000000000002</v>
      </c>
      <c r="R161">
        <v>411.6</v>
      </c>
      <c r="S161" t="s">
        <v>7</v>
      </c>
      <c r="T161" t="s">
        <v>7</v>
      </c>
      <c r="U161">
        <v>620.70000000000005</v>
      </c>
      <c r="V161" t="s">
        <v>7</v>
      </c>
      <c r="W161" t="s">
        <v>7</v>
      </c>
      <c r="X161">
        <v>2043.4</v>
      </c>
      <c r="Y161" t="s">
        <v>7</v>
      </c>
      <c r="Z161" t="s">
        <v>7</v>
      </c>
      <c r="AA161" t="s">
        <v>7</v>
      </c>
      <c r="AB161" t="s">
        <v>7</v>
      </c>
      <c r="AC161">
        <v>-148.5</v>
      </c>
      <c r="AE161" s="10">
        <v>58.55</v>
      </c>
      <c r="AF161" s="10">
        <v>109.7</v>
      </c>
      <c r="AG161" s="10">
        <v>113.2</v>
      </c>
      <c r="AH161" s="10">
        <v>84.533000000000001</v>
      </c>
      <c r="AI161" s="10">
        <v>106.7</v>
      </c>
      <c r="AJ161" s="10">
        <v>102.93300000000001</v>
      </c>
      <c r="AK161" s="10">
        <v>116.1</v>
      </c>
      <c r="AL161" s="13">
        <v>678.8</v>
      </c>
      <c r="AM161" s="13">
        <v>2647.9</v>
      </c>
      <c r="AN161" s="11">
        <v>9.6</v>
      </c>
      <c r="AO161" s="10">
        <f t="shared" si="29"/>
        <v>8.7511394712853239</v>
      </c>
      <c r="AQ161" s="12">
        <v>109970</v>
      </c>
      <c r="AR161" s="13">
        <v>40.700000000000003</v>
      </c>
      <c r="AS161" s="6">
        <f t="shared" si="32"/>
        <v>4475779</v>
      </c>
      <c r="AT161" s="6">
        <f t="shared" si="33"/>
        <v>1.7628439652628067</v>
      </c>
      <c r="AV161" s="6">
        <f>'Capital Stock Calculations'!E161</f>
        <v>16968.75487275251</v>
      </c>
      <c r="AW161" s="13">
        <v>78.400000000000006</v>
      </c>
      <c r="AX161" s="6">
        <f t="shared" si="34"/>
        <v>1.1097266877940253E-2</v>
      </c>
      <c r="AY161" s="6">
        <f t="shared" si="35"/>
        <v>1.2025183985632449E-2</v>
      </c>
      <c r="AZ161" s="6"/>
      <c r="BA161" s="13">
        <v>7</v>
      </c>
      <c r="BB161" s="13">
        <v>65.400000000000006</v>
      </c>
      <c r="BC161" s="13">
        <v>15.4</v>
      </c>
      <c r="BE161" s="13">
        <v>94.8</v>
      </c>
      <c r="BF161" s="26">
        <f t="shared" si="23"/>
        <v>618.77848678213309</v>
      </c>
      <c r="BG161" s="10">
        <v>104.971</v>
      </c>
      <c r="BH161">
        <f>-Government!AB161*100/Data!AE161</f>
        <v>354.73953885567892</v>
      </c>
      <c r="BJ161" s="11">
        <v>5.52</v>
      </c>
      <c r="BK161" s="11">
        <v>7.85</v>
      </c>
      <c r="BL161" s="11">
        <v>7.31</v>
      </c>
      <c r="BM161" s="37">
        <f t="shared" si="24"/>
        <v>2.33</v>
      </c>
      <c r="BN161" s="37">
        <f t="shared" si="25"/>
        <v>1.79</v>
      </c>
      <c r="BO161" s="30">
        <f t="shared" si="26"/>
        <v>5.5282586006071596E-2</v>
      </c>
      <c r="BP161" s="30">
        <f t="shared" si="27"/>
        <v>6.9882586006071598E-2</v>
      </c>
    </row>
    <row r="162" spans="1:68" x14ac:dyDescent="0.2">
      <c r="A162" s="4">
        <f t="shared" si="30"/>
        <v>1986</v>
      </c>
      <c r="B162" s="4">
        <f t="shared" si="31"/>
        <v>4</v>
      </c>
      <c r="C162">
        <v>7931</v>
      </c>
      <c r="D162">
        <v>5097.2</v>
      </c>
      <c r="E162" t="s">
        <v>7</v>
      </c>
      <c r="F162" t="s">
        <v>7</v>
      </c>
      <c r="G162" t="s">
        <v>7</v>
      </c>
      <c r="H162" t="s">
        <v>7</v>
      </c>
      <c r="I162">
        <v>1143</v>
      </c>
      <c r="J162" t="s">
        <v>7</v>
      </c>
      <c r="K162" t="s">
        <v>7</v>
      </c>
      <c r="L162" t="s">
        <v>7</v>
      </c>
      <c r="M162" t="s">
        <v>7</v>
      </c>
      <c r="N162" t="s">
        <v>7</v>
      </c>
      <c r="O162" t="s">
        <v>7</v>
      </c>
      <c r="P162" t="s">
        <v>7</v>
      </c>
      <c r="Q162" s="6">
        <f t="shared" si="28"/>
        <v>-198.60000000000002</v>
      </c>
      <c r="R162">
        <v>426.9</v>
      </c>
      <c r="S162" t="s">
        <v>7</v>
      </c>
      <c r="T162" t="s">
        <v>7</v>
      </c>
      <c r="U162">
        <v>625.5</v>
      </c>
      <c r="V162" t="s">
        <v>7</v>
      </c>
      <c r="W162" t="s">
        <v>7</v>
      </c>
      <c r="X162">
        <v>2031.5</v>
      </c>
      <c r="Y162" t="s">
        <v>7</v>
      </c>
      <c r="Z162" t="s">
        <v>7</v>
      </c>
      <c r="AA162" t="s">
        <v>7</v>
      </c>
      <c r="AB162" t="s">
        <v>7</v>
      </c>
      <c r="AC162">
        <v>-142.1</v>
      </c>
      <c r="AE162" s="10">
        <v>58.875</v>
      </c>
      <c r="AF162" s="10">
        <v>110.467</v>
      </c>
      <c r="AG162" s="10">
        <v>114.367</v>
      </c>
      <c r="AH162" s="10">
        <v>82.466999999999999</v>
      </c>
      <c r="AI162" s="10">
        <v>106.8</v>
      </c>
      <c r="AJ162" s="10">
        <v>103.4</v>
      </c>
      <c r="AK162" s="10">
        <v>117.2</v>
      </c>
      <c r="AL162" s="13">
        <v>708.3</v>
      </c>
      <c r="AM162" s="13">
        <v>2706.8</v>
      </c>
      <c r="AN162" s="11">
        <v>9.64</v>
      </c>
      <c r="AO162" s="10">
        <f t="shared" si="29"/>
        <v>8.7265880308146322</v>
      </c>
      <c r="AQ162" s="12">
        <v>110492</v>
      </c>
      <c r="AR162" s="13">
        <v>40.700000000000003</v>
      </c>
      <c r="AS162" s="6">
        <f t="shared" si="32"/>
        <v>4497024.4000000004</v>
      </c>
      <c r="AT162" s="6">
        <f t="shared" si="33"/>
        <v>1.7636106221705177</v>
      </c>
      <c r="AV162" s="6">
        <f>'Capital Stock Calculations'!E162</f>
        <v>17112.894112240909</v>
      </c>
      <c r="AW162" s="13">
        <v>78.900000000000006</v>
      </c>
      <c r="AX162" s="6">
        <f t="shared" si="34"/>
        <v>1.1088461517249652E-2</v>
      </c>
      <c r="AY162" s="6">
        <f t="shared" si="35"/>
        <v>1.1990461046610829E-2</v>
      </c>
      <c r="AZ162" s="6"/>
      <c r="BA162" s="13">
        <v>6.8</v>
      </c>
      <c r="BB162" s="13">
        <v>65.400000000000006</v>
      </c>
      <c r="BC162" s="13">
        <v>15.1</v>
      </c>
      <c r="BE162" s="13">
        <v>92</v>
      </c>
      <c r="BF162" s="26">
        <f t="shared" si="23"/>
        <v>641.18696081182611</v>
      </c>
      <c r="BG162" s="10">
        <v>105.176</v>
      </c>
      <c r="BH162">
        <f>-Government!AB162*100/Data!AE162</f>
        <v>306.75159235668792</v>
      </c>
      <c r="BJ162" s="11">
        <v>5.35</v>
      </c>
      <c r="BK162" s="11">
        <v>7.5</v>
      </c>
      <c r="BL162" s="11">
        <v>7.26</v>
      </c>
      <c r="BM162" s="37">
        <f t="shared" si="24"/>
        <v>2.1500000000000004</v>
      </c>
      <c r="BN162" s="37">
        <f t="shared" si="25"/>
        <v>1.9100000000000001</v>
      </c>
      <c r="BO162" s="30">
        <f t="shared" si="26"/>
        <v>4.8208204193254417E-2</v>
      </c>
      <c r="BP162" s="30">
        <f t="shared" si="27"/>
        <v>6.6108204193254416E-2</v>
      </c>
    </row>
    <row r="163" spans="1:68" x14ac:dyDescent="0.2">
      <c r="A163" s="4">
        <f t="shared" si="30"/>
        <v>1987</v>
      </c>
      <c r="B163" s="4">
        <f t="shared" si="31"/>
        <v>1</v>
      </c>
      <c r="C163">
        <v>7986.4</v>
      </c>
      <c r="D163">
        <v>5098</v>
      </c>
      <c r="E163" t="s">
        <v>7</v>
      </c>
      <c r="F163" t="s">
        <v>7</v>
      </c>
      <c r="G163" t="s">
        <v>7</v>
      </c>
      <c r="H163" t="s">
        <v>7</v>
      </c>
      <c r="I163">
        <v>1173.8</v>
      </c>
      <c r="J163" t="s">
        <v>7</v>
      </c>
      <c r="K163" t="s">
        <v>7</v>
      </c>
      <c r="L163" t="s">
        <v>7</v>
      </c>
      <c r="M163" t="s">
        <v>7</v>
      </c>
      <c r="N163" t="s">
        <v>7</v>
      </c>
      <c r="O163" t="s">
        <v>7</v>
      </c>
      <c r="P163" t="s">
        <v>7</v>
      </c>
      <c r="Q163" s="6">
        <f t="shared" si="28"/>
        <v>-194.50000000000006</v>
      </c>
      <c r="R163">
        <v>427.2</v>
      </c>
      <c r="S163" t="s">
        <v>7</v>
      </c>
      <c r="T163" t="s">
        <v>7</v>
      </c>
      <c r="U163">
        <v>621.70000000000005</v>
      </c>
      <c r="V163" t="s">
        <v>7</v>
      </c>
      <c r="W163" t="s">
        <v>7</v>
      </c>
      <c r="X163">
        <v>2044.3</v>
      </c>
      <c r="Y163" t="s">
        <v>7</v>
      </c>
      <c r="Z163" t="s">
        <v>7</v>
      </c>
      <c r="AA163" t="s">
        <v>7</v>
      </c>
      <c r="AB163" t="s">
        <v>7</v>
      </c>
      <c r="AC163">
        <v>-135.19999999999999</v>
      </c>
      <c r="AE163" s="10">
        <v>59.302999999999997</v>
      </c>
      <c r="AF163" s="10">
        <v>111.8</v>
      </c>
      <c r="AG163" s="10">
        <v>115.43300000000001</v>
      </c>
      <c r="AH163" s="10">
        <v>86.8</v>
      </c>
      <c r="AI163" s="10">
        <v>106.9</v>
      </c>
      <c r="AJ163" s="10">
        <v>105.267</v>
      </c>
      <c r="AK163" s="10">
        <v>118.267</v>
      </c>
      <c r="AL163" s="13">
        <v>731.6</v>
      </c>
      <c r="AM163" s="13">
        <v>2749.5</v>
      </c>
      <c r="AN163" s="11">
        <v>9.69</v>
      </c>
      <c r="AO163" s="10">
        <f t="shared" si="29"/>
        <v>8.6672629695885508</v>
      </c>
      <c r="AQ163" s="12">
        <v>111206</v>
      </c>
      <c r="AR163" s="13">
        <v>41</v>
      </c>
      <c r="AS163" s="6">
        <f t="shared" si="32"/>
        <v>4559446</v>
      </c>
      <c r="AT163" s="6">
        <f t="shared" si="33"/>
        <v>1.7516163147891213</v>
      </c>
      <c r="AV163" s="6">
        <f>'Capital Stock Calculations'!E163</f>
        <v>17252.078368195595</v>
      </c>
      <c r="AW163" s="13">
        <v>79.599999999999994</v>
      </c>
      <c r="AX163" s="6">
        <f t="shared" si="34"/>
        <v>1.1033728605771622E-2</v>
      </c>
      <c r="AY163" s="6">
        <f t="shared" si="35"/>
        <v>1.189654865554525E-2</v>
      </c>
      <c r="AZ163" s="6"/>
      <c r="BA163" s="13">
        <v>6.6</v>
      </c>
      <c r="BB163" s="13">
        <v>65.5</v>
      </c>
      <c r="BC163" s="13">
        <v>14.8</v>
      </c>
      <c r="BE163" s="13">
        <v>90.5</v>
      </c>
      <c r="BF163" s="26">
        <f t="shared" si="23"/>
        <v>654.3828264758497</v>
      </c>
      <c r="BG163" s="10">
        <v>101.38500000000001</v>
      </c>
      <c r="BH163">
        <f>-Government!AB163*100/Data!AE163</f>
        <v>316.51012596327337</v>
      </c>
      <c r="BJ163" s="11">
        <v>5.54</v>
      </c>
      <c r="BK163" s="11">
        <v>7.5</v>
      </c>
      <c r="BL163" s="11">
        <v>7.2</v>
      </c>
      <c r="BM163" s="37">
        <f t="shared" si="24"/>
        <v>1.96</v>
      </c>
      <c r="BN163" s="37">
        <f t="shared" si="25"/>
        <v>1.6600000000000001</v>
      </c>
      <c r="BO163" s="30">
        <f t="shared" si="26"/>
        <v>4.1433047878551961E-2</v>
      </c>
      <c r="BP163" s="30">
        <f t="shared" si="27"/>
        <v>6.053304787855196E-2</v>
      </c>
    </row>
    <row r="164" spans="1:68" x14ac:dyDescent="0.2">
      <c r="A164" s="4">
        <f t="shared" si="30"/>
        <v>1987</v>
      </c>
      <c r="B164" s="4">
        <f t="shared" si="31"/>
        <v>2</v>
      </c>
      <c r="C164">
        <v>8076.1</v>
      </c>
      <c r="D164">
        <v>5168.7</v>
      </c>
      <c r="E164" t="s">
        <v>7</v>
      </c>
      <c r="F164" t="s">
        <v>7</v>
      </c>
      <c r="G164" t="s">
        <v>7</v>
      </c>
      <c r="H164" t="s">
        <v>7</v>
      </c>
      <c r="I164">
        <v>1174.4000000000001</v>
      </c>
      <c r="J164" t="s">
        <v>7</v>
      </c>
      <c r="K164" t="s">
        <v>7</v>
      </c>
      <c r="L164" t="s">
        <v>7</v>
      </c>
      <c r="M164" t="s">
        <v>7</v>
      </c>
      <c r="N164" t="s">
        <v>7</v>
      </c>
      <c r="O164" t="s">
        <v>7</v>
      </c>
      <c r="P164" t="s">
        <v>7</v>
      </c>
      <c r="Q164" s="6">
        <f t="shared" si="28"/>
        <v>-192.40000000000003</v>
      </c>
      <c r="R164">
        <v>444.8</v>
      </c>
      <c r="S164" t="s">
        <v>7</v>
      </c>
      <c r="T164" t="s">
        <v>7</v>
      </c>
      <c r="U164">
        <v>637.20000000000005</v>
      </c>
      <c r="V164" t="s">
        <v>7</v>
      </c>
      <c r="W164" t="s">
        <v>7</v>
      </c>
      <c r="X164">
        <v>2062.9</v>
      </c>
      <c r="Y164" t="s">
        <v>7</v>
      </c>
      <c r="Z164" t="s">
        <v>7</v>
      </c>
      <c r="AA164" t="s">
        <v>7</v>
      </c>
      <c r="AB164" t="s">
        <v>7</v>
      </c>
      <c r="AC164">
        <v>-137.5</v>
      </c>
      <c r="AE164" s="10">
        <v>59.7</v>
      </c>
      <c r="AF164" s="10">
        <v>113.06699999999999</v>
      </c>
      <c r="AG164" s="10">
        <v>116.733</v>
      </c>
      <c r="AH164" s="10">
        <v>87.733000000000004</v>
      </c>
      <c r="AI164" s="10">
        <v>107.93300000000001</v>
      </c>
      <c r="AJ164" s="10">
        <v>107.167</v>
      </c>
      <c r="AK164" s="10">
        <v>119.6</v>
      </c>
      <c r="AL164" s="13">
        <v>744.3</v>
      </c>
      <c r="AM164" s="13">
        <v>2773.2</v>
      </c>
      <c r="AN164" s="11">
        <v>9.73</v>
      </c>
      <c r="AO164" s="10">
        <f t="shared" si="29"/>
        <v>8.6055170827916196</v>
      </c>
      <c r="AQ164" s="12">
        <v>112158</v>
      </c>
      <c r="AR164" s="13">
        <v>40.9</v>
      </c>
      <c r="AS164" s="6">
        <f t="shared" si="32"/>
        <v>4587262.2</v>
      </c>
      <c r="AT164" s="6">
        <f t="shared" si="33"/>
        <v>1.7605490263887684</v>
      </c>
      <c r="AV164" s="6">
        <f>'Capital Stock Calculations'!E164</f>
        <v>17365.514764467323</v>
      </c>
      <c r="AW164" s="13">
        <v>80.5</v>
      </c>
      <c r="AX164" s="6">
        <f t="shared" si="34"/>
        <v>1.1088272014206927E-2</v>
      </c>
      <c r="AY164" s="6">
        <f t="shared" si="35"/>
        <v>1.1911082449057206E-2</v>
      </c>
      <c r="AZ164" s="6"/>
      <c r="BA164" s="13">
        <v>6.3</v>
      </c>
      <c r="BB164" s="13">
        <v>65.5</v>
      </c>
      <c r="BC164" s="13">
        <v>14.9</v>
      </c>
      <c r="BE164" s="13">
        <v>91.8</v>
      </c>
      <c r="BF164" s="26">
        <f t="shared" si="23"/>
        <v>658.28225742259019</v>
      </c>
      <c r="BG164" s="10">
        <v>98.623999999999995</v>
      </c>
      <c r="BH164">
        <f>-Government!AB164*100/Data!AE164</f>
        <v>204.35510887772193</v>
      </c>
      <c r="BJ164" s="11">
        <v>5.66</v>
      </c>
      <c r="BK164" s="11">
        <v>8.0500000000000007</v>
      </c>
      <c r="BL164" s="11">
        <v>8.34</v>
      </c>
      <c r="BM164" s="37">
        <f t="shared" si="24"/>
        <v>2.3900000000000006</v>
      </c>
      <c r="BN164" s="37">
        <f t="shared" si="25"/>
        <v>2.6799999999999997</v>
      </c>
      <c r="BO164" s="30">
        <f t="shared" si="26"/>
        <v>4.406726296958851E-2</v>
      </c>
      <c r="BP164" s="30">
        <f t="shared" si="27"/>
        <v>6.066726296958852E-2</v>
      </c>
    </row>
    <row r="165" spans="1:68" x14ac:dyDescent="0.2">
      <c r="A165" s="4">
        <f t="shared" si="30"/>
        <v>1987</v>
      </c>
      <c r="B165" s="4">
        <f t="shared" si="31"/>
        <v>3</v>
      </c>
      <c r="C165">
        <v>8149.4</v>
      </c>
      <c r="D165">
        <v>5228.6000000000004</v>
      </c>
      <c r="E165" t="s">
        <v>7</v>
      </c>
      <c r="F165" t="s">
        <v>7</v>
      </c>
      <c r="G165" t="s">
        <v>7</v>
      </c>
      <c r="H165" t="s">
        <v>7</v>
      </c>
      <c r="I165">
        <v>1174.5999999999999</v>
      </c>
      <c r="J165" t="s">
        <v>7</v>
      </c>
      <c r="K165" t="s">
        <v>7</v>
      </c>
      <c r="L165" t="s">
        <v>7</v>
      </c>
      <c r="M165" t="s">
        <v>7</v>
      </c>
      <c r="N165" t="s">
        <v>7</v>
      </c>
      <c r="O165" t="s">
        <v>7</v>
      </c>
      <c r="P165" t="s">
        <v>7</v>
      </c>
      <c r="Q165" s="6">
        <f t="shared" si="28"/>
        <v>-185.5</v>
      </c>
      <c r="R165">
        <v>464.1</v>
      </c>
      <c r="S165" t="s">
        <v>7</v>
      </c>
      <c r="T165" t="s">
        <v>7</v>
      </c>
      <c r="U165">
        <v>649.6</v>
      </c>
      <c r="V165" t="s">
        <v>7</v>
      </c>
      <c r="W165" t="s">
        <v>7</v>
      </c>
      <c r="X165">
        <v>2067.6999999999998</v>
      </c>
      <c r="Y165" t="s">
        <v>7</v>
      </c>
      <c r="Z165" t="s">
        <v>7</v>
      </c>
      <c r="AA165" t="s">
        <v>7</v>
      </c>
      <c r="AB165" t="s">
        <v>7</v>
      </c>
      <c r="AC165">
        <v>-136</v>
      </c>
      <c r="AE165" s="10">
        <v>60.134</v>
      </c>
      <c r="AF165" s="10">
        <v>114.267</v>
      </c>
      <c r="AG165" s="10">
        <v>117.8</v>
      </c>
      <c r="AH165" s="10">
        <v>90</v>
      </c>
      <c r="AI165" s="10">
        <v>108.8</v>
      </c>
      <c r="AJ165" s="10">
        <v>108.133</v>
      </c>
      <c r="AK165" s="10">
        <v>120.867</v>
      </c>
      <c r="AL165" s="13">
        <v>745.2</v>
      </c>
      <c r="AM165" s="13">
        <v>2790.5</v>
      </c>
      <c r="AN165" s="11">
        <v>9.8000000000000007</v>
      </c>
      <c r="AO165" s="10">
        <f t="shared" si="29"/>
        <v>8.5764043862182451</v>
      </c>
      <c r="AQ165" s="12">
        <v>112867</v>
      </c>
      <c r="AR165" s="13">
        <v>40.9</v>
      </c>
      <c r="AS165" s="6">
        <f t="shared" si="32"/>
        <v>4616260.3</v>
      </c>
      <c r="AT165" s="6">
        <f t="shared" si="33"/>
        <v>1.7653683870469783</v>
      </c>
      <c r="AV165" s="6">
        <f>'Capital Stock Calculations'!E165</f>
        <v>17472.57902536049</v>
      </c>
      <c r="AW165" s="13">
        <v>81.5</v>
      </c>
      <c r="AX165" s="6">
        <f t="shared" si="34"/>
        <v>1.1119194483785462E-2</v>
      </c>
      <c r="AY165" s="6">
        <f t="shared" si="35"/>
        <v>1.189573595011781E-2</v>
      </c>
      <c r="AZ165" s="6"/>
      <c r="BA165" s="13">
        <v>6</v>
      </c>
      <c r="BB165" s="13">
        <v>65.599999999999994</v>
      </c>
      <c r="BC165" s="13">
        <v>14.3</v>
      </c>
      <c r="BE165" s="13">
        <v>93.9</v>
      </c>
      <c r="BF165" s="26">
        <f t="shared" si="23"/>
        <v>652.15679067447297</v>
      </c>
      <c r="BG165" s="10">
        <v>99.522999999999996</v>
      </c>
      <c r="BH165">
        <f>-Government!AB165*100/Data!AE165</f>
        <v>235.80669837363226</v>
      </c>
      <c r="BJ165" s="11">
        <v>6.04</v>
      </c>
      <c r="BK165" s="11">
        <v>8.4</v>
      </c>
      <c r="BL165" s="11">
        <v>8.8699999999999992</v>
      </c>
      <c r="BM165" s="37">
        <f t="shared" si="24"/>
        <v>2.3600000000000003</v>
      </c>
      <c r="BN165" s="37">
        <f t="shared" si="25"/>
        <v>2.8299999999999992</v>
      </c>
      <c r="BO165" s="30">
        <f t="shared" si="26"/>
        <v>4.5986823741675197E-2</v>
      </c>
      <c r="BP165" s="30">
        <f t="shared" si="27"/>
        <v>7.2786823741675194E-2</v>
      </c>
    </row>
    <row r="166" spans="1:68" x14ac:dyDescent="0.2">
      <c r="A166" s="4">
        <f t="shared" si="30"/>
        <v>1987</v>
      </c>
      <c r="B166" s="4">
        <f t="shared" si="31"/>
        <v>4</v>
      </c>
      <c r="C166">
        <v>8283.7999999999993</v>
      </c>
      <c r="D166">
        <v>5239.6000000000004</v>
      </c>
      <c r="E166" t="s">
        <v>7</v>
      </c>
      <c r="F166" t="s">
        <v>7</v>
      </c>
      <c r="G166" t="s">
        <v>7</v>
      </c>
      <c r="H166" t="s">
        <v>7</v>
      </c>
      <c r="I166">
        <v>1254.5999999999999</v>
      </c>
      <c r="J166" t="s">
        <v>7</v>
      </c>
      <c r="K166" t="s">
        <v>7</v>
      </c>
      <c r="L166" t="s">
        <v>7</v>
      </c>
      <c r="M166" t="s">
        <v>7</v>
      </c>
      <c r="N166" t="s">
        <v>7</v>
      </c>
      <c r="O166" t="s">
        <v>7</v>
      </c>
      <c r="P166" t="s">
        <v>7</v>
      </c>
      <c r="Q166" s="6">
        <f t="shared" si="28"/>
        <v>-183.20000000000005</v>
      </c>
      <c r="R166">
        <v>481.4</v>
      </c>
      <c r="S166" t="s">
        <v>7</v>
      </c>
      <c r="T166" t="s">
        <v>7</v>
      </c>
      <c r="U166">
        <v>664.6</v>
      </c>
      <c r="V166" t="s">
        <v>7</v>
      </c>
      <c r="W166" t="s">
        <v>7</v>
      </c>
      <c r="X166">
        <v>2092.8000000000002</v>
      </c>
      <c r="Y166" t="s">
        <v>7</v>
      </c>
      <c r="Z166" t="s">
        <v>7</v>
      </c>
      <c r="AA166" t="s">
        <v>7</v>
      </c>
      <c r="AB166" t="s">
        <v>7</v>
      </c>
      <c r="AC166">
        <v>-120</v>
      </c>
      <c r="AE166" s="10">
        <v>60.631999999999998</v>
      </c>
      <c r="AF166" s="10">
        <v>115.333</v>
      </c>
      <c r="AG166" s="10">
        <v>119.06699999999999</v>
      </c>
      <c r="AH166" s="10">
        <v>89.7</v>
      </c>
      <c r="AI166" s="10">
        <v>109.133</v>
      </c>
      <c r="AJ166" s="10">
        <v>109.333</v>
      </c>
      <c r="AK166" s="10">
        <v>122.2</v>
      </c>
      <c r="AL166" s="13">
        <v>753.2</v>
      </c>
      <c r="AM166" s="13">
        <v>2822.3</v>
      </c>
      <c r="AN166" s="11">
        <v>9.8699999999999992</v>
      </c>
      <c r="AO166" s="10">
        <f t="shared" si="29"/>
        <v>8.557828201815612</v>
      </c>
      <c r="AQ166" s="12">
        <v>113527</v>
      </c>
      <c r="AR166" s="13">
        <v>41</v>
      </c>
      <c r="AS166" s="6">
        <f t="shared" si="32"/>
        <v>4654607</v>
      </c>
      <c r="AT166" s="6">
        <f t="shared" si="33"/>
        <v>1.779699123900256</v>
      </c>
      <c r="AV166" s="6">
        <f>'Capital Stock Calculations'!E166</f>
        <v>17573.262801103501</v>
      </c>
      <c r="AW166" s="13">
        <v>83.1</v>
      </c>
      <c r="AX166" s="6">
        <f t="shared" si="34"/>
        <v>1.1218807326386001E-2</v>
      </c>
      <c r="AY166" s="6">
        <f t="shared" si="35"/>
        <v>1.192554818738837E-2</v>
      </c>
      <c r="AZ166" s="6"/>
      <c r="BA166" s="13">
        <v>5.8</v>
      </c>
      <c r="BB166" s="13">
        <v>65.7</v>
      </c>
      <c r="BC166" s="13">
        <v>14.1</v>
      </c>
      <c r="BE166" s="13">
        <v>86.4</v>
      </c>
      <c r="BF166" s="26">
        <f t="shared" si="23"/>
        <v>653.06547128748923</v>
      </c>
      <c r="BG166" s="10">
        <v>95.094999999999999</v>
      </c>
      <c r="BH166">
        <f>-Government!AB166*100/Data!AE166</f>
        <v>252.01213880459167</v>
      </c>
      <c r="BJ166" s="11">
        <v>5.86</v>
      </c>
      <c r="BK166" s="11">
        <v>8.8699999999999992</v>
      </c>
      <c r="BL166" s="11">
        <v>9.1300000000000008</v>
      </c>
      <c r="BM166" s="37">
        <f t="shared" si="24"/>
        <v>3.0099999999999989</v>
      </c>
      <c r="BN166" s="37">
        <f t="shared" si="25"/>
        <v>3.2700000000000005</v>
      </c>
      <c r="BO166" s="30">
        <f t="shared" si="26"/>
        <v>5.1070972371725747E-2</v>
      </c>
      <c r="BP166" s="30">
        <f t="shared" si="27"/>
        <v>7.9370972371725731E-2</v>
      </c>
    </row>
    <row r="167" spans="1:68" x14ac:dyDescent="0.2">
      <c r="A167" s="4">
        <f t="shared" si="30"/>
        <v>1988</v>
      </c>
      <c r="B167" s="4">
        <f t="shared" si="31"/>
        <v>1</v>
      </c>
      <c r="C167">
        <v>8330.4</v>
      </c>
      <c r="D167">
        <v>5332.7</v>
      </c>
      <c r="E167" t="s">
        <v>7</v>
      </c>
      <c r="F167" t="s">
        <v>7</v>
      </c>
      <c r="G167" t="s">
        <v>7</v>
      </c>
      <c r="H167" t="s">
        <v>7</v>
      </c>
      <c r="I167">
        <v>1194.4000000000001</v>
      </c>
      <c r="J167" t="s">
        <v>7</v>
      </c>
      <c r="K167" t="s">
        <v>7</v>
      </c>
      <c r="L167" t="s">
        <v>7</v>
      </c>
      <c r="M167" t="s">
        <v>7</v>
      </c>
      <c r="N167" t="s">
        <v>7</v>
      </c>
      <c r="O167" t="s">
        <v>7</v>
      </c>
      <c r="P167" t="s">
        <v>7</v>
      </c>
      <c r="Q167" s="6">
        <f t="shared" si="28"/>
        <v>-153.39999999999998</v>
      </c>
      <c r="R167">
        <v>508.1</v>
      </c>
      <c r="S167" t="s">
        <v>7</v>
      </c>
      <c r="T167" t="s">
        <v>7</v>
      </c>
      <c r="U167">
        <v>661.5</v>
      </c>
      <c r="V167" t="s">
        <v>7</v>
      </c>
      <c r="W167" t="s">
        <v>7</v>
      </c>
      <c r="X167">
        <v>2078.6</v>
      </c>
      <c r="Y167" t="s">
        <v>7</v>
      </c>
      <c r="Z167" t="s">
        <v>7</v>
      </c>
      <c r="AA167" t="s">
        <v>7</v>
      </c>
      <c r="AB167" t="s">
        <v>7</v>
      </c>
      <c r="AC167">
        <v>-121.9</v>
      </c>
      <c r="AE167" s="10">
        <v>61.107999999999997</v>
      </c>
      <c r="AF167" s="10">
        <v>116.233</v>
      </c>
      <c r="AG167" s="10">
        <v>120.1</v>
      </c>
      <c r="AH167" s="10">
        <v>88.632999999999996</v>
      </c>
      <c r="AI167" s="10">
        <v>109.167</v>
      </c>
      <c r="AJ167" s="10">
        <v>109.3</v>
      </c>
      <c r="AK167" s="10">
        <v>123.467</v>
      </c>
      <c r="AL167" s="13">
        <v>758.6</v>
      </c>
      <c r="AM167" s="13">
        <v>2871.8</v>
      </c>
      <c r="AN167" s="11">
        <v>9.92</v>
      </c>
      <c r="AO167" s="10">
        <f t="shared" si="29"/>
        <v>8.5345814011511365</v>
      </c>
      <c r="AQ167" s="12">
        <v>114093</v>
      </c>
      <c r="AR167" s="13">
        <v>41</v>
      </c>
      <c r="AS167" s="6">
        <f t="shared" si="32"/>
        <v>4677813</v>
      </c>
      <c r="AT167" s="6">
        <f t="shared" si="33"/>
        <v>1.7808321965841729</v>
      </c>
      <c r="AV167" s="6">
        <f>'Capital Stock Calculations'!E167</f>
        <v>17747.758255126351</v>
      </c>
      <c r="AW167" s="13">
        <v>83.6</v>
      </c>
      <c r="AX167" s="6">
        <f t="shared" si="34"/>
        <v>1.1207784840197663E-2</v>
      </c>
      <c r="AY167" s="6">
        <f t="shared" si="35"/>
        <v>1.1890269916876426E-2</v>
      </c>
      <c r="AZ167" s="6"/>
      <c r="BA167" s="13">
        <v>5.7</v>
      </c>
      <c r="BB167" s="13">
        <v>65.8</v>
      </c>
      <c r="BC167" s="13">
        <v>14.1</v>
      </c>
      <c r="BE167" s="13">
        <v>92.3</v>
      </c>
      <c r="BF167" s="26">
        <f t="shared" si="23"/>
        <v>652.65458174528749</v>
      </c>
      <c r="BG167" s="10">
        <v>91.966999999999999</v>
      </c>
      <c r="BH167">
        <f>-Government!AB167*100/Data!AE167</f>
        <v>244.48517379066573</v>
      </c>
      <c r="BJ167" s="11">
        <v>5.72</v>
      </c>
      <c r="BK167" s="11">
        <v>8.59</v>
      </c>
      <c r="BL167" s="11">
        <v>8.41</v>
      </c>
      <c r="BM167" s="37">
        <f t="shared" si="24"/>
        <v>2.87</v>
      </c>
      <c r="BN167" s="37">
        <f t="shared" si="25"/>
        <v>2.6900000000000004</v>
      </c>
      <c r="BO167" s="30">
        <f t="shared" si="26"/>
        <v>5.0796509238465924E-2</v>
      </c>
      <c r="BP167" s="30">
        <f t="shared" si="27"/>
        <v>8.3496509238465924E-2</v>
      </c>
    </row>
    <row r="168" spans="1:68" x14ac:dyDescent="0.2">
      <c r="A168" s="4">
        <f t="shared" si="30"/>
        <v>1988</v>
      </c>
      <c r="B168" s="4">
        <f t="shared" si="31"/>
        <v>2</v>
      </c>
      <c r="C168">
        <v>8440.5</v>
      </c>
      <c r="D168">
        <v>5371.9</v>
      </c>
      <c r="E168" t="s">
        <v>7</v>
      </c>
      <c r="F168" t="s">
        <v>7</v>
      </c>
      <c r="G168" t="s">
        <v>7</v>
      </c>
      <c r="H168" t="s">
        <v>7</v>
      </c>
      <c r="I168">
        <v>1222.9000000000001</v>
      </c>
      <c r="J168" t="s">
        <v>7</v>
      </c>
      <c r="K168" t="s">
        <v>7</v>
      </c>
      <c r="L168" t="s">
        <v>7</v>
      </c>
      <c r="M168" t="s">
        <v>7</v>
      </c>
      <c r="N168" t="s">
        <v>7</v>
      </c>
      <c r="O168" t="s">
        <v>7</v>
      </c>
      <c r="P168" t="s">
        <v>7</v>
      </c>
      <c r="Q168" s="6">
        <f t="shared" si="28"/>
        <v>-131.39999999999998</v>
      </c>
      <c r="R168">
        <v>522.4</v>
      </c>
      <c r="S168" t="s">
        <v>7</v>
      </c>
      <c r="T168" t="s">
        <v>7</v>
      </c>
      <c r="U168">
        <v>653.79999999999995</v>
      </c>
      <c r="V168" t="s">
        <v>7</v>
      </c>
      <c r="W168" t="s">
        <v>7</v>
      </c>
      <c r="X168">
        <v>2086.1</v>
      </c>
      <c r="Y168" t="s">
        <v>7</v>
      </c>
      <c r="Z168" t="s">
        <v>7</v>
      </c>
      <c r="AA168" t="s">
        <v>7</v>
      </c>
      <c r="AB168" t="s">
        <v>7</v>
      </c>
      <c r="AC168">
        <v>-109</v>
      </c>
      <c r="AE168" s="10">
        <v>61.698999999999998</v>
      </c>
      <c r="AF168" s="10">
        <v>117.56699999999999</v>
      </c>
      <c r="AG168" s="10">
        <v>121.533</v>
      </c>
      <c r="AH168" s="10">
        <v>88.733000000000004</v>
      </c>
      <c r="AI168" s="10">
        <v>109.93300000000001</v>
      </c>
      <c r="AJ168" s="10">
        <v>111.267</v>
      </c>
      <c r="AK168" s="10">
        <v>124.867</v>
      </c>
      <c r="AL168" s="13">
        <v>772.7</v>
      </c>
      <c r="AM168" s="13">
        <v>2927.4</v>
      </c>
      <c r="AN168" s="11">
        <v>10.02</v>
      </c>
      <c r="AO168" s="10">
        <f t="shared" si="29"/>
        <v>8.5227997652402472</v>
      </c>
      <c r="AQ168" s="12">
        <v>114623</v>
      </c>
      <c r="AR168" s="13">
        <v>41</v>
      </c>
      <c r="AS168" s="6">
        <f t="shared" si="32"/>
        <v>4699543</v>
      </c>
      <c r="AT168" s="6">
        <f t="shared" si="33"/>
        <v>1.7960256986689982</v>
      </c>
      <c r="AV168" s="6">
        <f>'Capital Stock Calculations'!E168</f>
        <v>17823.726236729177</v>
      </c>
      <c r="AW168" s="13">
        <v>84.2</v>
      </c>
      <c r="AX168" s="6">
        <f t="shared" si="34"/>
        <v>1.130476132667136E-2</v>
      </c>
      <c r="AY168" s="6">
        <f t="shared" si="35"/>
        <v>1.196488165858753E-2</v>
      </c>
      <c r="AZ168" s="6"/>
      <c r="BA168" s="13">
        <v>5.5</v>
      </c>
      <c r="BB168" s="13">
        <v>65.8</v>
      </c>
      <c r="BC168" s="13">
        <v>13.4</v>
      </c>
      <c r="BE168" s="13">
        <v>93.6</v>
      </c>
      <c r="BF168" s="26">
        <f t="shared" si="23"/>
        <v>657.24225335340702</v>
      </c>
      <c r="BG168" s="10">
        <v>91</v>
      </c>
      <c r="BH168">
        <f>-Government!AB168*100/Data!AE168</f>
        <v>230.7979059628195</v>
      </c>
      <c r="BJ168" s="11">
        <v>6.21</v>
      </c>
      <c r="BK168" s="11">
        <v>8.7799999999999994</v>
      </c>
      <c r="BL168" s="11">
        <v>8.91</v>
      </c>
      <c r="BM168" s="37">
        <f t="shared" si="24"/>
        <v>2.5699999999999994</v>
      </c>
      <c r="BN168" s="37">
        <f t="shared" si="25"/>
        <v>2.7</v>
      </c>
      <c r="BO168" s="30">
        <f t="shared" si="26"/>
        <v>4.5723052833532701E-2</v>
      </c>
      <c r="BP168" s="30">
        <f t="shared" si="27"/>
        <v>7.2623052833532709E-2</v>
      </c>
    </row>
    <row r="169" spans="1:68" x14ac:dyDescent="0.2">
      <c r="A169" s="4">
        <f t="shared" si="30"/>
        <v>1988</v>
      </c>
      <c r="B169" s="4">
        <f t="shared" si="31"/>
        <v>3</v>
      </c>
      <c r="C169">
        <v>8489.2000000000007</v>
      </c>
      <c r="D169">
        <v>5417.7</v>
      </c>
      <c r="E169" t="s">
        <v>7</v>
      </c>
      <c r="F169" t="s">
        <v>7</v>
      </c>
      <c r="G169" t="s">
        <v>7</v>
      </c>
      <c r="H169" t="s">
        <v>7</v>
      </c>
      <c r="I169">
        <v>1229.7</v>
      </c>
      <c r="J169" t="s">
        <v>7</v>
      </c>
      <c r="K169" t="s">
        <v>7</v>
      </c>
      <c r="L169" t="s">
        <v>7</v>
      </c>
      <c r="M169" t="s">
        <v>7</v>
      </c>
      <c r="N169" t="s">
        <v>7</v>
      </c>
      <c r="O169" t="s">
        <v>7</v>
      </c>
      <c r="P169" t="s">
        <v>7</v>
      </c>
      <c r="Q169" s="6">
        <f t="shared" si="28"/>
        <v>-136.59999999999991</v>
      </c>
      <c r="R169">
        <v>532.70000000000005</v>
      </c>
      <c r="S169" t="s">
        <v>7</v>
      </c>
      <c r="T169" t="s">
        <v>7</v>
      </c>
      <c r="U169">
        <v>669.3</v>
      </c>
      <c r="V169" t="s">
        <v>7</v>
      </c>
      <c r="W169" t="s">
        <v>7</v>
      </c>
      <c r="X169">
        <v>2087.5</v>
      </c>
      <c r="Y169" t="s">
        <v>7</v>
      </c>
      <c r="Z169" t="s">
        <v>7</v>
      </c>
      <c r="AA169" t="s">
        <v>7</v>
      </c>
      <c r="AB169" t="s">
        <v>7</v>
      </c>
      <c r="AC169">
        <v>-109.1</v>
      </c>
      <c r="AE169" s="10">
        <v>62.426000000000002</v>
      </c>
      <c r="AF169" s="10">
        <v>119</v>
      </c>
      <c r="AG169" s="10">
        <v>123.1</v>
      </c>
      <c r="AH169" s="10">
        <v>89.766999999999996</v>
      </c>
      <c r="AI169" s="10">
        <v>110.833</v>
      </c>
      <c r="AJ169" s="10">
        <v>112.667</v>
      </c>
      <c r="AK169" s="10">
        <v>126.367</v>
      </c>
      <c r="AL169" s="13">
        <v>782.8</v>
      </c>
      <c r="AM169" s="13">
        <v>2954.5</v>
      </c>
      <c r="AN169" s="11">
        <v>10.08</v>
      </c>
      <c r="AO169" s="10">
        <f t="shared" si="29"/>
        <v>8.4705882352941178</v>
      </c>
      <c r="AQ169" s="12">
        <v>115233</v>
      </c>
      <c r="AR169" s="13">
        <v>41</v>
      </c>
      <c r="AS169" s="6">
        <f t="shared" si="32"/>
        <v>4724553</v>
      </c>
      <c r="AT169" s="6">
        <f t="shared" si="33"/>
        <v>1.7968260701065264</v>
      </c>
      <c r="AV169" s="6">
        <f>'Capital Stock Calculations'!E169</f>
        <v>17923.406851850206</v>
      </c>
      <c r="AW169" s="13">
        <v>84.5</v>
      </c>
      <c r="AX169" s="6">
        <f t="shared" si="34"/>
        <v>1.1308794014471858E-2</v>
      </c>
      <c r="AY169" s="6">
        <f t="shared" si="35"/>
        <v>1.1955110088703268E-2</v>
      </c>
      <c r="AZ169" s="6"/>
      <c r="BA169" s="13">
        <v>5.5</v>
      </c>
      <c r="BB169" s="13">
        <v>66</v>
      </c>
      <c r="BC169" s="13">
        <v>13.5</v>
      </c>
      <c r="BE169" s="13">
        <v>96</v>
      </c>
      <c r="BF169" s="26">
        <f t="shared" si="23"/>
        <v>657.81512605042019</v>
      </c>
      <c r="BG169" s="10">
        <v>94.367000000000004</v>
      </c>
      <c r="BH169">
        <f>-Government!AB169*100/Data!AE169</f>
        <v>208.24656393169511</v>
      </c>
      <c r="BJ169" s="11">
        <v>7.01</v>
      </c>
      <c r="BK169" s="11">
        <v>9.7100000000000009</v>
      </c>
      <c r="BL169" s="11">
        <v>9.1</v>
      </c>
      <c r="BM169" s="37">
        <f t="shared" si="24"/>
        <v>2.7000000000000011</v>
      </c>
      <c r="BN169" s="37">
        <f t="shared" si="25"/>
        <v>2.09</v>
      </c>
      <c r="BO169" s="30">
        <f t="shared" si="26"/>
        <v>4.9911205525360061E-2</v>
      </c>
      <c r="BP169" s="30">
        <f t="shared" si="27"/>
        <v>7.6911205525360057E-2</v>
      </c>
    </row>
    <row r="170" spans="1:68" x14ac:dyDescent="0.2">
      <c r="A170" s="4">
        <f t="shared" si="30"/>
        <v>1988</v>
      </c>
      <c r="B170" s="4">
        <f t="shared" si="31"/>
        <v>4</v>
      </c>
      <c r="C170">
        <v>8601.6</v>
      </c>
      <c r="D170">
        <v>5479.8</v>
      </c>
      <c r="E170" t="s">
        <v>7</v>
      </c>
      <c r="F170" t="s">
        <v>7</v>
      </c>
      <c r="G170" t="s">
        <v>7</v>
      </c>
      <c r="H170" t="s">
        <v>7</v>
      </c>
      <c r="I170">
        <v>1248.4000000000001</v>
      </c>
      <c r="J170" t="s">
        <v>7</v>
      </c>
      <c r="K170" t="s">
        <v>7</v>
      </c>
      <c r="L170" t="s">
        <v>7</v>
      </c>
      <c r="M170" t="s">
        <v>7</v>
      </c>
      <c r="N170" t="s">
        <v>7</v>
      </c>
      <c r="O170" t="s">
        <v>7</v>
      </c>
      <c r="P170" t="s">
        <v>7</v>
      </c>
      <c r="Q170" s="6">
        <f t="shared" si="28"/>
        <v>-140.80000000000007</v>
      </c>
      <c r="R170">
        <v>548.9</v>
      </c>
      <c r="S170" t="s">
        <v>7</v>
      </c>
      <c r="T170" t="s">
        <v>7</v>
      </c>
      <c r="U170">
        <v>689.7</v>
      </c>
      <c r="V170" t="s">
        <v>7</v>
      </c>
      <c r="W170" t="s">
        <v>7</v>
      </c>
      <c r="X170">
        <v>2126.8000000000002</v>
      </c>
      <c r="Y170" t="s">
        <v>7</v>
      </c>
      <c r="Z170" t="s">
        <v>7</v>
      </c>
      <c r="AA170" t="s">
        <v>7</v>
      </c>
      <c r="AB170" t="s">
        <v>7</v>
      </c>
      <c r="AC170">
        <v>-112.6</v>
      </c>
      <c r="AE170" s="10">
        <v>62.926000000000002</v>
      </c>
      <c r="AF170" s="10">
        <v>120.3</v>
      </c>
      <c r="AG170" s="10">
        <v>124.533</v>
      </c>
      <c r="AH170" s="10">
        <v>89.733000000000004</v>
      </c>
      <c r="AI170" s="10">
        <v>111.56699999999999</v>
      </c>
      <c r="AJ170" s="10">
        <v>114.06699999999999</v>
      </c>
      <c r="AK170" s="10">
        <v>127.93300000000001</v>
      </c>
      <c r="AL170" s="13">
        <v>785</v>
      </c>
      <c r="AM170" s="13">
        <v>2980.4</v>
      </c>
      <c r="AN170" s="11">
        <v>10.18</v>
      </c>
      <c r="AO170" s="10">
        <f t="shared" si="29"/>
        <v>8.4621778886118033</v>
      </c>
      <c r="AQ170" s="12">
        <v>115947</v>
      </c>
      <c r="AR170" s="13">
        <v>41</v>
      </c>
      <c r="AS170" s="6">
        <f t="shared" si="32"/>
        <v>4753827</v>
      </c>
      <c r="AT170" s="6">
        <f t="shared" si="33"/>
        <v>1.8094053485749482</v>
      </c>
      <c r="AV170" s="6">
        <f>'Capital Stock Calculations'!E170</f>
        <v>18023.60577268837</v>
      </c>
      <c r="AW170" s="13">
        <v>84.9</v>
      </c>
      <c r="AX170" s="6">
        <f t="shared" si="34"/>
        <v>1.1390228290043113E-2</v>
      </c>
      <c r="AY170" s="6">
        <f t="shared" si="35"/>
        <v>1.2022447542266741E-2</v>
      </c>
      <c r="AZ170" s="6"/>
      <c r="BA170" s="13">
        <v>5.3</v>
      </c>
      <c r="BB170" s="13">
        <v>66.099999999999994</v>
      </c>
      <c r="BC170" s="13">
        <v>13</v>
      </c>
      <c r="BE170" s="13">
        <v>93</v>
      </c>
      <c r="BF170" s="26">
        <f t="shared" si="23"/>
        <v>652.53532834580221</v>
      </c>
      <c r="BG170" s="10">
        <v>90.956999999999994</v>
      </c>
      <c r="BH170">
        <f>-Government!AB170*100/Data!AE170</f>
        <v>221.84788481708674</v>
      </c>
      <c r="BJ170" s="11">
        <v>7.73</v>
      </c>
      <c r="BK170" s="11">
        <v>10.18</v>
      </c>
      <c r="BL170" s="11">
        <v>8.9600000000000009</v>
      </c>
      <c r="BM170" s="37">
        <f t="shared" si="24"/>
        <v>2.4499999999999993</v>
      </c>
      <c r="BN170" s="37">
        <f t="shared" si="25"/>
        <v>1.2300000000000004</v>
      </c>
      <c r="BO170" s="30">
        <f t="shared" si="26"/>
        <v>5.9175630252100875E-2</v>
      </c>
      <c r="BP170" s="30">
        <f t="shared" si="27"/>
        <v>8.0075630252100877E-2</v>
      </c>
    </row>
    <row r="171" spans="1:68" x14ac:dyDescent="0.2">
      <c r="A171" s="4">
        <f t="shared" si="30"/>
        <v>1989</v>
      </c>
      <c r="B171" s="4">
        <f t="shared" si="31"/>
        <v>1</v>
      </c>
      <c r="C171">
        <v>8688.4</v>
      </c>
      <c r="D171">
        <v>5505.1</v>
      </c>
      <c r="E171" t="s">
        <v>7</v>
      </c>
      <c r="F171" t="s">
        <v>7</v>
      </c>
      <c r="G171" t="s">
        <v>7</v>
      </c>
      <c r="H171" t="s">
        <v>7</v>
      </c>
      <c r="I171">
        <v>1290.7</v>
      </c>
      <c r="J171" t="s">
        <v>7</v>
      </c>
      <c r="K171" t="s">
        <v>7</v>
      </c>
      <c r="L171" t="s">
        <v>7</v>
      </c>
      <c r="M171" t="s">
        <v>7</v>
      </c>
      <c r="N171" t="s">
        <v>7</v>
      </c>
      <c r="O171" t="s">
        <v>7</v>
      </c>
      <c r="P171" t="s">
        <v>7</v>
      </c>
      <c r="Q171" s="6">
        <f t="shared" si="28"/>
        <v>-127.60000000000002</v>
      </c>
      <c r="R171">
        <v>565.29999999999995</v>
      </c>
      <c r="S171" t="s">
        <v>7</v>
      </c>
      <c r="T171" t="s">
        <v>7</v>
      </c>
      <c r="U171">
        <v>692.9</v>
      </c>
      <c r="V171" t="s">
        <v>7</v>
      </c>
      <c r="W171" t="s">
        <v>7</v>
      </c>
      <c r="X171">
        <v>2117.1999999999998</v>
      </c>
      <c r="Y171" t="s">
        <v>7</v>
      </c>
      <c r="Z171" t="s">
        <v>7</v>
      </c>
      <c r="AA171" t="s">
        <v>7</v>
      </c>
      <c r="AB171" t="s">
        <v>7</v>
      </c>
      <c r="AC171">
        <v>-97</v>
      </c>
      <c r="AE171" s="10">
        <v>63.616999999999997</v>
      </c>
      <c r="AF171" s="10">
        <v>121.667</v>
      </c>
      <c r="AG171" s="10">
        <v>125.93300000000001</v>
      </c>
      <c r="AH171" s="10">
        <v>90.966999999999999</v>
      </c>
      <c r="AI171" s="10">
        <v>112.033</v>
      </c>
      <c r="AJ171" s="10">
        <v>115.133</v>
      </c>
      <c r="AK171" s="10">
        <v>129.43299999999999</v>
      </c>
      <c r="AL171" s="13">
        <v>784.2</v>
      </c>
      <c r="AM171" s="13">
        <v>2996.8</v>
      </c>
      <c r="AN171" s="11">
        <v>10.26</v>
      </c>
      <c r="AO171" s="10">
        <f t="shared" si="29"/>
        <v>8.4328536086202508</v>
      </c>
      <c r="AQ171" s="12">
        <v>116835</v>
      </c>
      <c r="AR171" s="13">
        <v>41.1</v>
      </c>
      <c r="AS171" s="6">
        <f t="shared" si="32"/>
        <v>4801918.5</v>
      </c>
      <c r="AT171" s="6">
        <f t="shared" si="33"/>
        <v>1.809360154696503</v>
      </c>
      <c r="AV171" s="6">
        <f>'Capital Stock Calculations'!E171</f>
        <v>18136.190336543343</v>
      </c>
      <c r="AW171" s="13">
        <v>84.9</v>
      </c>
      <c r="AX171" s="6">
        <f t="shared" si="34"/>
        <v>1.1404380522024513E-2</v>
      </c>
      <c r="AY171" s="6">
        <f t="shared" si="35"/>
        <v>1.2037385299638215E-2</v>
      </c>
      <c r="AZ171" s="6"/>
      <c r="BA171" s="13">
        <v>5.2</v>
      </c>
      <c r="BB171" s="13">
        <v>66.400000000000006</v>
      </c>
      <c r="BC171" s="13">
        <v>12.4</v>
      </c>
      <c r="BE171" s="13">
        <v>95.9</v>
      </c>
      <c r="BF171" s="26">
        <f t="shared" si="23"/>
        <v>644.54617932553606</v>
      </c>
      <c r="BG171" s="10">
        <v>91.808999999999997</v>
      </c>
      <c r="BH171">
        <f>-Government!AB171*100/Data!AE171</f>
        <v>185.17063049184966</v>
      </c>
      <c r="BJ171" s="11">
        <v>8.5399999999999991</v>
      </c>
      <c r="BK171" s="11">
        <v>10.98</v>
      </c>
      <c r="BL171" s="11">
        <v>9.2100000000000009</v>
      </c>
      <c r="BM171" s="37">
        <f t="shared" si="24"/>
        <v>2.4400000000000013</v>
      </c>
      <c r="BN171" s="37">
        <f t="shared" si="25"/>
        <v>0.67000000000000171</v>
      </c>
      <c r="BO171" s="30">
        <f t="shared" si="26"/>
        <v>6.5936741479634214E-2</v>
      </c>
      <c r="BP171" s="30">
        <f t="shared" si="27"/>
        <v>7.823674147963422E-2</v>
      </c>
    </row>
    <row r="172" spans="1:68" x14ac:dyDescent="0.2">
      <c r="A172" s="4">
        <f t="shared" si="30"/>
        <v>1989</v>
      </c>
      <c r="B172" s="4">
        <f t="shared" si="31"/>
        <v>2</v>
      </c>
      <c r="C172">
        <v>8756.7000000000007</v>
      </c>
      <c r="D172">
        <v>5531</v>
      </c>
      <c r="E172" t="s">
        <v>7</v>
      </c>
      <c r="F172" t="s">
        <v>7</v>
      </c>
      <c r="G172" t="s">
        <v>7</v>
      </c>
      <c r="H172" t="s">
        <v>7</v>
      </c>
      <c r="I172">
        <v>1278.3</v>
      </c>
      <c r="J172" t="s">
        <v>7</v>
      </c>
      <c r="K172" t="s">
        <v>7</v>
      </c>
      <c r="L172" t="s">
        <v>7</v>
      </c>
      <c r="M172" t="s">
        <v>7</v>
      </c>
      <c r="N172" t="s">
        <v>7</v>
      </c>
      <c r="O172" t="s">
        <v>7</v>
      </c>
      <c r="P172" t="s">
        <v>7</v>
      </c>
      <c r="Q172" s="6">
        <f t="shared" si="28"/>
        <v>-106.20000000000005</v>
      </c>
      <c r="R172">
        <v>590</v>
      </c>
      <c r="S172" t="s">
        <v>7</v>
      </c>
      <c r="T172" t="s">
        <v>7</v>
      </c>
      <c r="U172">
        <v>696.2</v>
      </c>
      <c r="V172" t="s">
        <v>7</v>
      </c>
      <c r="W172" t="s">
        <v>7</v>
      </c>
      <c r="X172">
        <v>2151.8000000000002</v>
      </c>
      <c r="Y172" t="s">
        <v>7</v>
      </c>
      <c r="Z172" t="s">
        <v>7</v>
      </c>
      <c r="AA172" t="s">
        <v>7</v>
      </c>
      <c r="AB172" t="s">
        <v>7</v>
      </c>
      <c r="AC172">
        <v>-98.2</v>
      </c>
      <c r="AE172" s="10">
        <v>64.275000000000006</v>
      </c>
      <c r="AF172" s="10">
        <v>123.633</v>
      </c>
      <c r="AG172" s="10">
        <v>127.43300000000001</v>
      </c>
      <c r="AH172" s="10">
        <v>96.966999999999999</v>
      </c>
      <c r="AI172" s="10">
        <v>111.967</v>
      </c>
      <c r="AJ172" s="10">
        <v>118.9</v>
      </c>
      <c r="AK172" s="10">
        <v>131.06700000000001</v>
      </c>
      <c r="AL172" s="13">
        <v>775.9</v>
      </c>
      <c r="AM172" s="13">
        <v>3017.5</v>
      </c>
      <c r="AN172" s="11">
        <v>10.3</v>
      </c>
      <c r="AO172" s="10">
        <f t="shared" si="29"/>
        <v>8.3311090081127208</v>
      </c>
      <c r="AQ172" s="12">
        <v>117205</v>
      </c>
      <c r="AR172" s="13">
        <v>41</v>
      </c>
      <c r="AS172" s="6">
        <f t="shared" si="32"/>
        <v>4805405</v>
      </c>
      <c r="AT172" s="6">
        <f t="shared" si="33"/>
        <v>1.8222605586833993</v>
      </c>
      <c r="AV172" s="6">
        <f>'Capital Stock Calculations'!E172</f>
        <v>18259.046013248193</v>
      </c>
      <c r="AW172" s="13">
        <v>84.2</v>
      </c>
      <c r="AX172" s="6">
        <f t="shared" si="34"/>
        <v>1.1462876320387557E-2</v>
      </c>
      <c r="AY172" s="6">
        <f t="shared" si="35"/>
        <v>1.2132229480765715E-2</v>
      </c>
      <c r="AZ172" s="6"/>
      <c r="BA172" s="13">
        <v>5.2</v>
      </c>
      <c r="BB172" s="13">
        <v>66.400000000000006</v>
      </c>
      <c r="BC172" s="13">
        <v>11.9</v>
      </c>
      <c r="BE172" s="13">
        <v>90.9</v>
      </c>
      <c r="BF172" s="26">
        <f t="shared" si="23"/>
        <v>627.58325042666604</v>
      </c>
      <c r="BG172" s="10">
        <v>94.703000000000003</v>
      </c>
      <c r="BH172">
        <f>-Government!AB172*100/Data!AE172</f>
        <v>224.97082847141189</v>
      </c>
      <c r="BJ172" s="11">
        <v>8.41</v>
      </c>
      <c r="BK172" s="11">
        <v>11.36</v>
      </c>
      <c r="BL172" s="11">
        <v>8.76</v>
      </c>
      <c r="BM172" s="37">
        <f t="shared" si="24"/>
        <v>2.9499999999999993</v>
      </c>
      <c r="BN172" s="37">
        <f t="shared" si="25"/>
        <v>0.34999999999999964</v>
      </c>
      <c r="BO172" s="30">
        <f t="shared" si="26"/>
        <v>6.9241140161259887E-2</v>
      </c>
      <c r="BP172" s="30">
        <f t="shared" si="27"/>
        <v>7.5941140161259912E-2</v>
      </c>
    </row>
    <row r="173" spans="1:68" x14ac:dyDescent="0.2">
      <c r="A173" s="4">
        <f t="shared" si="30"/>
        <v>1989</v>
      </c>
      <c r="B173" s="4">
        <f t="shared" si="31"/>
        <v>3</v>
      </c>
      <c r="C173">
        <v>8822.1</v>
      </c>
      <c r="D173">
        <v>5585.9</v>
      </c>
      <c r="E173" t="s">
        <v>7</v>
      </c>
      <c r="F173" t="s">
        <v>7</v>
      </c>
      <c r="G173" t="s">
        <v>7</v>
      </c>
      <c r="H173" t="s">
        <v>7</v>
      </c>
      <c r="I173">
        <v>1266.9000000000001</v>
      </c>
      <c r="J173" t="s">
        <v>7</v>
      </c>
      <c r="K173" t="s">
        <v>7</v>
      </c>
      <c r="L173" t="s">
        <v>7</v>
      </c>
      <c r="M173" t="s">
        <v>7</v>
      </c>
      <c r="N173" t="s">
        <v>7</v>
      </c>
      <c r="O173" t="s">
        <v>7</v>
      </c>
      <c r="P173" t="s">
        <v>7</v>
      </c>
      <c r="Q173" s="6">
        <f t="shared" si="28"/>
        <v>-99.200000000000045</v>
      </c>
      <c r="R173">
        <v>596</v>
      </c>
      <c r="S173" t="s">
        <v>7</v>
      </c>
      <c r="T173" t="s">
        <v>7</v>
      </c>
      <c r="U173">
        <v>695.2</v>
      </c>
      <c r="V173" t="s">
        <v>7</v>
      </c>
      <c r="W173" t="s">
        <v>7</v>
      </c>
      <c r="X173">
        <v>2169.8000000000002</v>
      </c>
      <c r="Y173" t="s">
        <v>7</v>
      </c>
      <c r="Z173" t="s">
        <v>7</v>
      </c>
      <c r="AA173" t="s">
        <v>7</v>
      </c>
      <c r="AB173" t="s">
        <v>7</v>
      </c>
      <c r="AC173">
        <v>-101.3</v>
      </c>
      <c r="AE173" s="10">
        <v>64.741</v>
      </c>
      <c r="AF173" s="10">
        <v>124.6</v>
      </c>
      <c r="AG173" s="10">
        <v>128.733</v>
      </c>
      <c r="AH173" s="10">
        <v>95.132999999999996</v>
      </c>
      <c r="AI173" s="10">
        <v>111.93300000000001</v>
      </c>
      <c r="AJ173" s="10">
        <v>118.8</v>
      </c>
      <c r="AK173" s="10">
        <v>132.733</v>
      </c>
      <c r="AL173" s="13">
        <v>779.4</v>
      </c>
      <c r="AM173" s="13">
        <v>3075.4</v>
      </c>
      <c r="AN173" s="11">
        <v>10.39</v>
      </c>
      <c r="AO173" s="10">
        <f t="shared" si="29"/>
        <v>8.3386837881219904</v>
      </c>
      <c r="AQ173" s="12">
        <v>117494</v>
      </c>
      <c r="AR173" s="13">
        <v>40.9</v>
      </c>
      <c r="AS173" s="6">
        <f t="shared" si="32"/>
        <v>4805504.5999999996</v>
      </c>
      <c r="AT173" s="6">
        <f t="shared" si="33"/>
        <v>1.8358321829511932</v>
      </c>
      <c r="AV173" s="6">
        <f>'Capital Stock Calculations'!E173</f>
        <v>18361.590640170154</v>
      </c>
      <c r="AW173" s="13">
        <v>83.1</v>
      </c>
      <c r="AX173" s="6">
        <f t="shared" si="34"/>
        <v>1.1527004130845453E-2</v>
      </c>
      <c r="AY173" s="6">
        <f t="shared" si="35"/>
        <v>1.2253160181769973E-2</v>
      </c>
      <c r="AZ173" s="6"/>
      <c r="BA173" s="13">
        <v>5.2</v>
      </c>
      <c r="BB173" s="13">
        <v>66.5</v>
      </c>
      <c r="BC173" s="13">
        <v>11.6</v>
      </c>
      <c r="BE173" s="13">
        <v>92.5</v>
      </c>
      <c r="BF173" s="26">
        <f t="shared" si="23"/>
        <v>625.52166934189404</v>
      </c>
      <c r="BG173" s="10">
        <v>94.894999999999996</v>
      </c>
      <c r="BH173">
        <f>-Government!AB173*100/Data!AE173</f>
        <v>241.42351832687172</v>
      </c>
      <c r="BJ173" s="11">
        <v>7.84</v>
      </c>
      <c r="BK173" s="11">
        <v>10.66</v>
      </c>
      <c r="BL173" s="11">
        <v>8.11</v>
      </c>
      <c r="BM173" s="37">
        <f t="shared" si="24"/>
        <v>2.8200000000000003</v>
      </c>
      <c r="BN173" s="37">
        <f t="shared" si="25"/>
        <v>0.26999999999999957</v>
      </c>
      <c r="BO173" s="30">
        <f t="shared" si="26"/>
        <v>7.6278463678791375E-2</v>
      </c>
      <c r="BP173" s="30">
        <f t="shared" si="27"/>
        <v>7.9778463678791364E-2</v>
      </c>
    </row>
    <row r="174" spans="1:68" x14ac:dyDescent="0.2">
      <c r="A174" s="4">
        <f t="shared" si="30"/>
        <v>1989</v>
      </c>
      <c r="B174" s="4">
        <f t="shared" si="31"/>
        <v>4</v>
      </c>
      <c r="C174">
        <v>8840.7000000000007</v>
      </c>
      <c r="D174">
        <v>5610.6</v>
      </c>
      <c r="E174" t="s">
        <v>7</v>
      </c>
      <c r="F174" t="s">
        <v>7</v>
      </c>
      <c r="G174" t="s">
        <v>7</v>
      </c>
      <c r="H174" t="s">
        <v>7</v>
      </c>
      <c r="I174">
        <v>1257.7</v>
      </c>
      <c r="J174" t="s">
        <v>7</v>
      </c>
      <c r="K174" t="s">
        <v>7</v>
      </c>
      <c r="L174" t="s">
        <v>7</v>
      </c>
      <c r="M174" t="s">
        <v>7</v>
      </c>
      <c r="N174" t="s">
        <v>7</v>
      </c>
      <c r="O174" t="s">
        <v>7</v>
      </c>
      <c r="P174" t="s">
        <v>7</v>
      </c>
      <c r="Q174" s="6">
        <f t="shared" si="28"/>
        <v>-102.69999999999993</v>
      </c>
      <c r="R174">
        <v>605.1</v>
      </c>
      <c r="S174" t="s">
        <v>7</v>
      </c>
      <c r="T174" t="s">
        <v>7</v>
      </c>
      <c r="U174">
        <v>707.8</v>
      </c>
      <c r="V174" t="s">
        <v>7</v>
      </c>
      <c r="W174" t="s">
        <v>7</v>
      </c>
      <c r="X174">
        <v>2181.5</v>
      </c>
      <c r="Y174" t="s">
        <v>7</v>
      </c>
      <c r="Z174" t="s">
        <v>7</v>
      </c>
      <c r="AA174" t="s">
        <v>7</v>
      </c>
      <c r="AB174" t="s">
        <v>7</v>
      </c>
      <c r="AC174">
        <v>-106.4</v>
      </c>
      <c r="AE174" s="10">
        <v>65.191999999999993</v>
      </c>
      <c r="AF174" s="10">
        <v>125.867</v>
      </c>
      <c r="AG174" s="10">
        <v>130.30000000000001</v>
      </c>
      <c r="AH174" s="10">
        <v>94.167000000000002</v>
      </c>
      <c r="AI174" s="10">
        <v>112.7</v>
      </c>
      <c r="AJ174" s="10">
        <v>119.967</v>
      </c>
      <c r="AK174" s="10">
        <v>134.30000000000001</v>
      </c>
      <c r="AL174" s="13">
        <v>789.1</v>
      </c>
      <c r="AM174" s="13">
        <v>3135.4</v>
      </c>
      <c r="AN174" s="11">
        <v>10.45</v>
      </c>
      <c r="AO174" s="10">
        <f t="shared" si="29"/>
        <v>8.3024144533515525</v>
      </c>
      <c r="AQ174" s="12">
        <v>117774</v>
      </c>
      <c r="AR174" s="13">
        <v>40.700000000000003</v>
      </c>
      <c r="AS174" s="6">
        <f t="shared" si="32"/>
        <v>4793401.8000000007</v>
      </c>
      <c r="AT174" s="6">
        <f t="shared" si="33"/>
        <v>1.844347786576122</v>
      </c>
      <c r="AV174" s="6">
        <f>'Capital Stock Calculations'!E174</f>
        <v>18446.132107431076</v>
      </c>
      <c r="AW174" s="13">
        <v>82.9</v>
      </c>
      <c r="AX174" s="6">
        <f t="shared" si="34"/>
        <v>1.1553312764172543E-2</v>
      </c>
      <c r="AY174" s="6">
        <f t="shared" si="35"/>
        <v>1.2290895759100249E-2</v>
      </c>
      <c r="AZ174" s="6"/>
      <c r="BA174" s="13">
        <v>5.4</v>
      </c>
      <c r="BB174" s="13">
        <v>66.5</v>
      </c>
      <c r="BC174" s="13">
        <v>11.7</v>
      </c>
      <c r="BE174" s="13">
        <v>91.8</v>
      </c>
      <c r="BF174" s="26">
        <f t="shared" si="23"/>
        <v>626.93160240571399</v>
      </c>
      <c r="BG174" s="10">
        <v>93.774000000000001</v>
      </c>
      <c r="BH174">
        <f>-Government!AB174*100/Data!AE174</f>
        <v>273.3464228739723</v>
      </c>
      <c r="BJ174" s="11">
        <v>7.65</v>
      </c>
      <c r="BK174" s="11">
        <v>10.5</v>
      </c>
      <c r="BL174" s="11">
        <v>7.91</v>
      </c>
      <c r="BM174" s="37">
        <f t="shared" si="24"/>
        <v>2.8499999999999996</v>
      </c>
      <c r="BN174" s="37">
        <f t="shared" si="25"/>
        <v>0.25999999999999979</v>
      </c>
      <c r="BO174" s="30">
        <f t="shared" si="26"/>
        <v>6.8231460674157168E-2</v>
      </c>
      <c r="BP174" s="30">
        <f t="shared" si="27"/>
        <v>7.0931460674157162E-2</v>
      </c>
    </row>
    <row r="175" spans="1:68" x14ac:dyDescent="0.2">
      <c r="A175" s="4">
        <f t="shared" si="30"/>
        <v>1990</v>
      </c>
      <c r="B175" s="4">
        <f t="shared" si="31"/>
        <v>1</v>
      </c>
      <c r="C175">
        <v>8937.5</v>
      </c>
      <c r="D175">
        <v>5658.8</v>
      </c>
      <c r="E175" t="s">
        <v>7</v>
      </c>
      <c r="F175" t="s">
        <v>7</v>
      </c>
      <c r="G175" t="s">
        <v>7</v>
      </c>
      <c r="H175" t="s">
        <v>7</v>
      </c>
      <c r="I175">
        <v>1270</v>
      </c>
      <c r="J175" t="s">
        <v>7</v>
      </c>
      <c r="K175" t="s">
        <v>7</v>
      </c>
      <c r="L175" t="s">
        <v>7</v>
      </c>
      <c r="M175" t="s">
        <v>7</v>
      </c>
      <c r="N175" t="s">
        <v>7</v>
      </c>
      <c r="O175" t="s">
        <v>7</v>
      </c>
      <c r="P175" t="s">
        <v>7</v>
      </c>
      <c r="Q175" s="6">
        <f t="shared" si="28"/>
        <v>-98.900000000000091</v>
      </c>
      <c r="R175">
        <v>631.29999999999995</v>
      </c>
      <c r="S175" t="s">
        <v>7</v>
      </c>
      <c r="T175" t="s">
        <v>7</v>
      </c>
      <c r="U175">
        <v>730.2</v>
      </c>
      <c r="V175" t="s">
        <v>7</v>
      </c>
      <c r="W175" t="s">
        <v>7</v>
      </c>
      <c r="X175">
        <v>2215.8000000000002</v>
      </c>
      <c r="Y175" t="s">
        <v>7</v>
      </c>
      <c r="Z175" t="s">
        <v>7</v>
      </c>
      <c r="AA175" t="s">
        <v>7</v>
      </c>
      <c r="AB175" t="s">
        <v>7</v>
      </c>
      <c r="AC175">
        <v>-108.2</v>
      </c>
      <c r="AE175" s="10">
        <v>65.911000000000001</v>
      </c>
      <c r="AF175" s="10">
        <v>128.03299999999999</v>
      </c>
      <c r="AG175" s="10">
        <v>132.19999999999999</v>
      </c>
      <c r="AH175" s="10">
        <v>98.233000000000004</v>
      </c>
      <c r="AI175" s="10">
        <v>113.333</v>
      </c>
      <c r="AJ175" s="10">
        <v>123.367</v>
      </c>
      <c r="AK175" s="10">
        <v>136.06700000000001</v>
      </c>
      <c r="AL175" s="13">
        <v>798.3</v>
      </c>
      <c r="AM175" s="13">
        <v>3180.4</v>
      </c>
      <c r="AN175" s="11">
        <v>10.62</v>
      </c>
      <c r="AO175" s="10">
        <f t="shared" si="29"/>
        <v>8.2947365132426807</v>
      </c>
      <c r="AQ175" s="12">
        <v>119114</v>
      </c>
      <c r="AR175" s="13">
        <v>40.6</v>
      </c>
      <c r="AS175" s="6">
        <f t="shared" si="32"/>
        <v>4836028.4000000004</v>
      </c>
      <c r="AT175" s="6">
        <f t="shared" si="33"/>
        <v>1.8481074263335591</v>
      </c>
      <c r="AV175" s="6">
        <f>'Capital Stock Calculations'!E175</f>
        <v>18516.029693105422</v>
      </c>
      <c r="AW175" s="13">
        <v>82.9</v>
      </c>
      <c r="AX175" s="6">
        <f t="shared" si="34"/>
        <v>1.1596254379452541E-2</v>
      </c>
      <c r="AY175" s="6">
        <f t="shared" si="35"/>
        <v>1.2336578839607731E-2</v>
      </c>
      <c r="AZ175" s="6"/>
      <c r="BA175" s="13">
        <v>5.3</v>
      </c>
      <c r="BB175" s="13">
        <v>66.7</v>
      </c>
      <c r="BC175" s="13">
        <v>11.7</v>
      </c>
      <c r="BE175" s="13">
        <v>91.3</v>
      </c>
      <c r="BF175" s="26">
        <f t="shared" si="23"/>
        <v>623.51112603781849</v>
      </c>
      <c r="BG175" s="10">
        <v>93.305000000000007</v>
      </c>
      <c r="BH175">
        <f>-Government!AB175*100/Data!AE175</f>
        <v>292.51566506349468</v>
      </c>
      <c r="BJ175" s="11">
        <v>7.76</v>
      </c>
      <c r="BK175" s="11">
        <v>10.039999999999999</v>
      </c>
      <c r="BL175" s="11">
        <v>8.42</v>
      </c>
      <c r="BM175" s="37">
        <f t="shared" si="24"/>
        <v>2.2799999999999994</v>
      </c>
      <c r="BN175" s="37">
        <f t="shared" si="25"/>
        <v>0.66000000000000014</v>
      </c>
      <c r="BO175" s="30">
        <f t="shared" si="26"/>
        <v>5.9291359133053265E-2</v>
      </c>
      <c r="BP175" s="30">
        <f t="shared" si="27"/>
        <v>6.189135913305327E-2</v>
      </c>
    </row>
    <row r="176" spans="1:68" x14ac:dyDescent="0.2">
      <c r="A176" s="4">
        <f t="shared" si="30"/>
        <v>1990</v>
      </c>
      <c r="B176" s="4">
        <f t="shared" si="31"/>
        <v>2</v>
      </c>
      <c r="C176">
        <v>8972.1</v>
      </c>
      <c r="D176">
        <v>5676.5</v>
      </c>
      <c r="E176" t="s">
        <v>7</v>
      </c>
      <c r="F176" t="s">
        <v>7</v>
      </c>
      <c r="G176" t="s">
        <v>7</v>
      </c>
      <c r="H176" t="s">
        <v>7</v>
      </c>
      <c r="I176">
        <v>1270.4000000000001</v>
      </c>
      <c r="J176" t="s">
        <v>7</v>
      </c>
      <c r="K176" t="s">
        <v>7</v>
      </c>
      <c r="L176" t="s">
        <v>7</v>
      </c>
      <c r="M176" t="s">
        <v>7</v>
      </c>
      <c r="N176" t="s">
        <v>7</v>
      </c>
      <c r="O176" t="s">
        <v>7</v>
      </c>
      <c r="P176" t="s">
        <v>7</v>
      </c>
      <c r="Q176" s="6">
        <f t="shared" si="28"/>
        <v>-89.799999999999955</v>
      </c>
      <c r="R176">
        <v>639.20000000000005</v>
      </c>
      <c r="S176" t="s">
        <v>7</v>
      </c>
      <c r="T176" t="s">
        <v>7</v>
      </c>
      <c r="U176">
        <v>729</v>
      </c>
      <c r="V176" t="s">
        <v>7</v>
      </c>
      <c r="W176" t="s">
        <v>7</v>
      </c>
      <c r="X176">
        <v>2221.1999999999998</v>
      </c>
      <c r="Y176" t="s">
        <v>7</v>
      </c>
      <c r="Z176" t="s">
        <v>7</v>
      </c>
      <c r="AA176" t="s">
        <v>7</v>
      </c>
      <c r="AB176" t="s">
        <v>7</v>
      </c>
      <c r="AC176">
        <v>-106.2</v>
      </c>
      <c r="AE176" s="10">
        <v>66.591999999999999</v>
      </c>
      <c r="AF176" s="10">
        <v>129.30000000000001</v>
      </c>
      <c r="AG176" s="10">
        <v>133.767</v>
      </c>
      <c r="AH176" s="10">
        <v>97.167000000000002</v>
      </c>
      <c r="AI176" s="10">
        <v>113.133</v>
      </c>
      <c r="AJ176" s="10">
        <v>123.9</v>
      </c>
      <c r="AK176" s="10">
        <v>138.03299999999999</v>
      </c>
      <c r="AL176" s="13">
        <v>806.4</v>
      </c>
      <c r="AM176" s="13">
        <v>3206.8</v>
      </c>
      <c r="AN176" s="11">
        <v>10.74</v>
      </c>
      <c r="AO176" s="10">
        <f t="shared" si="29"/>
        <v>8.3062645011600917</v>
      </c>
      <c r="AQ176" s="12">
        <v>118995</v>
      </c>
      <c r="AR176" s="13">
        <v>40.6</v>
      </c>
      <c r="AS176" s="6">
        <f t="shared" si="32"/>
        <v>4831197</v>
      </c>
      <c r="AT176" s="6">
        <f t="shared" si="33"/>
        <v>1.8571173976138833</v>
      </c>
      <c r="AV176" s="6">
        <f>'Capital Stock Calculations'!E176</f>
        <v>18594.279518677693</v>
      </c>
      <c r="AW176" s="13">
        <v>83</v>
      </c>
      <c r="AX176" s="6">
        <f t="shared" si="34"/>
        <v>1.1632745795598341E-2</v>
      </c>
      <c r="AY176" s="6">
        <f t="shared" si="35"/>
        <v>1.2370477602392757E-2</v>
      </c>
      <c r="AZ176" s="6"/>
      <c r="BA176" s="13">
        <v>5.3</v>
      </c>
      <c r="BB176" s="13">
        <v>66.5</v>
      </c>
      <c r="BC176" s="13">
        <v>11.7</v>
      </c>
      <c r="BE176" s="13">
        <v>90.9</v>
      </c>
      <c r="BF176" s="26">
        <f t="shared" si="23"/>
        <v>623.66589327146164</v>
      </c>
      <c r="BG176" s="10">
        <v>93.441000000000003</v>
      </c>
      <c r="BH176">
        <f>-Government!AB176*100/Data!AE176</f>
        <v>307.99495434887075</v>
      </c>
      <c r="BJ176" s="11">
        <v>7.75</v>
      </c>
      <c r="BK176" s="11">
        <v>10</v>
      </c>
      <c r="BL176" s="11">
        <v>8.67</v>
      </c>
      <c r="BM176" s="37">
        <f t="shared" si="24"/>
        <v>2.25</v>
      </c>
      <c r="BN176" s="37">
        <f t="shared" si="25"/>
        <v>0.91999999999999993</v>
      </c>
      <c r="BO176" s="30">
        <f t="shared" si="26"/>
        <v>6.7704113783164988E-2</v>
      </c>
      <c r="BP176" s="30">
        <f t="shared" si="27"/>
        <v>7.4304113783164982E-2</v>
      </c>
    </row>
    <row r="177" spans="1:68" x14ac:dyDescent="0.2">
      <c r="A177" s="4">
        <f t="shared" si="30"/>
        <v>1990</v>
      </c>
      <c r="B177" s="4">
        <f t="shared" si="31"/>
        <v>3</v>
      </c>
      <c r="C177">
        <v>8974.2999999999993</v>
      </c>
      <c r="D177">
        <v>5699.4</v>
      </c>
      <c r="E177" t="s">
        <v>7</v>
      </c>
      <c r="F177" t="s">
        <v>7</v>
      </c>
      <c r="G177" t="s">
        <v>7</v>
      </c>
      <c r="H177" t="s">
        <v>7</v>
      </c>
      <c r="I177">
        <v>1245.5999999999999</v>
      </c>
      <c r="J177" t="s">
        <v>7</v>
      </c>
      <c r="K177" t="s">
        <v>7</v>
      </c>
      <c r="L177" t="s">
        <v>7</v>
      </c>
      <c r="M177" t="s">
        <v>7</v>
      </c>
      <c r="N177" t="s">
        <v>7</v>
      </c>
      <c r="O177" t="s">
        <v>7</v>
      </c>
      <c r="P177" t="s">
        <v>7</v>
      </c>
      <c r="Q177" s="6">
        <f t="shared" si="28"/>
        <v>-82</v>
      </c>
      <c r="R177">
        <v>644.1</v>
      </c>
      <c r="S177" t="s">
        <v>7</v>
      </c>
      <c r="T177" t="s">
        <v>7</v>
      </c>
      <c r="U177">
        <v>726.1</v>
      </c>
      <c r="V177" t="s">
        <v>7</v>
      </c>
      <c r="W177" t="s">
        <v>7</v>
      </c>
      <c r="X177">
        <v>2219.9</v>
      </c>
      <c r="Y177" t="s">
        <v>7</v>
      </c>
      <c r="Z177" t="s">
        <v>7</v>
      </c>
      <c r="AA177" t="s">
        <v>7</v>
      </c>
      <c r="AB177" t="s">
        <v>7</v>
      </c>
      <c r="AC177">
        <v>-108.6</v>
      </c>
      <c r="AE177" s="10">
        <v>67.186000000000007</v>
      </c>
      <c r="AF177" s="10">
        <v>131.53299999999999</v>
      </c>
      <c r="AG177" s="10">
        <v>135.733</v>
      </c>
      <c r="AH177" s="10">
        <v>101.733</v>
      </c>
      <c r="AI177" s="10">
        <v>113.333</v>
      </c>
      <c r="AJ177" s="10">
        <v>126.7</v>
      </c>
      <c r="AK177" s="10">
        <v>140.43299999999999</v>
      </c>
      <c r="AL177" s="13">
        <v>815.3</v>
      </c>
      <c r="AM177" s="13">
        <v>3241.5</v>
      </c>
      <c r="AN177" s="11">
        <v>10.82</v>
      </c>
      <c r="AO177" s="10">
        <f t="shared" si="29"/>
        <v>8.2260725445325509</v>
      </c>
      <c r="AQ177" s="12">
        <v>118712</v>
      </c>
      <c r="AR177" s="13">
        <v>40.5</v>
      </c>
      <c r="AS177" s="6">
        <f t="shared" si="32"/>
        <v>4807836</v>
      </c>
      <c r="AT177" s="6">
        <f t="shared" si="33"/>
        <v>1.8665986111007113</v>
      </c>
      <c r="AV177" s="6">
        <f>'Capital Stock Calculations'!E177</f>
        <v>18667.89293823743</v>
      </c>
      <c r="AW177" s="13">
        <v>82.9</v>
      </c>
      <c r="AX177" s="6">
        <f t="shared" si="34"/>
        <v>1.1658236781815526E-2</v>
      </c>
      <c r="AY177" s="6">
        <f t="shared" si="35"/>
        <v>1.2402518303196433E-2</v>
      </c>
      <c r="AZ177" s="6"/>
      <c r="BA177" s="13">
        <v>5.7</v>
      </c>
      <c r="BB177" s="13">
        <v>66.5</v>
      </c>
      <c r="BC177" s="13">
        <v>12.2</v>
      </c>
      <c r="BE177" s="13">
        <v>79.099999999999994</v>
      </c>
      <c r="BF177" s="26">
        <f t="shared" si="23"/>
        <v>619.84444968182891</v>
      </c>
      <c r="BG177" s="10">
        <v>90.418000000000006</v>
      </c>
      <c r="BH177">
        <f>-Government!AB177*100/Data!AE177</f>
        <v>304.52772899115882</v>
      </c>
      <c r="BJ177" s="11">
        <v>7.48</v>
      </c>
      <c r="BK177" s="11">
        <v>10</v>
      </c>
      <c r="BL177" s="11">
        <v>8.6999999999999993</v>
      </c>
      <c r="BM177" s="37">
        <f t="shared" si="24"/>
        <v>2.5199999999999996</v>
      </c>
      <c r="BN177" s="37">
        <f t="shared" si="25"/>
        <v>1.2199999999999989</v>
      </c>
      <c r="BO177" s="30">
        <f t="shared" si="26"/>
        <v>6.0230085073472814E-2</v>
      </c>
      <c r="BP177" s="30">
        <f t="shared" si="27"/>
        <v>6.9430085073472814E-2</v>
      </c>
    </row>
    <row r="178" spans="1:68" x14ac:dyDescent="0.2">
      <c r="A178" s="4">
        <f t="shared" si="30"/>
        <v>1990</v>
      </c>
      <c r="B178" s="4">
        <f t="shared" si="31"/>
        <v>4</v>
      </c>
      <c r="C178">
        <v>8897.7999999999993</v>
      </c>
      <c r="D178">
        <v>5656.3</v>
      </c>
      <c r="E178" t="s">
        <v>7</v>
      </c>
      <c r="F178" t="s">
        <v>7</v>
      </c>
      <c r="G178" t="s">
        <v>7</v>
      </c>
      <c r="H178" t="s">
        <v>7</v>
      </c>
      <c r="I178">
        <v>1176.3</v>
      </c>
      <c r="J178" t="s">
        <v>7</v>
      </c>
      <c r="K178" t="s">
        <v>7</v>
      </c>
      <c r="L178" t="s">
        <v>7</v>
      </c>
      <c r="M178" t="s">
        <v>7</v>
      </c>
      <c r="N178" t="s">
        <v>7</v>
      </c>
      <c r="O178" t="s">
        <v>7</v>
      </c>
      <c r="P178" t="s">
        <v>7</v>
      </c>
      <c r="Q178" s="6">
        <f t="shared" si="28"/>
        <v>-56.899999999999977</v>
      </c>
      <c r="R178">
        <v>649.70000000000005</v>
      </c>
      <c r="S178" t="s">
        <v>7</v>
      </c>
      <c r="T178" t="s">
        <v>7</v>
      </c>
      <c r="U178">
        <v>706.6</v>
      </c>
      <c r="V178" t="s">
        <v>7</v>
      </c>
      <c r="W178" t="s">
        <v>7</v>
      </c>
      <c r="X178">
        <v>2240.1999999999998</v>
      </c>
      <c r="Y178" t="s">
        <v>7</v>
      </c>
      <c r="Z178" t="s">
        <v>7</v>
      </c>
      <c r="AA178" t="s">
        <v>7</v>
      </c>
      <c r="AB178" t="s">
        <v>7</v>
      </c>
      <c r="AC178">
        <v>-118.1</v>
      </c>
      <c r="AE178" s="10">
        <v>67.694000000000003</v>
      </c>
      <c r="AF178" s="10">
        <v>133.767</v>
      </c>
      <c r="AG178" s="10">
        <v>137.233</v>
      </c>
      <c r="AH178" s="10">
        <v>111</v>
      </c>
      <c r="AI178" s="10">
        <v>113.9</v>
      </c>
      <c r="AJ178" s="10">
        <v>130.06700000000001</v>
      </c>
      <c r="AK178" s="10">
        <v>142.167</v>
      </c>
      <c r="AL178" s="13">
        <v>822.2</v>
      </c>
      <c r="AM178" s="13">
        <v>3265.6</v>
      </c>
      <c r="AN178" s="11">
        <v>10.91</v>
      </c>
      <c r="AO178" s="10">
        <f t="shared" si="29"/>
        <v>8.1559726987971626</v>
      </c>
      <c r="AQ178" s="12">
        <v>118361</v>
      </c>
      <c r="AR178" s="13">
        <v>40.299999999999997</v>
      </c>
      <c r="AS178" s="6">
        <f t="shared" si="32"/>
        <v>4769948.3</v>
      </c>
      <c r="AT178" s="6">
        <f t="shared" si="33"/>
        <v>1.8653870944471245</v>
      </c>
      <c r="AV178" s="6">
        <f>'Capital Stock Calculations'!E178</f>
        <v>18711.968365524812</v>
      </c>
      <c r="AW178" s="13">
        <v>81.2</v>
      </c>
      <c r="AX178" s="6">
        <f t="shared" si="34"/>
        <v>1.1611252059262011E-2</v>
      </c>
      <c r="AY178" s="6">
        <f t="shared" si="35"/>
        <v>1.243728434054754E-2</v>
      </c>
      <c r="AZ178" s="6"/>
      <c r="BA178" s="13">
        <v>6.1</v>
      </c>
      <c r="BB178" s="13">
        <v>66.400000000000006</v>
      </c>
      <c r="BC178" s="13">
        <v>12.4</v>
      </c>
      <c r="BE178" s="13">
        <v>65.099999999999994</v>
      </c>
      <c r="BF178" s="26">
        <f t="shared" si="23"/>
        <v>614.65084811650115</v>
      </c>
      <c r="BG178" s="10">
        <v>87.727000000000004</v>
      </c>
      <c r="BH178">
        <f>-Government!AB178*100/Data!AE178</f>
        <v>335.33252577776466</v>
      </c>
      <c r="BJ178" s="11">
        <v>6.99</v>
      </c>
      <c r="BK178" s="11">
        <v>10</v>
      </c>
      <c r="BL178" s="11">
        <v>8.41</v>
      </c>
      <c r="BM178" s="37">
        <f t="shared" si="24"/>
        <v>3.01</v>
      </c>
      <c r="BN178" s="37">
        <f t="shared" si="25"/>
        <v>1.42</v>
      </c>
      <c r="BO178" s="30">
        <f t="shared" si="26"/>
        <v>5.7815669071639847E-2</v>
      </c>
      <c r="BP178" s="30">
        <f t="shared" si="27"/>
        <v>7.0015669071639836E-2</v>
      </c>
    </row>
    <row r="179" spans="1:68" x14ac:dyDescent="0.2">
      <c r="A179" s="4">
        <f t="shared" si="30"/>
        <v>1991</v>
      </c>
      <c r="B179" s="4">
        <f t="shared" si="31"/>
        <v>1</v>
      </c>
      <c r="C179">
        <v>8856.1</v>
      </c>
      <c r="D179">
        <v>5636.8</v>
      </c>
      <c r="E179" t="s">
        <v>7</v>
      </c>
      <c r="F179" t="s">
        <v>7</v>
      </c>
      <c r="G179" t="s">
        <v>7</v>
      </c>
      <c r="H179" t="s">
        <v>7</v>
      </c>
      <c r="I179">
        <v>1137.0999999999999</v>
      </c>
      <c r="J179" t="s">
        <v>7</v>
      </c>
      <c r="K179" t="s">
        <v>7</v>
      </c>
      <c r="L179" t="s">
        <v>7</v>
      </c>
      <c r="M179" t="s">
        <v>7</v>
      </c>
      <c r="N179" t="s">
        <v>7</v>
      </c>
      <c r="O179" t="s">
        <v>7</v>
      </c>
      <c r="P179" t="s">
        <v>7</v>
      </c>
      <c r="Q179" s="6">
        <f t="shared" si="28"/>
        <v>-44.800000000000068</v>
      </c>
      <c r="R179">
        <v>653.79999999999995</v>
      </c>
      <c r="S179" t="s">
        <v>7</v>
      </c>
      <c r="T179" t="s">
        <v>7</v>
      </c>
      <c r="U179">
        <v>698.6</v>
      </c>
      <c r="V179" t="s">
        <v>7</v>
      </c>
      <c r="W179" t="s">
        <v>7</v>
      </c>
      <c r="X179">
        <v>2251.1999999999998</v>
      </c>
      <c r="Y179" t="s">
        <v>7</v>
      </c>
      <c r="Z179" t="s">
        <v>7</v>
      </c>
      <c r="AA179" t="s">
        <v>7</v>
      </c>
      <c r="AB179" t="s">
        <v>7</v>
      </c>
      <c r="AC179">
        <v>-124.2</v>
      </c>
      <c r="AE179" s="10">
        <v>68.369</v>
      </c>
      <c r="AF179" s="10">
        <v>134.767</v>
      </c>
      <c r="AG179" s="10">
        <v>139</v>
      </c>
      <c r="AH179" s="10">
        <v>104.967</v>
      </c>
      <c r="AI179" s="10">
        <v>114.967</v>
      </c>
      <c r="AJ179" s="10">
        <v>129.733</v>
      </c>
      <c r="AK179" s="10">
        <v>144.267</v>
      </c>
      <c r="AL179" s="13">
        <v>832.8</v>
      </c>
      <c r="AM179" s="13">
        <v>3305.1</v>
      </c>
      <c r="AN179" s="11">
        <v>10.98</v>
      </c>
      <c r="AO179" s="10">
        <f t="shared" si="29"/>
        <v>8.1473951338235615</v>
      </c>
      <c r="AQ179" s="12">
        <v>117782</v>
      </c>
      <c r="AR179" s="13">
        <v>40.1</v>
      </c>
      <c r="AS179" s="6">
        <f t="shared" si="32"/>
        <v>4723058.2</v>
      </c>
      <c r="AT179" s="6">
        <f t="shared" si="33"/>
        <v>1.8750774656979665</v>
      </c>
      <c r="AV179" s="6">
        <f>'Capital Stock Calculations'!E179</f>
        <v>18683.906959050946</v>
      </c>
      <c r="AW179" s="13">
        <v>79.3</v>
      </c>
      <c r="AX179" s="6">
        <f t="shared" si="34"/>
        <v>1.1639345583450379E-2</v>
      </c>
      <c r="AY179" s="6">
        <f t="shared" si="35"/>
        <v>1.2565171228176131E-2</v>
      </c>
      <c r="AZ179" s="6"/>
      <c r="BA179" s="13">
        <v>6.6</v>
      </c>
      <c r="BB179" s="13">
        <v>66.2</v>
      </c>
      <c r="BC179" s="13">
        <v>12.6</v>
      </c>
      <c r="BE179" s="13">
        <v>75</v>
      </c>
      <c r="BF179" s="26">
        <f t="shared" si="23"/>
        <v>617.9554341938308</v>
      </c>
      <c r="BG179" s="10">
        <v>88.212999999999994</v>
      </c>
      <c r="BH179">
        <f>-Government!AB179*100/Data!AE179</f>
        <v>299.84349632143221</v>
      </c>
      <c r="BJ179" s="11">
        <v>6.02</v>
      </c>
      <c r="BK179" s="11">
        <v>9.19</v>
      </c>
      <c r="BL179" s="11">
        <v>8.02</v>
      </c>
      <c r="BM179" s="37">
        <f t="shared" si="24"/>
        <v>3.17</v>
      </c>
      <c r="BN179" s="37">
        <f t="shared" si="25"/>
        <v>2</v>
      </c>
      <c r="BO179" s="30">
        <f t="shared" si="26"/>
        <v>6.2424314666547007E-2</v>
      </c>
      <c r="BP179" s="30">
        <f t="shared" si="27"/>
        <v>7.6624314666547011E-2</v>
      </c>
    </row>
    <row r="180" spans="1:68" x14ac:dyDescent="0.2">
      <c r="A180" s="4">
        <f t="shared" si="30"/>
        <v>1991</v>
      </c>
      <c r="B180" s="4">
        <f t="shared" si="31"/>
        <v>2</v>
      </c>
      <c r="C180">
        <v>8924.9</v>
      </c>
      <c r="D180">
        <v>5684.1</v>
      </c>
      <c r="E180" t="s">
        <v>7</v>
      </c>
      <c r="F180" t="s">
        <v>7</v>
      </c>
      <c r="G180" t="s">
        <v>7</v>
      </c>
      <c r="H180" t="s">
        <v>7</v>
      </c>
      <c r="I180">
        <v>1137.2</v>
      </c>
      <c r="J180" t="s">
        <v>7</v>
      </c>
      <c r="K180" t="s">
        <v>7</v>
      </c>
      <c r="L180" t="s">
        <v>7</v>
      </c>
      <c r="M180" t="s">
        <v>7</v>
      </c>
      <c r="N180" t="s">
        <v>7</v>
      </c>
      <c r="O180" t="s">
        <v>7</v>
      </c>
      <c r="P180" t="s">
        <v>7</v>
      </c>
      <c r="Q180" s="6">
        <f t="shared" si="28"/>
        <v>-33.399999999999977</v>
      </c>
      <c r="R180">
        <v>677.6</v>
      </c>
      <c r="S180" t="s">
        <v>7</v>
      </c>
      <c r="T180" t="s">
        <v>7</v>
      </c>
      <c r="U180">
        <v>711</v>
      </c>
      <c r="V180" t="s">
        <v>7</v>
      </c>
      <c r="W180" t="s">
        <v>7</v>
      </c>
      <c r="X180">
        <v>2259.1999999999998</v>
      </c>
      <c r="Y180" t="s">
        <v>7</v>
      </c>
      <c r="Z180" t="s">
        <v>7</v>
      </c>
      <c r="AA180" t="s">
        <v>7</v>
      </c>
      <c r="AB180" t="s">
        <v>7</v>
      </c>
      <c r="AC180">
        <v>-122.2</v>
      </c>
      <c r="AE180" s="10">
        <v>68.837000000000003</v>
      </c>
      <c r="AF180" s="10">
        <v>135.56700000000001</v>
      </c>
      <c r="AG180" s="10">
        <v>140.333</v>
      </c>
      <c r="AH180" s="10">
        <v>101.467</v>
      </c>
      <c r="AI180" s="10">
        <v>115.833</v>
      </c>
      <c r="AJ180" s="10">
        <v>130.1</v>
      </c>
      <c r="AK180" s="10">
        <v>145.4</v>
      </c>
      <c r="AL180" s="13">
        <v>849.5</v>
      </c>
      <c r="AM180" s="13">
        <v>3342.5</v>
      </c>
      <c r="AN180" s="11">
        <v>11.09</v>
      </c>
      <c r="AO180" s="10">
        <f t="shared" si="29"/>
        <v>8.1804568958522346</v>
      </c>
      <c r="AQ180" s="12">
        <v>117729</v>
      </c>
      <c r="AR180" s="13">
        <v>40.200000000000003</v>
      </c>
      <c r="AS180" s="6">
        <f t="shared" si="32"/>
        <v>4732705.8000000007</v>
      </c>
      <c r="AT180" s="6">
        <f t="shared" si="33"/>
        <v>1.8857922670790139</v>
      </c>
      <c r="AV180" s="6">
        <f>'Capital Stock Calculations'!E180</f>
        <v>18651.137193185841</v>
      </c>
      <c r="AW180" s="13">
        <v>79.5</v>
      </c>
      <c r="AX180" s="6">
        <f t="shared" si="34"/>
        <v>1.1720529538371048E-2</v>
      </c>
      <c r="AY180" s="6">
        <f t="shared" si="35"/>
        <v>1.2642299691784108E-2</v>
      </c>
      <c r="AZ180" s="6"/>
      <c r="BA180" s="13">
        <v>6.8</v>
      </c>
      <c r="BB180" s="13">
        <v>66.3</v>
      </c>
      <c r="BC180" s="13">
        <v>13.4</v>
      </c>
      <c r="BE180" s="13">
        <v>80.7</v>
      </c>
      <c r="BF180" s="26">
        <f t="shared" ref="BF180:BF243" si="36">100*AL180/AF180</f>
        <v>626.62742407813107</v>
      </c>
      <c r="BG180" s="10">
        <v>91.343999999999994</v>
      </c>
      <c r="BH180">
        <f>-Government!AB180*100/Data!AE180</f>
        <v>390.92348591600449</v>
      </c>
      <c r="BJ180" s="11">
        <v>5.56</v>
      </c>
      <c r="BK180" s="11">
        <v>8.67</v>
      </c>
      <c r="BL180" s="11">
        <v>8.1300000000000008</v>
      </c>
      <c r="BM180" s="37">
        <f t="shared" si="24"/>
        <v>3.1100000000000003</v>
      </c>
      <c r="BN180" s="37">
        <f t="shared" si="25"/>
        <v>2.5700000000000012</v>
      </c>
      <c r="BO180" s="30">
        <f t="shared" si="26"/>
        <v>5.4263828682095748E-2</v>
      </c>
      <c r="BP180" s="30">
        <f t="shared" si="27"/>
        <v>7.4263828682095745E-2</v>
      </c>
    </row>
    <row r="181" spans="1:68" x14ac:dyDescent="0.2">
      <c r="A181" s="4">
        <f t="shared" si="30"/>
        <v>1991</v>
      </c>
      <c r="B181" s="4">
        <f t="shared" si="31"/>
        <v>3</v>
      </c>
      <c r="C181">
        <v>8967.7000000000007</v>
      </c>
      <c r="D181">
        <v>5711.7</v>
      </c>
      <c r="E181" t="s">
        <v>7</v>
      </c>
      <c r="F181" t="s">
        <v>7</v>
      </c>
      <c r="G181" t="s">
        <v>7</v>
      </c>
      <c r="H181" t="s">
        <v>7</v>
      </c>
      <c r="I181">
        <v>1159.8</v>
      </c>
      <c r="J181" t="s">
        <v>7</v>
      </c>
      <c r="K181" t="s">
        <v>7</v>
      </c>
      <c r="L181" t="s">
        <v>7</v>
      </c>
      <c r="M181" t="s">
        <v>7</v>
      </c>
      <c r="N181" t="s">
        <v>7</v>
      </c>
      <c r="O181" t="s">
        <v>7</v>
      </c>
      <c r="P181" t="s">
        <v>7</v>
      </c>
      <c r="Q181" s="6">
        <f t="shared" si="28"/>
        <v>-37.399999999999977</v>
      </c>
      <c r="R181">
        <v>693.6</v>
      </c>
      <c r="S181" t="s">
        <v>7</v>
      </c>
      <c r="T181" t="s">
        <v>7</v>
      </c>
      <c r="U181">
        <v>731</v>
      </c>
      <c r="V181" t="s">
        <v>7</v>
      </c>
      <c r="W181" t="s">
        <v>7</v>
      </c>
      <c r="X181">
        <v>2250.8000000000002</v>
      </c>
      <c r="Y181" t="s">
        <v>7</v>
      </c>
      <c r="Z181" t="s">
        <v>7</v>
      </c>
      <c r="AA181" t="s">
        <v>7</v>
      </c>
      <c r="AB181" t="s">
        <v>7</v>
      </c>
      <c r="AC181">
        <v>-117.2</v>
      </c>
      <c r="AE181" s="10">
        <v>69.341999999999999</v>
      </c>
      <c r="AF181" s="10">
        <v>136.6</v>
      </c>
      <c r="AG181" s="10">
        <v>141.5</v>
      </c>
      <c r="AH181" s="10">
        <v>101.1</v>
      </c>
      <c r="AI181" s="10">
        <v>116.467</v>
      </c>
      <c r="AJ181" s="10">
        <v>130.46700000000001</v>
      </c>
      <c r="AK181" s="10">
        <v>147</v>
      </c>
      <c r="AL181" s="13">
        <v>866</v>
      </c>
      <c r="AM181" s="13">
        <v>3355.1</v>
      </c>
      <c r="AN181" s="11">
        <v>11.19</v>
      </c>
      <c r="AO181" s="10">
        <f t="shared" si="29"/>
        <v>8.1918008784773058</v>
      </c>
      <c r="AQ181" s="12">
        <v>117660</v>
      </c>
      <c r="AR181" s="13">
        <v>40.6</v>
      </c>
      <c r="AS181" s="6">
        <f t="shared" si="32"/>
        <v>4776996</v>
      </c>
      <c r="AT181" s="6">
        <f t="shared" si="33"/>
        <v>1.8772676384908005</v>
      </c>
      <c r="AV181" s="6">
        <f>'Capital Stock Calculations'!E181</f>
        <v>18620.519265750681</v>
      </c>
      <c r="AW181" s="13">
        <v>80.3</v>
      </c>
      <c r="AX181" s="6">
        <f t="shared" si="34"/>
        <v>1.1709814443556035E-2</v>
      </c>
      <c r="AY181" s="6">
        <f t="shared" si="35"/>
        <v>1.2589076807990306E-2</v>
      </c>
      <c r="AZ181" s="6"/>
      <c r="BA181" s="13">
        <v>6.9</v>
      </c>
      <c r="BB181" s="13">
        <v>66.099999999999994</v>
      </c>
      <c r="BC181" s="13">
        <v>13.9</v>
      </c>
      <c r="BE181" s="13">
        <v>82.6</v>
      </c>
      <c r="BF181" s="26">
        <f t="shared" si="36"/>
        <v>633.96778916544656</v>
      </c>
      <c r="BG181" s="10">
        <v>90.995999999999995</v>
      </c>
      <c r="BH181">
        <f>-Government!AB181*100/Data!AE181</f>
        <v>421.53384673069712</v>
      </c>
      <c r="BJ181" s="11">
        <v>5.38</v>
      </c>
      <c r="BK181" s="11">
        <v>8.4</v>
      </c>
      <c r="BL181" s="11">
        <v>7.95</v>
      </c>
      <c r="BM181" s="37">
        <f t="shared" si="24"/>
        <v>3.0200000000000005</v>
      </c>
      <c r="BN181" s="37">
        <f t="shared" si="25"/>
        <v>2.5700000000000003</v>
      </c>
      <c r="BO181" s="30">
        <f t="shared" si="26"/>
        <v>4.7980151511798699E-2</v>
      </c>
      <c r="BP181" s="30">
        <f t="shared" si="27"/>
        <v>7.3680151511798714E-2</v>
      </c>
    </row>
    <row r="182" spans="1:68" x14ac:dyDescent="0.2">
      <c r="A182" s="4">
        <f t="shared" si="30"/>
        <v>1991</v>
      </c>
      <c r="B182" s="4">
        <f t="shared" si="31"/>
        <v>4</v>
      </c>
      <c r="C182">
        <v>9006.7999999999993</v>
      </c>
      <c r="D182">
        <v>5710.1</v>
      </c>
      <c r="E182" t="s">
        <v>7</v>
      </c>
      <c r="F182" t="s">
        <v>7</v>
      </c>
      <c r="G182" t="s">
        <v>7</v>
      </c>
      <c r="H182" t="s">
        <v>7</v>
      </c>
      <c r="I182">
        <v>1201</v>
      </c>
      <c r="J182" t="s">
        <v>7</v>
      </c>
      <c r="K182" t="s">
        <v>7</v>
      </c>
      <c r="L182" t="s">
        <v>7</v>
      </c>
      <c r="M182" t="s">
        <v>7</v>
      </c>
      <c r="N182" t="s">
        <v>7</v>
      </c>
      <c r="O182" t="s">
        <v>7</v>
      </c>
      <c r="P182" t="s">
        <v>7</v>
      </c>
      <c r="Q182" s="6">
        <f t="shared" si="28"/>
        <v>-37.899999999999977</v>
      </c>
      <c r="R182">
        <v>709.2</v>
      </c>
      <c r="S182" t="s">
        <v>7</v>
      </c>
      <c r="T182" t="s">
        <v>7</v>
      </c>
      <c r="U182">
        <v>747.1</v>
      </c>
      <c r="V182" t="s">
        <v>7</v>
      </c>
      <c r="W182" t="s">
        <v>7</v>
      </c>
      <c r="X182">
        <v>2242.3000000000002</v>
      </c>
      <c r="Y182" t="s">
        <v>7</v>
      </c>
      <c r="Z182" t="s">
        <v>7</v>
      </c>
      <c r="AA182" t="s">
        <v>7</v>
      </c>
      <c r="AB182" t="s">
        <v>7</v>
      </c>
      <c r="AC182">
        <v>-108.7</v>
      </c>
      <c r="AE182" s="10">
        <v>69.716999999999999</v>
      </c>
      <c r="AF182" s="10">
        <v>137.733</v>
      </c>
      <c r="AG182" s="10">
        <v>142.667</v>
      </c>
      <c r="AH182" s="10">
        <v>102.367</v>
      </c>
      <c r="AI182" s="10">
        <v>116.667</v>
      </c>
      <c r="AJ182" s="10">
        <v>130.93299999999999</v>
      </c>
      <c r="AK182" s="10">
        <v>148.56700000000001</v>
      </c>
      <c r="AL182" s="13">
        <v>887.5</v>
      </c>
      <c r="AM182" s="13">
        <v>3365.4</v>
      </c>
      <c r="AN182" s="11">
        <v>11.26</v>
      </c>
      <c r="AO182" s="10">
        <f t="shared" si="29"/>
        <v>8.1752375973804394</v>
      </c>
      <c r="AQ182" s="12">
        <v>117679</v>
      </c>
      <c r="AR182" s="13">
        <v>40.700000000000003</v>
      </c>
      <c r="AS182" s="6">
        <f t="shared" si="32"/>
        <v>4789535.3000000007</v>
      </c>
      <c r="AT182" s="6">
        <f t="shared" si="33"/>
        <v>1.8805164668062888</v>
      </c>
      <c r="AV182" s="6">
        <f>'Capital Stock Calculations'!E182</f>
        <v>18614.418442038976</v>
      </c>
      <c r="AW182" s="13">
        <v>80.2</v>
      </c>
      <c r="AX182" s="6">
        <f t="shared" si="34"/>
        <v>1.1741501277479287E-2</v>
      </c>
      <c r="AY182" s="6">
        <f t="shared" si="35"/>
        <v>1.2628334824802771E-2</v>
      </c>
      <c r="AZ182" s="6"/>
      <c r="BA182" s="13">
        <v>7.1</v>
      </c>
      <c r="BB182" s="13">
        <v>66.099999999999994</v>
      </c>
      <c r="BC182" s="13">
        <v>14.9</v>
      </c>
      <c r="BE182" s="13">
        <v>71.900000000000006</v>
      </c>
      <c r="BF182" s="26">
        <f t="shared" si="36"/>
        <v>644.36264366564296</v>
      </c>
      <c r="BG182" s="10">
        <v>88.162999999999997</v>
      </c>
      <c r="BH182">
        <f>-Government!AB182*100/Data!AE182</f>
        <v>457.27727813876101</v>
      </c>
      <c r="BJ182" s="11">
        <v>4.54</v>
      </c>
      <c r="BK182" s="11">
        <v>7.6</v>
      </c>
      <c r="BL182" s="11">
        <v>7.35</v>
      </c>
      <c r="BM182" s="37">
        <f t="shared" si="24"/>
        <v>3.0599999999999996</v>
      </c>
      <c r="BN182" s="37">
        <f t="shared" si="25"/>
        <v>2.8099999999999996</v>
      </c>
      <c r="BO182" s="30">
        <f t="shared" si="26"/>
        <v>4.5505710102488869E-2</v>
      </c>
      <c r="BP182" s="30">
        <f t="shared" si="27"/>
        <v>7.120571010248887E-2</v>
      </c>
    </row>
    <row r="183" spans="1:68" x14ac:dyDescent="0.2">
      <c r="A183" s="4">
        <f t="shared" si="30"/>
        <v>1992</v>
      </c>
      <c r="B183" s="4">
        <f t="shared" si="31"/>
        <v>1</v>
      </c>
      <c r="C183">
        <v>9113.2000000000007</v>
      </c>
      <c r="D183">
        <v>5817.4</v>
      </c>
      <c r="E183" t="s">
        <v>7</v>
      </c>
      <c r="F183" t="s">
        <v>7</v>
      </c>
      <c r="G183" t="s">
        <v>7</v>
      </c>
      <c r="H183" t="s">
        <v>7</v>
      </c>
      <c r="I183">
        <v>1178.9000000000001</v>
      </c>
      <c r="J183" t="s">
        <v>7</v>
      </c>
      <c r="K183" t="s">
        <v>7</v>
      </c>
      <c r="L183" t="s">
        <v>7</v>
      </c>
      <c r="M183" t="s">
        <v>7</v>
      </c>
      <c r="N183" t="s">
        <v>7</v>
      </c>
      <c r="O183" t="s">
        <v>7</v>
      </c>
      <c r="P183" t="s">
        <v>7</v>
      </c>
      <c r="Q183" s="6">
        <f t="shared" si="28"/>
        <v>-30.5</v>
      </c>
      <c r="R183">
        <v>722.1</v>
      </c>
      <c r="S183" t="s">
        <v>7</v>
      </c>
      <c r="T183" t="s">
        <v>7</v>
      </c>
      <c r="U183">
        <v>752.6</v>
      </c>
      <c r="V183" t="s">
        <v>7</v>
      </c>
      <c r="W183" t="s">
        <v>7</v>
      </c>
      <c r="X183">
        <v>2259.6999999999998</v>
      </c>
      <c r="Y183" t="s">
        <v>7</v>
      </c>
      <c r="Z183" t="s">
        <v>7</v>
      </c>
      <c r="AA183" t="s">
        <v>7</v>
      </c>
      <c r="AB183" t="s">
        <v>7</v>
      </c>
      <c r="AC183">
        <v>-112.3</v>
      </c>
      <c r="AE183" s="10">
        <v>70.016999999999996</v>
      </c>
      <c r="AF183" s="10">
        <v>138.667</v>
      </c>
      <c r="AG183" s="10">
        <v>143.767</v>
      </c>
      <c r="AH183" s="10">
        <v>101.3</v>
      </c>
      <c r="AI183" s="10">
        <v>117.4</v>
      </c>
      <c r="AJ183" s="10">
        <v>131.5</v>
      </c>
      <c r="AK183" s="10">
        <v>149.96700000000001</v>
      </c>
      <c r="AL183" s="13">
        <v>924.1</v>
      </c>
      <c r="AM183" s="13">
        <v>3394.1</v>
      </c>
      <c r="AN183" s="11">
        <v>11.29</v>
      </c>
      <c r="AO183" s="10">
        <f t="shared" si="29"/>
        <v>8.1418073514246352</v>
      </c>
      <c r="AQ183" s="12">
        <v>117958</v>
      </c>
      <c r="AR183" s="13">
        <v>40.700000000000003</v>
      </c>
      <c r="AS183" s="6">
        <f t="shared" si="32"/>
        <v>4800890.6000000006</v>
      </c>
      <c r="AT183" s="6">
        <f t="shared" si="33"/>
        <v>1.8982311323653156</v>
      </c>
      <c r="AV183" s="6">
        <f>'Capital Stock Calculations'!E183</f>
        <v>18649.899613871501</v>
      </c>
      <c r="AW183" s="13">
        <v>79.8</v>
      </c>
      <c r="AX183" s="6">
        <f t="shared" si="34"/>
        <v>1.1853921435716681E-2</v>
      </c>
      <c r="AY183" s="6">
        <f t="shared" si="35"/>
        <v>1.2770299722373929E-2</v>
      </c>
      <c r="AZ183" s="6"/>
      <c r="BA183" s="13">
        <v>7.4</v>
      </c>
      <c r="BB183" s="13">
        <v>66.3</v>
      </c>
      <c r="BC183" s="13">
        <v>16.600000000000001</v>
      </c>
      <c r="BE183" s="13">
        <v>70.8</v>
      </c>
      <c r="BF183" s="26">
        <f t="shared" si="36"/>
        <v>666.41666726762674</v>
      </c>
      <c r="BG183" s="10">
        <v>88.206999999999994</v>
      </c>
      <c r="BH183">
        <f>-Government!AB183*100/Data!AE183</f>
        <v>508.59077081280265</v>
      </c>
      <c r="BJ183" s="11">
        <v>3.89</v>
      </c>
      <c r="BK183" s="11">
        <v>6.5</v>
      </c>
      <c r="BL183" s="11">
        <v>7.31</v>
      </c>
      <c r="BM183" s="37">
        <f t="shared" si="24"/>
        <v>2.61</v>
      </c>
      <c r="BN183" s="37">
        <f t="shared" si="25"/>
        <v>3.4199999999999995</v>
      </c>
      <c r="BO183" s="30">
        <f t="shared" si="26"/>
        <v>3.8618763840183486E-2</v>
      </c>
      <c r="BP183" s="30">
        <f t="shared" si="27"/>
        <v>6.6718763840183479E-2</v>
      </c>
    </row>
    <row r="184" spans="1:68" x14ac:dyDescent="0.2">
      <c r="A184" s="4">
        <f t="shared" si="30"/>
        <v>1992</v>
      </c>
      <c r="B184" s="4">
        <f t="shared" si="31"/>
        <v>2</v>
      </c>
      <c r="C184">
        <v>9213.7000000000007</v>
      </c>
      <c r="D184">
        <v>5857.3</v>
      </c>
      <c r="E184" t="s">
        <v>7</v>
      </c>
      <c r="F184" t="s">
        <v>7</v>
      </c>
      <c r="G184" t="s">
        <v>7</v>
      </c>
      <c r="H184" t="s">
        <v>7</v>
      </c>
      <c r="I184">
        <v>1245.7</v>
      </c>
      <c r="J184" t="s">
        <v>7</v>
      </c>
      <c r="K184" t="s">
        <v>7</v>
      </c>
      <c r="L184" t="s">
        <v>7</v>
      </c>
      <c r="M184" t="s">
        <v>7</v>
      </c>
      <c r="N184" t="s">
        <v>7</v>
      </c>
      <c r="O184" t="s">
        <v>7</v>
      </c>
      <c r="P184" t="s">
        <v>7</v>
      </c>
      <c r="Q184" s="6">
        <f t="shared" si="28"/>
        <v>-42.5</v>
      </c>
      <c r="R184">
        <v>722.4</v>
      </c>
      <c r="S184" t="s">
        <v>7</v>
      </c>
      <c r="T184" t="s">
        <v>7</v>
      </c>
      <c r="U184">
        <v>764.9</v>
      </c>
      <c r="V184" t="s">
        <v>7</v>
      </c>
      <c r="W184" t="s">
        <v>7</v>
      </c>
      <c r="X184">
        <v>2256.8000000000002</v>
      </c>
      <c r="Y184" t="s">
        <v>7</v>
      </c>
      <c r="Z184" t="s">
        <v>7</v>
      </c>
      <c r="AA184" t="s">
        <v>7</v>
      </c>
      <c r="AB184" t="s">
        <v>7</v>
      </c>
      <c r="AC184">
        <v>-103.6</v>
      </c>
      <c r="AE184" s="10">
        <v>70.462999999999994</v>
      </c>
      <c r="AF184" s="10">
        <v>139.733</v>
      </c>
      <c r="AG184" s="10">
        <v>144.86699999999999</v>
      </c>
      <c r="AH184" s="10">
        <v>102.233</v>
      </c>
      <c r="AI184" s="10">
        <v>118.3</v>
      </c>
      <c r="AJ184" s="10">
        <v>132.4</v>
      </c>
      <c r="AK184" s="10">
        <v>151.30000000000001</v>
      </c>
      <c r="AL184" s="13">
        <v>949.6</v>
      </c>
      <c r="AM184" s="13">
        <v>3396.2</v>
      </c>
      <c r="AN184" s="11">
        <v>11.39</v>
      </c>
      <c r="AO184" s="10">
        <f t="shared" si="29"/>
        <v>8.1512599028146528</v>
      </c>
      <c r="AQ184" s="12">
        <v>118407</v>
      </c>
      <c r="AR184" s="13">
        <v>40.9</v>
      </c>
      <c r="AS184" s="6">
        <f t="shared" si="32"/>
        <v>4842846.3</v>
      </c>
      <c r="AT184" s="6">
        <f t="shared" si="33"/>
        <v>1.9025381829689703</v>
      </c>
      <c r="AV184" s="6">
        <f>'Capital Stock Calculations'!E184</f>
        <v>18674.318935760453</v>
      </c>
      <c r="AW184" s="13">
        <v>80.7</v>
      </c>
      <c r="AX184" s="6">
        <f t="shared" si="34"/>
        <v>1.19098374260736E-2</v>
      </c>
      <c r="AY184" s="6">
        <f t="shared" si="35"/>
        <v>1.2783140631918441E-2</v>
      </c>
      <c r="AZ184" s="6"/>
      <c r="BA184" s="13">
        <v>7.6</v>
      </c>
      <c r="BB184" s="13">
        <v>66.599999999999994</v>
      </c>
      <c r="BC184" s="13">
        <v>17.8</v>
      </c>
      <c r="BE184" s="13">
        <v>78.900000000000006</v>
      </c>
      <c r="BF184" s="26">
        <f t="shared" si="36"/>
        <v>679.58177381148334</v>
      </c>
      <c r="BG184" s="10">
        <v>88.206000000000003</v>
      </c>
      <c r="BH184">
        <f>-Government!AB184*100/Data!AE184</f>
        <v>521.40839873408743</v>
      </c>
      <c r="BJ184" s="11">
        <v>3.68</v>
      </c>
      <c r="BK184" s="11">
        <v>6.5</v>
      </c>
      <c r="BL184" s="11">
        <v>7.38</v>
      </c>
      <c r="BM184" s="37">
        <f t="shared" si="24"/>
        <v>2.82</v>
      </c>
      <c r="BN184" s="37">
        <f t="shared" si="25"/>
        <v>3.6999999999999997</v>
      </c>
      <c r="BO184" s="30">
        <f t="shared" si="26"/>
        <v>3.1212518479522958E-2</v>
      </c>
      <c r="BP184" s="30">
        <f t="shared" si="27"/>
        <v>6.5412518479522952E-2</v>
      </c>
    </row>
    <row r="185" spans="1:68" x14ac:dyDescent="0.2">
      <c r="A185" s="4">
        <f t="shared" si="30"/>
        <v>1992</v>
      </c>
      <c r="B185" s="4">
        <f t="shared" si="31"/>
        <v>3</v>
      </c>
      <c r="C185">
        <v>9303.2999999999993</v>
      </c>
      <c r="D185">
        <v>5920.7</v>
      </c>
      <c r="E185" t="s">
        <v>7</v>
      </c>
      <c r="F185" t="s">
        <v>7</v>
      </c>
      <c r="G185" t="s">
        <v>7</v>
      </c>
      <c r="H185" t="s">
        <v>7</v>
      </c>
      <c r="I185">
        <v>1255.8</v>
      </c>
      <c r="J185" t="s">
        <v>7</v>
      </c>
      <c r="K185" t="s">
        <v>7</v>
      </c>
      <c r="L185" t="s">
        <v>7</v>
      </c>
      <c r="M185" t="s">
        <v>7</v>
      </c>
      <c r="N185" t="s">
        <v>7</v>
      </c>
      <c r="O185" t="s">
        <v>7</v>
      </c>
      <c r="P185" t="s">
        <v>7</v>
      </c>
      <c r="Q185" s="6">
        <f t="shared" si="28"/>
        <v>-39.299999999999955</v>
      </c>
      <c r="R185">
        <v>737.7</v>
      </c>
      <c r="S185" t="s">
        <v>7</v>
      </c>
      <c r="T185" t="s">
        <v>7</v>
      </c>
      <c r="U185">
        <v>777</v>
      </c>
      <c r="V185" t="s">
        <v>7</v>
      </c>
      <c r="W185" t="s">
        <v>7</v>
      </c>
      <c r="X185">
        <v>2268.4</v>
      </c>
      <c r="Y185" t="s">
        <v>7</v>
      </c>
      <c r="Z185" t="s">
        <v>7</v>
      </c>
      <c r="AA185" t="s">
        <v>7</v>
      </c>
      <c r="AB185" t="s">
        <v>7</v>
      </c>
      <c r="AC185">
        <v>-102.3</v>
      </c>
      <c r="AE185" s="10">
        <v>70.798000000000002</v>
      </c>
      <c r="AF185" s="10">
        <v>140.80000000000001</v>
      </c>
      <c r="AG185" s="10">
        <v>145.93299999999999</v>
      </c>
      <c r="AH185" s="10">
        <v>103.6</v>
      </c>
      <c r="AI185" s="10">
        <v>118.9</v>
      </c>
      <c r="AJ185" s="10">
        <v>133.36699999999999</v>
      </c>
      <c r="AK185" s="10">
        <v>152.56700000000001</v>
      </c>
      <c r="AL185" s="13">
        <v>975</v>
      </c>
      <c r="AM185" s="13">
        <v>3399.7</v>
      </c>
      <c r="AN185" s="11">
        <v>11.45</v>
      </c>
      <c r="AO185" s="10">
        <f t="shared" si="29"/>
        <v>8.1321022727272716</v>
      </c>
      <c r="AQ185" s="12">
        <v>118753</v>
      </c>
      <c r="AR185" s="13">
        <v>40.799999999999997</v>
      </c>
      <c r="AS185" s="6">
        <f t="shared" si="32"/>
        <v>4845122.3999999994</v>
      </c>
      <c r="AT185" s="6">
        <f t="shared" si="33"/>
        <v>1.9201372497834113</v>
      </c>
      <c r="AV185" s="6">
        <f>'Capital Stock Calculations'!E185</f>
        <v>18764.026633679459</v>
      </c>
      <c r="AW185" s="13">
        <v>80.8</v>
      </c>
      <c r="AX185" s="6">
        <f t="shared" si="34"/>
        <v>1.2002874019708971E-2</v>
      </c>
      <c r="AY185" s="6">
        <f t="shared" si="35"/>
        <v>1.2877735442115982E-2</v>
      </c>
      <c r="AZ185" s="6"/>
      <c r="BA185" s="13">
        <v>7.6</v>
      </c>
      <c r="BB185" s="13">
        <v>66.599999999999994</v>
      </c>
      <c r="BC185" s="13">
        <v>18.100000000000001</v>
      </c>
      <c r="BE185" s="13">
        <v>76.099999999999994</v>
      </c>
      <c r="BF185" s="26">
        <f t="shared" si="36"/>
        <v>692.47159090909088</v>
      </c>
      <c r="BG185" s="10">
        <v>85.655000000000001</v>
      </c>
      <c r="BH185">
        <f>-Government!AB185*100/Data!AE185</f>
        <v>546.6256108929631</v>
      </c>
      <c r="BJ185" s="11">
        <v>3.08</v>
      </c>
      <c r="BK185" s="11">
        <v>6.01</v>
      </c>
      <c r="BL185" s="11">
        <v>6.62</v>
      </c>
      <c r="BM185" s="37">
        <f t="shared" si="24"/>
        <v>2.9299999999999997</v>
      </c>
      <c r="BN185" s="37">
        <f t="shared" si="25"/>
        <v>3.54</v>
      </c>
      <c r="BO185" s="30">
        <f t="shared" si="26"/>
        <v>2.9164008501928518E-2</v>
      </c>
      <c r="BP185" s="30">
        <f t="shared" si="27"/>
        <v>6.6164008501928523E-2</v>
      </c>
    </row>
    <row r="186" spans="1:68" x14ac:dyDescent="0.2">
      <c r="A186" s="4">
        <f t="shared" si="30"/>
        <v>1992</v>
      </c>
      <c r="B186" s="4">
        <f t="shared" si="31"/>
        <v>4</v>
      </c>
      <c r="C186">
        <v>9396.5</v>
      </c>
      <c r="D186">
        <v>5991.1</v>
      </c>
      <c r="E186" t="s">
        <v>7</v>
      </c>
      <c r="F186" t="s">
        <v>7</v>
      </c>
      <c r="G186" t="s">
        <v>7</v>
      </c>
      <c r="H186" t="s">
        <v>7</v>
      </c>
      <c r="I186">
        <v>1294.2</v>
      </c>
      <c r="J186" t="s">
        <v>7</v>
      </c>
      <c r="K186" t="s">
        <v>7</v>
      </c>
      <c r="L186" t="s">
        <v>7</v>
      </c>
      <c r="M186" t="s">
        <v>7</v>
      </c>
      <c r="N186" t="s">
        <v>7</v>
      </c>
      <c r="O186" t="s">
        <v>7</v>
      </c>
      <c r="P186" t="s">
        <v>7</v>
      </c>
      <c r="Q186" s="6">
        <f t="shared" si="28"/>
        <v>-54.200000000000045</v>
      </c>
      <c r="R186">
        <v>741.4</v>
      </c>
      <c r="S186" t="s">
        <v>7</v>
      </c>
      <c r="T186" t="s">
        <v>7</v>
      </c>
      <c r="U186">
        <v>795.6</v>
      </c>
      <c r="V186" t="s">
        <v>7</v>
      </c>
      <c r="W186" t="s">
        <v>7</v>
      </c>
      <c r="X186">
        <v>2263.5</v>
      </c>
      <c r="Y186" t="s">
        <v>7</v>
      </c>
      <c r="Z186" t="s">
        <v>7</v>
      </c>
      <c r="AA186" t="s">
        <v>7</v>
      </c>
      <c r="AB186" t="s">
        <v>7</v>
      </c>
      <c r="AC186">
        <v>-98.1</v>
      </c>
      <c r="AE186" s="10">
        <v>71.277000000000001</v>
      </c>
      <c r="AF186" s="10">
        <v>142.03299999999999</v>
      </c>
      <c r="AG186" s="10">
        <v>147.13300000000001</v>
      </c>
      <c r="AH186" s="10">
        <v>104.9</v>
      </c>
      <c r="AI186" s="10">
        <v>119.667</v>
      </c>
      <c r="AJ186" s="10">
        <v>133.80000000000001</v>
      </c>
      <c r="AK186" s="10">
        <v>154.233</v>
      </c>
      <c r="AL186" s="13">
        <v>1014.8</v>
      </c>
      <c r="AM186" s="13">
        <v>3423.5</v>
      </c>
      <c r="AN186" s="11">
        <v>11.49</v>
      </c>
      <c r="AO186" s="10">
        <f t="shared" si="29"/>
        <v>8.0896693022044186</v>
      </c>
      <c r="AQ186" s="12">
        <v>118834</v>
      </c>
      <c r="AR186" s="13">
        <v>40.9</v>
      </c>
      <c r="AS186" s="6">
        <f t="shared" si="32"/>
        <v>4860310.5999999996</v>
      </c>
      <c r="AT186" s="6">
        <f t="shared" si="33"/>
        <v>1.9333126570141423</v>
      </c>
      <c r="AV186" s="6">
        <f>'Capital Stock Calculations'!E186</f>
        <v>18858.281175492022</v>
      </c>
      <c r="AW186" s="13">
        <v>81.099999999999994</v>
      </c>
      <c r="AX186" s="6">
        <f t="shared" si="34"/>
        <v>1.2077735845954759E-2</v>
      </c>
      <c r="AY186" s="6">
        <f t="shared" si="35"/>
        <v>1.2942216036653052E-2</v>
      </c>
      <c r="AZ186" s="6"/>
      <c r="BA186" s="13">
        <v>7.4</v>
      </c>
      <c r="BB186" s="13">
        <v>66.3</v>
      </c>
      <c r="BC186" s="13">
        <v>18.600000000000001</v>
      </c>
      <c r="BE186" s="13">
        <v>83.2</v>
      </c>
      <c r="BF186" s="26">
        <f t="shared" si="36"/>
        <v>714.48184576823701</v>
      </c>
      <c r="BG186" s="10">
        <v>89.072999999999993</v>
      </c>
      <c r="BH186">
        <f>-Government!AB186*100/Data!AE186</f>
        <v>519.24183116573363</v>
      </c>
      <c r="BJ186" s="11">
        <v>3.07</v>
      </c>
      <c r="BK186" s="11">
        <v>6</v>
      </c>
      <c r="BL186" s="11">
        <v>6.74</v>
      </c>
      <c r="BM186" s="37">
        <f t="shared" si="24"/>
        <v>2.93</v>
      </c>
      <c r="BN186" s="37">
        <f t="shared" si="25"/>
        <v>3.6700000000000004</v>
      </c>
      <c r="BO186" s="30">
        <f t="shared" si="26"/>
        <v>2.2042897727272921E-2</v>
      </c>
      <c r="BP186" s="30">
        <f t="shared" si="27"/>
        <v>5.7442897727272915E-2</v>
      </c>
    </row>
    <row r="187" spans="1:68" x14ac:dyDescent="0.2">
      <c r="A187" s="4">
        <f t="shared" si="30"/>
        <v>1993</v>
      </c>
      <c r="B187" s="4">
        <f t="shared" si="31"/>
        <v>1</v>
      </c>
      <c r="C187">
        <v>9414</v>
      </c>
      <c r="D187">
        <v>6013.9</v>
      </c>
      <c r="E187" t="s">
        <v>7</v>
      </c>
      <c r="F187" t="s">
        <v>7</v>
      </c>
      <c r="G187" t="s">
        <v>7</v>
      </c>
      <c r="H187" t="s">
        <v>7</v>
      </c>
      <c r="I187">
        <v>1324.6</v>
      </c>
      <c r="J187" t="s">
        <v>7</v>
      </c>
      <c r="K187" t="s">
        <v>7</v>
      </c>
      <c r="L187" t="s">
        <v>7</v>
      </c>
      <c r="M187" t="s">
        <v>7</v>
      </c>
      <c r="N187" t="s">
        <v>7</v>
      </c>
      <c r="O187" t="s">
        <v>7</v>
      </c>
      <c r="P187" t="s">
        <v>7</v>
      </c>
      <c r="Q187" s="6">
        <f t="shared" si="28"/>
        <v>-69.699999999999932</v>
      </c>
      <c r="R187">
        <v>743.1</v>
      </c>
      <c r="S187" t="s">
        <v>7</v>
      </c>
      <c r="T187" t="s">
        <v>7</v>
      </c>
      <c r="U187">
        <v>812.8</v>
      </c>
      <c r="V187" t="s">
        <v>7</v>
      </c>
      <c r="W187" t="s">
        <v>7</v>
      </c>
      <c r="X187">
        <v>2237.8000000000002</v>
      </c>
      <c r="Y187" t="s">
        <v>7</v>
      </c>
      <c r="Z187" t="s">
        <v>7</v>
      </c>
      <c r="AA187" t="s">
        <v>7</v>
      </c>
      <c r="AB187" t="s">
        <v>7</v>
      </c>
      <c r="AC187">
        <v>-92.6</v>
      </c>
      <c r="AE187" s="10">
        <v>71.682000000000002</v>
      </c>
      <c r="AF187" s="10">
        <v>143.06700000000001</v>
      </c>
      <c r="AG187" s="10">
        <v>148.30000000000001</v>
      </c>
      <c r="AH187" s="10">
        <v>104.733</v>
      </c>
      <c r="AI187" s="10">
        <v>119.9</v>
      </c>
      <c r="AJ187" s="10">
        <v>134.93299999999999</v>
      </c>
      <c r="AK187" s="10">
        <v>155.63300000000001</v>
      </c>
      <c r="AL187" s="13">
        <v>1034.0999999999999</v>
      </c>
      <c r="AM187" s="13">
        <v>3413.2</v>
      </c>
      <c r="AN187" s="11">
        <v>11.57</v>
      </c>
      <c r="AO187" s="10">
        <f t="shared" si="29"/>
        <v>8.087120020689607</v>
      </c>
      <c r="AQ187" s="12">
        <v>119297</v>
      </c>
      <c r="AR187" s="13">
        <v>41</v>
      </c>
      <c r="AS187" s="6">
        <f t="shared" si="32"/>
        <v>4891177</v>
      </c>
      <c r="AT187" s="6">
        <f t="shared" si="33"/>
        <v>1.9246901103762959</v>
      </c>
      <c r="AV187" s="6">
        <f>'Capital Stock Calculations'!E187</f>
        <v>18985.101098909865</v>
      </c>
      <c r="AW187" s="13">
        <v>81.400000000000006</v>
      </c>
      <c r="AX187" s="6">
        <f t="shared" si="34"/>
        <v>1.2022394321086391E-2</v>
      </c>
      <c r="AY187" s="6">
        <f t="shared" si="35"/>
        <v>1.2867225574856566E-2</v>
      </c>
      <c r="AZ187" s="6"/>
      <c r="BA187" s="13">
        <v>7.1</v>
      </c>
      <c r="BB187" s="13">
        <v>66.2</v>
      </c>
      <c r="BC187" s="13">
        <v>18</v>
      </c>
      <c r="BE187" s="13">
        <v>87.3</v>
      </c>
      <c r="BF187" s="26">
        <f t="shared" si="36"/>
        <v>722.80819476189458</v>
      </c>
      <c r="BG187" s="10">
        <v>90.47</v>
      </c>
      <c r="BH187">
        <f>-Government!AB187*100/Data!AE187</f>
        <v>542.11657040819171</v>
      </c>
      <c r="BJ187" s="11">
        <v>2.96</v>
      </c>
      <c r="BK187" s="11">
        <v>6</v>
      </c>
      <c r="BL187" s="11">
        <v>6.26</v>
      </c>
      <c r="BM187" s="37">
        <f t="shared" si="24"/>
        <v>3.04</v>
      </c>
      <c r="BN187" s="37">
        <f t="shared" si="25"/>
        <v>3.3</v>
      </c>
      <c r="BO187" s="30">
        <f t="shared" si="26"/>
        <v>2.3420001689747942E-2</v>
      </c>
      <c r="BP187" s="30">
        <f t="shared" si="27"/>
        <v>6.0120001689747946E-2</v>
      </c>
    </row>
    <row r="188" spans="1:68" x14ac:dyDescent="0.2">
      <c r="A188" s="4">
        <f t="shared" si="30"/>
        <v>1993</v>
      </c>
      <c r="B188" s="4">
        <f t="shared" si="31"/>
        <v>2</v>
      </c>
      <c r="C188">
        <v>9469.9</v>
      </c>
      <c r="D188">
        <v>6067.9</v>
      </c>
      <c r="E188" t="s">
        <v>7</v>
      </c>
      <c r="F188" t="s">
        <v>7</v>
      </c>
      <c r="G188" t="s">
        <v>7</v>
      </c>
      <c r="H188" t="s">
        <v>7</v>
      </c>
      <c r="I188">
        <v>1332.1</v>
      </c>
      <c r="J188" t="s">
        <v>7</v>
      </c>
      <c r="K188" t="s">
        <v>7</v>
      </c>
      <c r="L188" t="s">
        <v>7</v>
      </c>
      <c r="M188" t="s">
        <v>7</v>
      </c>
      <c r="N188" t="s">
        <v>7</v>
      </c>
      <c r="O188" t="s">
        <v>7</v>
      </c>
      <c r="P188" t="s">
        <v>7</v>
      </c>
      <c r="Q188" s="6">
        <f t="shared" si="28"/>
        <v>-77.600000000000023</v>
      </c>
      <c r="R188">
        <v>752</v>
      </c>
      <c r="S188" t="s">
        <v>7</v>
      </c>
      <c r="T188" t="s">
        <v>7</v>
      </c>
      <c r="U188">
        <v>829.6</v>
      </c>
      <c r="V188" t="s">
        <v>7</v>
      </c>
      <c r="W188" t="s">
        <v>7</v>
      </c>
      <c r="X188">
        <v>2240.3000000000002</v>
      </c>
      <c r="Y188" t="s">
        <v>7</v>
      </c>
      <c r="Z188" t="s">
        <v>7</v>
      </c>
      <c r="AA188" t="s">
        <v>7</v>
      </c>
      <c r="AB188" t="s">
        <v>7</v>
      </c>
      <c r="AC188">
        <v>-92.8</v>
      </c>
      <c r="AE188" s="10">
        <v>72.117999999999995</v>
      </c>
      <c r="AF188" s="10">
        <v>144.1</v>
      </c>
      <c r="AG188" s="10">
        <v>149.5</v>
      </c>
      <c r="AH188" s="10">
        <v>104.367</v>
      </c>
      <c r="AI188" s="10">
        <v>120.7</v>
      </c>
      <c r="AJ188" s="10">
        <v>135.233</v>
      </c>
      <c r="AK188" s="10">
        <v>157.267</v>
      </c>
      <c r="AL188" s="13">
        <v>1062.9000000000001</v>
      </c>
      <c r="AM188" s="13">
        <v>3428.3</v>
      </c>
      <c r="AN188" s="11">
        <v>11.66</v>
      </c>
      <c r="AO188" s="10">
        <f t="shared" si="29"/>
        <v>8.0916030534351151</v>
      </c>
      <c r="AQ188" s="12">
        <v>119960</v>
      </c>
      <c r="AR188" s="13">
        <v>41.2</v>
      </c>
      <c r="AS188" s="6">
        <f t="shared" si="32"/>
        <v>4942352</v>
      </c>
      <c r="AT188" s="6">
        <f t="shared" si="33"/>
        <v>1.9160715384092433</v>
      </c>
      <c r="AV188" s="6">
        <f>'Capital Stock Calculations'!E188</f>
        <v>19118.111659822196</v>
      </c>
      <c r="AW188" s="13">
        <v>81.2</v>
      </c>
      <c r="AX188" s="6">
        <f t="shared" si="34"/>
        <v>1.1982101220546187E-2</v>
      </c>
      <c r="AY188" s="6">
        <f t="shared" si="35"/>
        <v>1.2834515960600574E-2</v>
      </c>
      <c r="AZ188" s="6"/>
      <c r="BA188" s="13">
        <v>7.1</v>
      </c>
      <c r="BB188" s="13">
        <v>66.3</v>
      </c>
      <c r="BC188" s="13">
        <v>17.600000000000001</v>
      </c>
      <c r="BE188" s="13">
        <v>82.5</v>
      </c>
      <c r="BF188" s="26">
        <f t="shared" si="36"/>
        <v>737.61276891047896</v>
      </c>
      <c r="BG188" s="10">
        <v>88.275000000000006</v>
      </c>
      <c r="BH188">
        <f>-Government!AB188*100/Data!AE188</f>
        <v>480.46257522393859</v>
      </c>
      <c r="BJ188" s="11">
        <v>2.97</v>
      </c>
      <c r="BK188" s="11">
        <v>6</v>
      </c>
      <c r="BL188" s="11">
        <v>5.99</v>
      </c>
      <c r="BM188" s="37">
        <f t="shared" si="24"/>
        <v>3.03</v>
      </c>
      <c r="BN188" s="37">
        <f t="shared" si="25"/>
        <v>3.02</v>
      </c>
      <c r="BO188" s="30">
        <f t="shared" si="26"/>
        <v>2.2379606757673073E-2</v>
      </c>
      <c r="BP188" s="30">
        <f t="shared" si="27"/>
        <v>5.5379606757673075E-2</v>
      </c>
    </row>
    <row r="189" spans="1:68" x14ac:dyDescent="0.2">
      <c r="A189" s="4">
        <f t="shared" si="30"/>
        <v>1993</v>
      </c>
      <c r="B189" s="4">
        <f t="shared" si="31"/>
        <v>3</v>
      </c>
      <c r="C189">
        <v>9516.1</v>
      </c>
      <c r="D189">
        <v>6134.8</v>
      </c>
      <c r="E189" t="s">
        <v>7</v>
      </c>
      <c r="F189" t="s">
        <v>7</v>
      </c>
      <c r="G189" t="s">
        <v>7</v>
      </c>
      <c r="H189" t="s">
        <v>7</v>
      </c>
      <c r="I189">
        <v>1323.1</v>
      </c>
      <c r="J189" t="s">
        <v>7</v>
      </c>
      <c r="K189" t="s">
        <v>7</v>
      </c>
      <c r="L189" t="s">
        <v>7</v>
      </c>
      <c r="M189" t="s">
        <v>7</v>
      </c>
      <c r="N189" t="s">
        <v>7</v>
      </c>
      <c r="O189" t="s">
        <v>7</v>
      </c>
      <c r="P189" t="s">
        <v>7</v>
      </c>
      <c r="Q189" s="6">
        <f t="shared" si="28"/>
        <v>-90.5</v>
      </c>
      <c r="R189">
        <v>750</v>
      </c>
      <c r="S189" t="s">
        <v>7</v>
      </c>
      <c r="T189" t="s">
        <v>7</v>
      </c>
      <c r="U189">
        <v>840.5</v>
      </c>
      <c r="V189" t="s">
        <v>7</v>
      </c>
      <c r="W189" t="s">
        <v>7</v>
      </c>
      <c r="X189">
        <v>2245.1</v>
      </c>
      <c r="Y189" t="s">
        <v>7</v>
      </c>
      <c r="Z189" t="s">
        <v>7</v>
      </c>
      <c r="AA189" t="s">
        <v>7</v>
      </c>
      <c r="AB189" t="s">
        <v>7</v>
      </c>
      <c r="AC189">
        <v>-96.4</v>
      </c>
      <c r="AE189" s="10">
        <v>72.552999999999997</v>
      </c>
      <c r="AF189" s="10">
        <v>144.767</v>
      </c>
      <c r="AG189" s="10">
        <v>150.4</v>
      </c>
      <c r="AH189" s="10">
        <v>103.267</v>
      </c>
      <c r="AI189" s="10">
        <v>121.667</v>
      </c>
      <c r="AJ189" s="10">
        <v>134.667</v>
      </c>
      <c r="AK189" s="10">
        <v>158.56700000000001</v>
      </c>
      <c r="AL189" s="13">
        <v>1094.3</v>
      </c>
      <c r="AM189" s="13">
        <v>3444.6</v>
      </c>
      <c r="AN189" s="11">
        <v>11.72</v>
      </c>
      <c r="AO189" s="10">
        <f t="shared" si="29"/>
        <v>8.0957676818611972</v>
      </c>
      <c r="AQ189" s="12">
        <v>120626</v>
      </c>
      <c r="AR189" s="13">
        <v>41.2</v>
      </c>
      <c r="AS189" s="6">
        <f t="shared" si="32"/>
        <v>4969791.2</v>
      </c>
      <c r="AT189" s="6">
        <f t="shared" si="33"/>
        <v>1.9147886937382801</v>
      </c>
      <c r="AV189" s="6">
        <f>'Capital Stock Calculations'!E189</f>
        <v>19250.273885961669</v>
      </c>
      <c r="AW189" s="13">
        <v>81.2</v>
      </c>
      <c r="AX189" s="6">
        <f t="shared" si="34"/>
        <v>1.1968735246085362E-2</v>
      </c>
      <c r="AY189" s="6">
        <f t="shared" si="35"/>
        <v>1.282019912172659E-2</v>
      </c>
      <c r="AZ189" s="6"/>
      <c r="BA189" s="13">
        <v>6.8</v>
      </c>
      <c r="BB189" s="13">
        <v>66.3</v>
      </c>
      <c r="BC189" s="13">
        <v>17.899999999999999</v>
      </c>
      <c r="BE189" s="13">
        <v>77.400000000000006</v>
      </c>
      <c r="BF189" s="26">
        <f t="shared" si="36"/>
        <v>755.9043152099581</v>
      </c>
      <c r="BG189" s="10">
        <v>88.608999999999995</v>
      </c>
      <c r="BH189">
        <f>-Government!AB189*100/Data!AE189</f>
        <v>491.22710294543299</v>
      </c>
      <c r="BJ189" s="11">
        <v>3</v>
      </c>
      <c r="BK189" s="11">
        <v>6</v>
      </c>
      <c r="BL189" s="11">
        <v>5.62</v>
      </c>
      <c r="BM189" s="37">
        <f t="shared" si="24"/>
        <v>3</v>
      </c>
      <c r="BN189" s="37">
        <f t="shared" si="25"/>
        <v>2.62</v>
      </c>
      <c r="BO189" s="30">
        <f t="shared" si="26"/>
        <v>2.5071269951422556E-2</v>
      </c>
      <c r="BP189" s="30">
        <f t="shared" si="27"/>
        <v>5.5271269951422557E-2</v>
      </c>
    </row>
    <row r="190" spans="1:68" x14ac:dyDescent="0.2">
      <c r="A190" s="4">
        <f t="shared" si="30"/>
        <v>1993</v>
      </c>
      <c r="B190" s="4">
        <f t="shared" si="31"/>
        <v>4</v>
      </c>
      <c r="C190">
        <v>9643.1</v>
      </c>
      <c r="D190">
        <v>6189.2</v>
      </c>
      <c r="E190" t="s">
        <v>7</v>
      </c>
      <c r="F190" t="s">
        <v>7</v>
      </c>
      <c r="G190" t="s">
        <v>7</v>
      </c>
      <c r="H190" t="s">
        <v>7</v>
      </c>
      <c r="I190">
        <v>1392.5</v>
      </c>
      <c r="J190" t="s">
        <v>7</v>
      </c>
      <c r="K190" t="s">
        <v>7</v>
      </c>
      <c r="L190" t="s">
        <v>7</v>
      </c>
      <c r="M190" t="s">
        <v>7</v>
      </c>
      <c r="N190" t="s">
        <v>7</v>
      </c>
      <c r="O190" t="s">
        <v>7</v>
      </c>
      <c r="P190" t="s">
        <v>7</v>
      </c>
      <c r="Q190" s="6">
        <f t="shared" si="28"/>
        <v>-100.09999999999991</v>
      </c>
      <c r="R190">
        <v>774.2</v>
      </c>
      <c r="S190" t="s">
        <v>7</v>
      </c>
      <c r="T190" t="s">
        <v>7</v>
      </c>
      <c r="U190">
        <v>874.3</v>
      </c>
      <c r="V190" t="s">
        <v>7</v>
      </c>
      <c r="W190" t="s">
        <v>7</v>
      </c>
      <c r="X190">
        <v>2250</v>
      </c>
      <c r="Y190" t="s">
        <v>7</v>
      </c>
      <c r="Z190" t="s">
        <v>7</v>
      </c>
      <c r="AA190" t="s">
        <v>7</v>
      </c>
      <c r="AB190" t="s">
        <v>7</v>
      </c>
      <c r="AC190">
        <v>-88.5</v>
      </c>
      <c r="AE190" s="10">
        <v>72.930999999999997</v>
      </c>
      <c r="AF190" s="10">
        <v>145.96700000000001</v>
      </c>
      <c r="AG190" s="10">
        <v>151.56700000000001</v>
      </c>
      <c r="AH190" s="10">
        <v>104.467</v>
      </c>
      <c r="AI190" s="10">
        <v>122.8</v>
      </c>
      <c r="AJ190" s="10">
        <v>135.4</v>
      </c>
      <c r="AK190" s="10">
        <v>159.93299999999999</v>
      </c>
      <c r="AL190" s="13">
        <v>1122.3</v>
      </c>
      <c r="AM190" s="13">
        <v>3465</v>
      </c>
      <c r="AN190" s="11">
        <v>11.83</v>
      </c>
      <c r="AO190" s="10">
        <f t="shared" si="29"/>
        <v>8.1045715812478161</v>
      </c>
      <c r="AQ190" s="12">
        <v>121152</v>
      </c>
      <c r="AR190" s="13">
        <v>41.3</v>
      </c>
      <c r="AS190" s="6">
        <f t="shared" si="32"/>
        <v>5003577.5999999996</v>
      </c>
      <c r="AT190" s="6">
        <f t="shared" si="33"/>
        <v>1.9272410205050083</v>
      </c>
      <c r="AV190" s="6">
        <f>'Capital Stock Calculations'!E190</f>
        <v>19365.141022594184</v>
      </c>
      <c r="AW190" s="13">
        <v>82</v>
      </c>
      <c r="AX190" s="6">
        <f t="shared" si="34"/>
        <v>1.2049855052286729E-2</v>
      </c>
      <c r="AY190" s="6">
        <f t="shared" si="35"/>
        <v>1.2865398757544328E-2</v>
      </c>
      <c r="AZ190" s="6"/>
      <c r="BA190" s="13">
        <v>6.6</v>
      </c>
      <c r="BB190" s="13">
        <v>66.3</v>
      </c>
      <c r="BC190" s="13">
        <v>18.3</v>
      </c>
      <c r="BE190" s="13">
        <v>84</v>
      </c>
      <c r="BF190" s="26">
        <f t="shared" si="36"/>
        <v>768.87241636808312</v>
      </c>
      <c r="BG190" s="10">
        <v>89.16</v>
      </c>
      <c r="BH190">
        <f>-Government!AB190*100/Data!AE190</f>
        <v>417.65504380853139</v>
      </c>
      <c r="BJ190" s="11">
        <v>3.06</v>
      </c>
      <c r="BK190" s="11">
        <v>6</v>
      </c>
      <c r="BL190" s="11">
        <v>5.62</v>
      </c>
      <c r="BM190" s="37">
        <f t="shared" si="24"/>
        <v>2.94</v>
      </c>
      <c r="BN190" s="37">
        <f t="shared" si="25"/>
        <v>2.56</v>
      </c>
      <c r="BO190" s="30">
        <f t="shared" si="26"/>
        <v>2.1710818073179511E-2</v>
      </c>
      <c r="BP190" s="30">
        <f t="shared" si="27"/>
        <v>4.7910818073179512E-2</v>
      </c>
    </row>
    <row r="191" spans="1:68" x14ac:dyDescent="0.2">
      <c r="A191" s="4">
        <f t="shared" si="30"/>
        <v>1994</v>
      </c>
      <c r="B191" s="4">
        <f t="shared" si="31"/>
        <v>1</v>
      </c>
      <c r="C191">
        <v>9737.6</v>
      </c>
      <c r="D191">
        <v>6260.1</v>
      </c>
      <c r="E191" t="s">
        <v>7</v>
      </c>
      <c r="F191" t="s">
        <v>7</v>
      </c>
      <c r="G191" t="s">
        <v>7</v>
      </c>
      <c r="H191" t="s">
        <v>7</v>
      </c>
      <c r="I191">
        <v>1446.2</v>
      </c>
      <c r="J191" t="s">
        <v>7</v>
      </c>
      <c r="K191" t="s">
        <v>7</v>
      </c>
      <c r="L191" t="s">
        <v>7</v>
      </c>
      <c r="M191" t="s">
        <v>7</v>
      </c>
      <c r="N191" t="s">
        <v>7</v>
      </c>
      <c r="O191" t="s">
        <v>7</v>
      </c>
      <c r="P191" t="s">
        <v>7</v>
      </c>
      <c r="Q191" s="6">
        <f t="shared" si="28"/>
        <v>-113</v>
      </c>
      <c r="R191">
        <v>781.7</v>
      </c>
      <c r="S191" t="s">
        <v>7</v>
      </c>
      <c r="T191" t="s">
        <v>7</v>
      </c>
      <c r="U191">
        <v>894.7</v>
      </c>
      <c r="V191" t="s">
        <v>7</v>
      </c>
      <c r="W191" t="s">
        <v>7</v>
      </c>
      <c r="X191">
        <v>2222.1</v>
      </c>
      <c r="Y191" t="s">
        <v>7</v>
      </c>
      <c r="Z191" t="s">
        <v>7</v>
      </c>
      <c r="AA191" t="s">
        <v>7</v>
      </c>
      <c r="AB191" t="s">
        <v>7</v>
      </c>
      <c r="AC191">
        <v>-77.8</v>
      </c>
      <c r="AE191" s="10">
        <v>73.284999999999997</v>
      </c>
      <c r="AF191" s="10">
        <v>146.69999999999999</v>
      </c>
      <c r="AG191" s="10">
        <v>152.46700000000001</v>
      </c>
      <c r="AH191" s="10">
        <v>103.733</v>
      </c>
      <c r="AI191" s="10">
        <v>123.2</v>
      </c>
      <c r="AJ191" s="10">
        <v>135.667</v>
      </c>
      <c r="AK191" s="10">
        <v>161.4</v>
      </c>
      <c r="AL191" s="13">
        <v>1136</v>
      </c>
      <c r="AM191" s="13">
        <v>3474.6</v>
      </c>
      <c r="AN191" s="11">
        <v>11.94</v>
      </c>
      <c r="AO191" s="10">
        <f t="shared" si="29"/>
        <v>8.1390593047034763</v>
      </c>
      <c r="AQ191" s="12">
        <v>121994</v>
      </c>
      <c r="AR191" s="13">
        <v>41.3</v>
      </c>
      <c r="AS191" s="6">
        <f t="shared" si="32"/>
        <v>5038352.1999999993</v>
      </c>
      <c r="AT191" s="6">
        <f t="shared" si="33"/>
        <v>1.9326953760795049</v>
      </c>
      <c r="AV191" s="6">
        <f>'Capital Stock Calculations'!E191</f>
        <v>19542.19858650984</v>
      </c>
      <c r="AW191" s="13">
        <v>82.5</v>
      </c>
      <c r="AX191" s="6">
        <f t="shared" si="34"/>
        <v>1.2075285032140644E-2</v>
      </c>
      <c r="AY191" s="6">
        <f t="shared" si="35"/>
        <v>1.2866712229894592E-2</v>
      </c>
      <c r="AZ191" s="6"/>
      <c r="BA191" s="13">
        <v>6.6</v>
      </c>
      <c r="BB191" s="13">
        <v>66.599999999999994</v>
      </c>
      <c r="BC191" s="13">
        <v>18.899999999999999</v>
      </c>
      <c r="BE191" s="13">
        <v>93</v>
      </c>
      <c r="BF191" s="26">
        <f t="shared" si="36"/>
        <v>774.36946148602601</v>
      </c>
      <c r="BG191" s="10">
        <v>91</v>
      </c>
      <c r="BH191">
        <f>-Government!AB191*100/Data!AE191</f>
        <v>403.90257214982603</v>
      </c>
      <c r="BJ191" s="11">
        <v>3.24</v>
      </c>
      <c r="BK191" s="11">
        <v>6.02</v>
      </c>
      <c r="BL191" s="11">
        <v>6.09</v>
      </c>
      <c r="BM191" s="37">
        <f t="shared" si="24"/>
        <v>2.7799999999999994</v>
      </c>
      <c r="BN191" s="37">
        <f t="shared" si="25"/>
        <v>2.8499999999999996</v>
      </c>
      <c r="BO191" s="30">
        <f t="shared" si="26"/>
        <v>2.5578317016860239E-2</v>
      </c>
      <c r="BP191" s="30">
        <f t="shared" si="27"/>
        <v>5.1178317016860236E-2</v>
      </c>
    </row>
    <row r="192" spans="1:68" x14ac:dyDescent="0.2">
      <c r="A192" s="4">
        <f t="shared" si="30"/>
        <v>1994</v>
      </c>
      <c r="B192" s="4">
        <f t="shared" si="31"/>
        <v>2</v>
      </c>
      <c r="C192">
        <v>9870.7000000000007</v>
      </c>
      <c r="D192">
        <v>6308.7</v>
      </c>
      <c r="E192" t="s">
        <v>7</v>
      </c>
      <c r="F192" t="s">
        <v>7</v>
      </c>
      <c r="G192" t="s">
        <v>7</v>
      </c>
      <c r="H192" t="s">
        <v>7</v>
      </c>
      <c r="I192">
        <v>1517.1</v>
      </c>
      <c r="J192" t="s">
        <v>7</v>
      </c>
      <c r="K192" t="s">
        <v>7</v>
      </c>
      <c r="L192" t="s">
        <v>7</v>
      </c>
      <c r="M192" t="s">
        <v>7</v>
      </c>
      <c r="N192" t="s">
        <v>7</v>
      </c>
      <c r="O192" t="s">
        <v>7</v>
      </c>
      <c r="P192" t="s">
        <v>7</v>
      </c>
      <c r="Q192" s="6">
        <f t="shared" si="28"/>
        <v>-119.89999999999998</v>
      </c>
      <c r="R192">
        <v>808.1</v>
      </c>
      <c r="S192" t="s">
        <v>7</v>
      </c>
      <c r="T192" t="s">
        <v>7</v>
      </c>
      <c r="U192">
        <v>928</v>
      </c>
      <c r="V192" t="s">
        <v>7</v>
      </c>
      <c r="W192" t="s">
        <v>7</v>
      </c>
      <c r="X192">
        <v>2235.1</v>
      </c>
      <c r="Y192" t="s">
        <v>7</v>
      </c>
      <c r="Z192" t="s">
        <v>7</v>
      </c>
      <c r="AA192" t="s">
        <v>7</v>
      </c>
      <c r="AB192" t="s">
        <v>7</v>
      </c>
      <c r="AC192">
        <v>-70.3</v>
      </c>
      <c r="AE192" s="10">
        <v>73.650000000000006</v>
      </c>
      <c r="AF192" s="10">
        <v>147.53299999999999</v>
      </c>
      <c r="AG192" s="10">
        <v>153.5</v>
      </c>
      <c r="AH192" s="10">
        <v>103.2</v>
      </c>
      <c r="AI192" s="10">
        <v>124.2</v>
      </c>
      <c r="AJ192" s="10">
        <v>136.06700000000001</v>
      </c>
      <c r="AK192" s="10">
        <v>162.46700000000001</v>
      </c>
      <c r="AL192" s="13">
        <v>1143.2</v>
      </c>
      <c r="AM192" s="13">
        <v>3483.7</v>
      </c>
      <c r="AN192" s="11">
        <v>11.99</v>
      </c>
      <c r="AO192" s="10">
        <f t="shared" si="29"/>
        <v>8.126995316302116</v>
      </c>
      <c r="AQ192" s="12">
        <v>122596</v>
      </c>
      <c r="AR192" s="13">
        <v>41.8</v>
      </c>
      <c r="AS192" s="6">
        <f t="shared" si="32"/>
        <v>5124512.8</v>
      </c>
      <c r="AT192" s="6">
        <f t="shared" si="33"/>
        <v>1.9261733525185067</v>
      </c>
      <c r="AV192" s="6">
        <f>'Capital Stock Calculations'!E192</f>
        <v>19692.591061629981</v>
      </c>
      <c r="AW192" s="13">
        <v>83.4</v>
      </c>
      <c r="AX192" s="6">
        <f t="shared" si="34"/>
        <v>1.2071487191513391E-2</v>
      </c>
      <c r="AY192" s="6">
        <f t="shared" si="35"/>
        <v>1.2816692984435749E-2</v>
      </c>
      <c r="AZ192" s="6"/>
      <c r="BA192" s="13">
        <v>6.2</v>
      </c>
      <c r="BB192" s="13">
        <v>66.5</v>
      </c>
      <c r="BC192" s="13">
        <v>19.100000000000001</v>
      </c>
      <c r="BE192" s="13">
        <v>92.2</v>
      </c>
      <c r="BF192" s="26">
        <f t="shared" si="36"/>
        <v>774.87748503724595</v>
      </c>
      <c r="BG192" s="10">
        <v>90.069000000000003</v>
      </c>
      <c r="BH192">
        <f>-Government!AB192*100/Data!AE192</f>
        <v>361.71079429735227</v>
      </c>
      <c r="BJ192" s="11">
        <v>3.99</v>
      </c>
      <c r="BK192" s="11">
        <v>6.9</v>
      </c>
      <c r="BL192" s="11">
        <v>7.09</v>
      </c>
      <c r="BM192" s="37">
        <f t="shared" ref="BM192:BM255" si="37">BK192-BJ192</f>
        <v>2.91</v>
      </c>
      <c r="BN192" s="37">
        <f t="shared" ref="BN192:BN255" si="38">BL192-BJ192</f>
        <v>3.0999999999999996</v>
      </c>
      <c r="BO192" s="30">
        <f t="shared" ref="BO192:BO255" si="39">BJ191/100-(AF192/AF191-1)</f>
        <v>2.6721745057941358E-2</v>
      </c>
      <c r="BP192" s="30">
        <f t="shared" ref="BP192:BP255" si="40">BL191/100-(AF192/AF191-1)</f>
        <v>5.5221745057941349E-2</v>
      </c>
    </row>
    <row r="193" spans="1:68" x14ac:dyDescent="0.2">
      <c r="A193" s="4">
        <f t="shared" si="30"/>
        <v>1994</v>
      </c>
      <c r="B193" s="4">
        <f t="shared" si="31"/>
        <v>3</v>
      </c>
      <c r="C193">
        <v>9928.9</v>
      </c>
      <c r="D193">
        <v>6357.6</v>
      </c>
      <c r="E193" t="s">
        <v>7</v>
      </c>
      <c r="F193" t="s">
        <v>7</v>
      </c>
      <c r="G193" t="s">
        <v>7</v>
      </c>
      <c r="H193" t="s">
        <v>7</v>
      </c>
      <c r="I193">
        <v>1492.2</v>
      </c>
      <c r="J193" t="s">
        <v>7</v>
      </c>
      <c r="K193" t="s">
        <v>7</v>
      </c>
      <c r="L193" t="s">
        <v>7</v>
      </c>
      <c r="M193" t="s">
        <v>7</v>
      </c>
      <c r="N193" t="s">
        <v>7</v>
      </c>
      <c r="O193" t="s">
        <v>7</v>
      </c>
      <c r="P193" t="s">
        <v>7</v>
      </c>
      <c r="Q193" s="6">
        <f t="shared" si="28"/>
        <v>-115.80000000000007</v>
      </c>
      <c r="R193">
        <v>838.3</v>
      </c>
      <c r="S193" t="s">
        <v>7</v>
      </c>
      <c r="T193" t="s">
        <v>7</v>
      </c>
      <c r="U193">
        <v>954.1</v>
      </c>
      <c r="V193" t="s">
        <v>7</v>
      </c>
      <c r="W193" t="s">
        <v>7</v>
      </c>
      <c r="X193">
        <v>2272.6999999999998</v>
      </c>
      <c r="Y193" t="s">
        <v>7</v>
      </c>
      <c r="Z193" t="s">
        <v>7</v>
      </c>
      <c r="AA193" t="s">
        <v>7</v>
      </c>
      <c r="AB193" t="s">
        <v>7</v>
      </c>
      <c r="AC193">
        <v>-77.8</v>
      </c>
      <c r="AE193" s="10">
        <v>74.049000000000007</v>
      </c>
      <c r="AF193" s="10">
        <v>148.9</v>
      </c>
      <c r="AG193" s="10">
        <v>154.733</v>
      </c>
      <c r="AH193" s="10">
        <v>105.767</v>
      </c>
      <c r="AI193" s="10">
        <v>125.5</v>
      </c>
      <c r="AJ193" s="10">
        <v>137.63300000000001</v>
      </c>
      <c r="AK193" s="10">
        <v>163.667</v>
      </c>
      <c r="AL193" s="13">
        <v>1151.0999999999999</v>
      </c>
      <c r="AM193" s="13">
        <v>3485.8</v>
      </c>
      <c r="AN193" s="11">
        <v>12.05</v>
      </c>
      <c r="AO193" s="10">
        <f t="shared" si="29"/>
        <v>8.0926796507723306</v>
      </c>
      <c r="AQ193" s="12">
        <v>123245</v>
      </c>
      <c r="AR193" s="13">
        <v>41.7</v>
      </c>
      <c r="AS193" s="6">
        <f t="shared" si="32"/>
        <v>5139316.5</v>
      </c>
      <c r="AT193" s="6">
        <f t="shared" si="33"/>
        <v>1.9319495111849989</v>
      </c>
      <c r="AV193" s="6">
        <f>'Capital Stock Calculations'!E193</f>
        <v>19903.911286182542</v>
      </c>
      <c r="AW193" s="13">
        <v>83.7</v>
      </c>
      <c r="AX193" s="6">
        <f t="shared" si="34"/>
        <v>1.2076605000165179E-2</v>
      </c>
      <c r="AY193" s="6">
        <f t="shared" si="35"/>
        <v>1.2806942526573013E-2</v>
      </c>
      <c r="AZ193" s="6"/>
      <c r="BA193" s="13">
        <v>6</v>
      </c>
      <c r="BB193" s="13">
        <v>66.5</v>
      </c>
      <c r="BC193" s="13">
        <v>18.8</v>
      </c>
      <c r="BE193" s="13">
        <v>90.7</v>
      </c>
      <c r="BF193" s="26">
        <f t="shared" si="36"/>
        <v>773.06917394224297</v>
      </c>
      <c r="BG193" s="10">
        <v>87.783000000000001</v>
      </c>
      <c r="BH193">
        <f>-Government!AB193*100/Data!AE193</f>
        <v>371.24066496509062</v>
      </c>
      <c r="BJ193" s="11">
        <v>4.4800000000000004</v>
      </c>
      <c r="BK193" s="11">
        <v>7.5</v>
      </c>
      <c r="BL193" s="11">
        <v>7.33</v>
      </c>
      <c r="BM193" s="37">
        <f t="shared" si="37"/>
        <v>3.0199999999999996</v>
      </c>
      <c r="BN193" s="37">
        <f t="shared" si="38"/>
        <v>2.8499999999999996</v>
      </c>
      <c r="BO193" s="30">
        <f t="shared" si="39"/>
        <v>3.0634276399178442E-2</v>
      </c>
      <c r="BP193" s="30">
        <f t="shared" si="40"/>
        <v>6.1634276399178442E-2</v>
      </c>
    </row>
    <row r="194" spans="1:68" x14ac:dyDescent="0.2">
      <c r="A194" s="4">
        <f t="shared" si="30"/>
        <v>1994</v>
      </c>
      <c r="B194" s="4">
        <f t="shared" si="31"/>
        <v>4</v>
      </c>
      <c r="C194">
        <v>10041.6</v>
      </c>
      <c r="D194">
        <v>6426</v>
      </c>
      <c r="E194" t="s">
        <v>7</v>
      </c>
      <c r="F194" t="s">
        <v>7</v>
      </c>
      <c r="G194" t="s">
        <v>7</v>
      </c>
      <c r="H194" t="s">
        <v>7</v>
      </c>
      <c r="I194">
        <v>1553.5</v>
      </c>
      <c r="J194" t="s">
        <v>7</v>
      </c>
      <c r="K194" t="s">
        <v>7</v>
      </c>
      <c r="L194" t="s">
        <v>7</v>
      </c>
      <c r="M194" t="s">
        <v>7</v>
      </c>
      <c r="N194" t="s">
        <v>7</v>
      </c>
      <c r="O194" t="s">
        <v>7</v>
      </c>
      <c r="P194" t="s">
        <v>7</v>
      </c>
      <c r="Q194" s="6">
        <f t="shared" si="28"/>
        <v>-123.29999999999995</v>
      </c>
      <c r="R194">
        <v>857.7</v>
      </c>
      <c r="S194" t="s">
        <v>7</v>
      </c>
      <c r="T194" t="s">
        <v>7</v>
      </c>
      <c r="U194">
        <v>981</v>
      </c>
      <c r="V194" t="s">
        <v>7</v>
      </c>
      <c r="W194" t="s">
        <v>7</v>
      </c>
      <c r="X194">
        <v>2252.1999999999998</v>
      </c>
      <c r="Y194" t="s">
        <v>7</v>
      </c>
      <c r="Z194" t="s">
        <v>7</v>
      </c>
      <c r="AA194" t="s">
        <v>7</v>
      </c>
      <c r="AB194" t="s">
        <v>7</v>
      </c>
      <c r="AC194">
        <v>-66.8</v>
      </c>
      <c r="AE194" s="10">
        <v>74.456999999999994</v>
      </c>
      <c r="AF194" s="10">
        <v>149.767</v>
      </c>
      <c r="AG194" s="10">
        <v>155.69999999999999</v>
      </c>
      <c r="AH194" s="10">
        <v>105.9</v>
      </c>
      <c r="AI194" s="10">
        <v>126.267</v>
      </c>
      <c r="AJ194" s="10">
        <v>137.96700000000001</v>
      </c>
      <c r="AK194" s="10">
        <v>164.9</v>
      </c>
      <c r="AL194" s="13">
        <v>1150.5999999999999</v>
      </c>
      <c r="AM194" s="13">
        <v>3484.8</v>
      </c>
      <c r="AN194" s="11">
        <v>12.14</v>
      </c>
      <c r="AO194" s="10">
        <f t="shared" si="29"/>
        <v>8.1059245361127612</v>
      </c>
      <c r="AQ194" s="12">
        <v>124450</v>
      </c>
      <c r="AR194" s="13">
        <v>41.8</v>
      </c>
      <c r="AS194" s="6">
        <f t="shared" si="32"/>
        <v>5202010</v>
      </c>
      <c r="AT194" s="6">
        <f t="shared" si="33"/>
        <v>1.9303307759885122</v>
      </c>
      <c r="AV194" s="6">
        <f>'Capital Stock Calculations'!E194</f>
        <v>20076.319252292316</v>
      </c>
      <c r="AW194" s="13">
        <v>84.5</v>
      </c>
      <c r="AX194" s="6">
        <f t="shared" si="34"/>
        <v>1.2080432259487479E-2</v>
      </c>
      <c r="AY194" s="6">
        <f t="shared" si="35"/>
        <v>1.2770848721488544E-2</v>
      </c>
      <c r="AZ194" s="6"/>
      <c r="BA194" s="13">
        <v>5.6</v>
      </c>
      <c r="BB194" s="13">
        <v>66.7</v>
      </c>
      <c r="BC194" s="13">
        <v>18.399999999999999</v>
      </c>
      <c r="BE194" s="13">
        <v>93.1</v>
      </c>
      <c r="BF194" s="26">
        <f t="shared" si="36"/>
        <v>768.26003058083552</v>
      </c>
      <c r="BG194" s="10">
        <v>86.975999999999999</v>
      </c>
      <c r="BH194">
        <f>-Government!AB194*100/Data!AE194</f>
        <v>383.17418107095375</v>
      </c>
      <c r="BJ194" s="11">
        <v>5.28</v>
      </c>
      <c r="BK194" s="11">
        <v>8.1300000000000008</v>
      </c>
      <c r="BL194" s="11">
        <v>7.84</v>
      </c>
      <c r="BM194" s="37">
        <f t="shared" si="37"/>
        <v>2.8500000000000005</v>
      </c>
      <c r="BN194" s="37">
        <f t="shared" si="38"/>
        <v>2.5599999999999996</v>
      </c>
      <c r="BO194" s="30">
        <f t="shared" si="39"/>
        <v>3.8977300201477549E-2</v>
      </c>
      <c r="BP194" s="30">
        <f t="shared" si="40"/>
        <v>6.7477300201477547E-2</v>
      </c>
    </row>
    <row r="195" spans="1:68" x14ac:dyDescent="0.2">
      <c r="A195" s="4">
        <f t="shared" si="30"/>
        <v>1995</v>
      </c>
      <c r="B195" s="4">
        <f t="shared" si="31"/>
        <v>1</v>
      </c>
      <c r="C195">
        <v>10075.9</v>
      </c>
      <c r="D195">
        <v>6443</v>
      </c>
      <c r="E195" t="s">
        <v>7</v>
      </c>
      <c r="F195" t="s">
        <v>7</v>
      </c>
      <c r="G195" t="s">
        <v>7</v>
      </c>
      <c r="H195" t="s">
        <v>7</v>
      </c>
      <c r="I195">
        <v>1570.3</v>
      </c>
      <c r="J195" t="s">
        <v>7</v>
      </c>
      <c r="K195" t="s">
        <v>7</v>
      </c>
      <c r="L195" t="s">
        <v>7</v>
      </c>
      <c r="M195" t="s">
        <v>7</v>
      </c>
      <c r="N195" t="s">
        <v>7</v>
      </c>
      <c r="O195" t="s">
        <v>7</v>
      </c>
      <c r="P195" t="s">
        <v>7</v>
      </c>
      <c r="Q195" s="6">
        <f t="shared" si="28"/>
        <v>-128.29999999999995</v>
      </c>
      <c r="R195">
        <v>874.2</v>
      </c>
      <c r="S195" t="s">
        <v>7</v>
      </c>
      <c r="T195" t="s">
        <v>7</v>
      </c>
      <c r="U195">
        <v>1002.5</v>
      </c>
      <c r="V195" t="s">
        <v>7</v>
      </c>
      <c r="W195" t="s">
        <v>7</v>
      </c>
      <c r="X195">
        <v>2256.8000000000002</v>
      </c>
      <c r="Y195" t="s">
        <v>7</v>
      </c>
      <c r="Z195" t="s">
        <v>7</v>
      </c>
      <c r="AA195" t="s">
        <v>7</v>
      </c>
      <c r="AB195" t="s">
        <v>7</v>
      </c>
      <c r="AC195">
        <v>-65.900000000000006</v>
      </c>
      <c r="AE195" s="10">
        <v>74.884</v>
      </c>
      <c r="AF195" s="10">
        <v>150.86699999999999</v>
      </c>
      <c r="AG195" s="10">
        <v>156.93299999999999</v>
      </c>
      <c r="AH195" s="10">
        <v>105.667</v>
      </c>
      <c r="AI195" s="10">
        <v>127.3</v>
      </c>
      <c r="AJ195" s="10">
        <v>138.46700000000001</v>
      </c>
      <c r="AK195" s="10">
        <v>166.53299999999999</v>
      </c>
      <c r="AL195" s="13">
        <v>1148.5</v>
      </c>
      <c r="AM195" s="13">
        <v>3488.9</v>
      </c>
      <c r="AN195" s="11">
        <v>12.23</v>
      </c>
      <c r="AO195" s="10">
        <f t="shared" si="29"/>
        <v>8.1064778911226458</v>
      </c>
      <c r="AQ195" s="12">
        <v>124849</v>
      </c>
      <c r="AR195" s="13">
        <v>41.7</v>
      </c>
      <c r="AS195" s="6">
        <f t="shared" si="32"/>
        <v>5206203.3000000007</v>
      </c>
      <c r="AT195" s="6">
        <f t="shared" si="33"/>
        <v>1.9353642989700379</v>
      </c>
      <c r="AV195" s="6">
        <f>'Capital Stock Calculations'!E195</f>
        <v>20298.595160804001</v>
      </c>
      <c r="AW195" s="13">
        <v>84.6</v>
      </c>
      <c r="AX195" s="6">
        <f t="shared" si="34"/>
        <v>1.207121324537748E-2</v>
      </c>
      <c r="AY195" s="6">
        <f t="shared" si="35"/>
        <v>1.2756123118112099E-2</v>
      </c>
      <c r="AZ195" s="6"/>
      <c r="BA195" s="13">
        <v>5.5</v>
      </c>
      <c r="BB195" s="13">
        <v>66.8</v>
      </c>
      <c r="BC195" s="13">
        <v>17.100000000000001</v>
      </c>
      <c r="BE195" s="13">
        <v>94.3</v>
      </c>
      <c r="BF195" s="26">
        <f t="shared" si="36"/>
        <v>761.26654603060979</v>
      </c>
      <c r="BG195" s="10">
        <v>88.757999999999996</v>
      </c>
      <c r="BH195">
        <f>-Government!AB195*100/Data!AE195</f>
        <v>378.58554564392927</v>
      </c>
      <c r="BJ195" s="11">
        <v>5.74</v>
      </c>
      <c r="BK195" s="11">
        <v>8.83</v>
      </c>
      <c r="BL195" s="11">
        <v>7.47</v>
      </c>
      <c r="BM195" s="37">
        <f t="shared" si="37"/>
        <v>3.09</v>
      </c>
      <c r="BN195" s="37">
        <f t="shared" si="38"/>
        <v>1.7299999999999995</v>
      </c>
      <c r="BO195" s="30">
        <f t="shared" si="39"/>
        <v>4.5455257833835236E-2</v>
      </c>
      <c r="BP195" s="30">
        <f t="shared" si="40"/>
        <v>7.1055257833835234E-2</v>
      </c>
    </row>
    <row r="196" spans="1:68" x14ac:dyDescent="0.2">
      <c r="A196" s="4">
        <f t="shared" si="30"/>
        <v>1995</v>
      </c>
      <c r="B196" s="4">
        <f t="shared" si="31"/>
        <v>2</v>
      </c>
      <c r="C196">
        <v>10111.1</v>
      </c>
      <c r="D196">
        <v>6500.8</v>
      </c>
      <c r="E196" t="s">
        <v>7</v>
      </c>
      <c r="F196" t="s">
        <v>7</v>
      </c>
      <c r="G196" t="s">
        <v>7</v>
      </c>
      <c r="H196" t="s">
        <v>7</v>
      </c>
      <c r="I196">
        <v>1537.7</v>
      </c>
      <c r="J196" t="s">
        <v>7</v>
      </c>
      <c r="K196" t="s">
        <v>7</v>
      </c>
      <c r="L196" t="s">
        <v>7</v>
      </c>
      <c r="M196" t="s">
        <v>7</v>
      </c>
      <c r="N196" t="s">
        <v>7</v>
      </c>
      <c r="O196" t="s">
        <v>7</v>
      </c>
      <c r="P196" t="s">
        <v>7</v>
      </c>
      <c r="Q196" s="6">
        <f t="shared" ref="Q196:Q210" si="41">R196-U196</f>
        <v>-125.5</v>
      </c>
      <c r="R196">
        <v>886.5</v>
      </c>
      <c r="S196" t="s">
        <v>7</v>
      </c>
      <c r="T196" t="s">
        <v>7</v>
      </c>
      <c r="U196">
        <v>1012</v>
      </c>
      <c r="V196" t="s">
        <v>7</v>
      </c>
      <c r="W196" t="s">
        <v>7</v>
      </c>
      <c r="X196">
        <v>2268.6</v>
      </c>
      <c r="Y196" t="s">
        <v>7</v>
      </c>
      <c r="Z196" t="s">
        <v>7</v>
      </c>
      <c r="AA196" t="s">
        <v>7</v>
      </c>
      <c r="AB196" t="s">
        <v>7</v>
      </c>
      <c r="AC196">
        <v>-70.5</v>
      </c>
      <c r="AE196" s="10">
        <v>75.212999999999994</v>
      </c>
      <c r="AF196" s="10">
        <v>152.1</v>
      </c>
      <c r="AG196" s="10">
        <v>158.233</v>
      </c>
      <c r="AH196" s="10">
        <v>106.033</v>
      </c>
      <c r="AI196" s="10">
        <v>127.967</v>
      </c>
      <c r="AJ196" s="10">
        <v>139.233</v>
      </c>
      <c r="AK196" s="10">
        <v>168.1</v>
      </c>
      <c r="AL196" s="13">
        <v>1146.3</v>
      </c>
      <c r="AM196" s="13">
        <v>3521.6</v>
      </c>
      <c r="AN196" s="11">
        <v>12.28</v>
      </c>
      <c r="AO196" s="10">
        <f t="shared" ref="AO196:AO259" si="42">AN196*100/AF196</f>
        <v>8.0736357659434592</v>
      </c>
      <c r="AQ196" s="12">
        <v>124629</v>
      </c>
      <c r="AR196" s="13">
        <v>41.2</v>
      </c>
      <c r="AS196" s="6">
        <f t="shared" si="32"/>
        <v>5134714.8000000007</v>
      </c>
      <c r="AT196" s="6">
        <f t="shared" si="33"/>
        <v>1.9691648696827326</v>
      </c>
      <c r="AV196" s="6">
        <f>'Capital Stock Calculations'!E196</f>
        <v>20480.677132517943</v>
      </c>
      <c r="AW196" s="13">
        <v>83.9</v>
      </c>
      <c r="AX196" s="6">
        <f t="shared" si="34"/>
        <v>1.2190144235242867E-2</v>
      </c>
      <c r="AY196" s="6">
        <f t="shared" si="35"/>
        <v>1.2917170652299165E-2</v>
      </c>
      <c r="AZ196" s="6"/>
      <c r="BA196" s="13">
        <v>5.7</v>
      </c>
      <c r="BB196" s="13">
        <v>66.599999999999994</v>
      </c>
      <c r="BC196" s="13">
        <v>16.8</v>
      </c>
      <c r="BE196" s="13">
        <v>91.7</v>
      </c>
      <c r="BF196" s="26">
        <f t="shared" si="36"/>
        <v>753.6489151873767</v>
      </c>
      <c r="BG196" s="10">
        <v>84.43</v>
      </c>
      <c r="BH196">
        <f>-Government!AB196*100/Data!AE196</f>
        <v>380.38636937763425</v>
      </c>
      <c r="BJ196" s="11">
        <v>5.6</v>
      </c>
      <c r="BK196" s="11">
        <v>9</v>
      </c>
      <c r="BL196" s="11">
        <v>6.6</v>
      </c>
      <c r="BM196" s="37">
        <f t="shared" si="37"/>
        <v>3.4000000000000004</v>
      </c>
      <c r="BN196" s="37">
        <f t="shared" si="38"/>
        <v>1</v>
      </c>
      <c r="BO196" s="30">
        <f t="shared" si="39"/>
        <v>4.9227238561116653E-2</v>
      </c>
      <c r="BP196" s="30">
        <f t="shared" si="40"/>
        <v>6.6527238561116656E-2</v>
      </c>
    </row>
    <row r="197" spans="1:68" x14ac:dyDescent="0.2">
      <c r="A197" s="4">
        <f t="shared" ref="A197:A256" si="43">IF(B196=4,A196+1,A196)</f>
        <v>1995</v>
      </c>
      <c r="B197" s="4">
        <f t="shared" ref="B197:B256" si="44">IF(B196=4,1,B196+1)</f>
        <v>3</v>
      </c>
      <c r="C197">
        <v>10197.700000000001</v>
      </c>
      <c r="D197">
        <v>6560.4</v>
      </c>
      <c r="E197" t="s">
        <v>7</v>
      </c>
      <c r="F197" t="s">
        <v>7</v>
      </c>
      <c r="G197" t="s">
        <v>7</v>
      </c>
      <c r="H197" t="s">
        <v>7</v>
      </c>
      <c r="I197">
        <v>1528.6</v>
      </c>
      <c r="J197" t="s">
        <v>7</v>
      </c>
      <c r="K197" t="s">
        <v>7</v>
      </c>
      <c r="L197" t="s">
        <v>7</v>
      </c>
      <c r="M197" t="s">
        <v>7</v>
      </c>
      <c r="N197" t="s">
        <v>7</v>
      </c>
      <c r="O197" t="s">
        <v>7</v>
      </c>
      <c r="P197" t="s">
        <v>7</v>
      </c>
      <c r="Q197" s="6">
        <f t="shared" si="41"/>
        <v>-90.700000000000045</v>
      </c>
      <c r="R197">
        <v>924.8</v>
      </c>
      <c r="S197" t="s">
        <v>7</v>
      </c>
      <c r="T197" t="s">
        <v>7</v>
      </c>
      <c r="U197">
        <v>1015.5</v>
      </c>
      <c r="V197" t="s">
        <v>7</v>
      </c>
      <c r="W197" t="s">
        <v>7</v>
      </c>
      <c r="X197">
        <v>2262.4</v>
      </c>
      <c r="Y197" t="s">
        <v>7</v>
      </c>
      <c r="Z197" t="s">
        <v>7</v>
      </c>
      <c r="AA197" t="s">
        <v>7</v>
      </c>
      <c r="AB197" t="s">
        <v>7</v>
      </c>
      <c r="AC197">
        <v>-63</v>
      </c>
      <c r="AE197" s="10">
        <v>75.570999999999998</v>
      </c>
      <c r="AF197" s="10">
        <v>152.86699999999999</v>
      </c>
      <c r="AG197" s="10">
        <v>159.19999999999999</v>
      </c>
      <c r="AH197" s="10">
        <v>105.167</v>
      </c>
      <c r="AI197" s="10">
        <v>128.167</v>
      </c>
      <c r="AJ197" s="10">
        <v>139.69999999999999</v>
      </c>
      <c r="AK197" s="10">
        <v>169.3</v>
      </c>
      <c r="AL197" s="13">
        <v>1144.3</v>
      </c>
      <c r="AM197" s="13">
        <v>3583.4</v>
      </c>
      <c r="AN197" s="11">
        <v>12.39</v>
      </c>
      <c r="AO197" s="10">
        <f t="shared" si="42"/>
        <v>8.1050848122878065</v>
      </c>
      <c r="AQ197" s="12">
        <v>124934</v>
      </c>
      <c r="AR197" s="13">
        <v>41.2</v>
      </c>
      <c r="AS197" s="6">
        <f t="shared" si="32"/>
        <v>5147280.8000000007</v>
      </c>
      <c r="AT197" s="6">
        <f t="shared" si="33"/>
        <v>1.981181986418926</v>
      </c>
      <c r="AV197" s="6">
        <f>'Capital Stock Calculations'!E197</f>
        <v>20617.70654415289</v>
      </c>
      <c r="AW197" s="13">
        <v>83.8</v>
      </c>
      <c r="AX197" s="6">
        <f t="shared" si="34"/>
        <v>1.2247452052262509E-2</v>
      </c>
      <c r="AY197" s="6">
        <f t="shared" si="35"/>
        <v>1.2983004922503458E-2</v>
      </c>
      <c r="AZ197" s="6"/>
      <c r="BA197" s="13">
        <v>5.7</v>
      </c>
      <c r="BB197" s="13">
        <v>66.599999999999994</v>
      </c>
      <c r="BC197" s="13">
        <v>16.3</v>
      </c>
      <c r="BE197" s="13">
        <v>93.2</v>
      </c>
      <c r="BF197" s="26">
        <f t="shared" si="36"/>
        <v>748.55920506060829</v>
      </c>
      <c r="BG197" s="10">
        <v>85.593000000000004</v>
      </c>
      <c r="BH197">
        <f>-Government!AB197*100/Data!AE197</f>
        <v>366.80737319871378</v>
      </c>
      <c r="BJ197" s="11">
        <v>5.37</v>
      </c>
      <c r="BK197" s="11">
        <v>8.77</v>
      </c>
      <c r="BL197" s="11">
        <v>6.33</v>
      </c>
      <c r="BM197" s="37">
        <f t="shared" si="37"/>
        <v>3.3999999999999995</v>
      </c>
      <c r="BN197" s="37">
        <f t="shared" si="38"/>
        <v>0.96</v>
      </c>
      <c r="BO197" s="30">
        <f t="shared" si="39"/>
        <v>5.0957264957264881E-2</v>
      </c>
      <c r="BP197" s="30">
        <f t="shared" si="40"/>
        <v>6.0957264957264889E-2</v>
      </c>
    </row>
    <row r="198" spans="1:68" x14ac:dyDescent="0.2">
      <c r="A198" s="4">
        <f t="shared" si="43"/>
        <v>1995</v>
      </c>
      <c r="B198" s="4">
        <f t="shared" si="44"/>
        <v>4</v>
      </c>
      <c r="C198">
        <v>10270.1</v>
      </c>
      <c r="D198">
        <v>6606.5</v>
      </c>
      <c r="E198" t="s">
        <v>7</v>
      </c>
      <c r="F198" t="s">
        <v>7</v>
      </c>
      <c r="G198" t="s">
        <v>7</v>
      </c>
      <c r="H198" t="s">
        <v>7</v>
      </c>
      <c r="I198">
        <v>1566.7</v>
      </c>
      <c r="J198" t="s">
        <v>7</v>
      </c>
      <c r="K198" t="s">
        <v>7</v>
      </c>
      <c r="L198" t="s">
        <v>7</v>
      </c>
      <c r="M198" t="s">
        <v>7</v>
      </c>
      <c r="N198" t="s">
        <v>7</v>
      </c>
      <c r="O198" t="s">
        <v>7</v>
      </c>
      <c r="P198" t="s">
        <v>7</v>
      </c>
      <c r="Q198" s="6">
        <f t="shared" si="41"/>
        <v>-90.5</v>
      </c>
      <c r="R198">
        <v>938</v>
      </c>
      <c r="S198" t="s">
        <v>7</v>
      </c>
      <c r="T198" t="s">
        <v>7</v>
      </c>
      <c r="U198">
        <v>1028.5</v>
      </c>
      <c r="V198" t="s">
        <v>7</v>
      </c>
      <c r="W198" t="s">
        <v>7</v>
      </c>
      <c r="X198">
        <v>2242.1</v>
      </c>
      <c r="Y198" t="s">
        <v>7</v>
      </c>
      <c r="Z198" t="s">
        <v>7</v>
      </c>
      <c r="AA198" t="s">
        <v>7</v>
      </c>
      <c r="AB198" t="s">
        <v>7</v>
      </c>
      <c r="AC198">
        <v>-54.7</v>
      </c>
      <c r="AE198" s="10">
        <v>75.944000000000003</v>
      </c>
      <c r="AF198" s="10">
        <v>153.69999999999999</v>
      </c>
      <c r="AG198" s="10">
        <v>160.30000000000001</v>
      </c>
      <c r="AH198" s="10">
        <v>104.06699999999999</v>
      </c>
      <c r="AI198" s="10">
        <v>128.56700000000001</v>
      </c>
      <c r="AJ198" s="10">
        <v>140</v>
      </c>
      <c r="AK198" s="10">
        <v>170.63300000000001</v>
      </c>
      <c r="AL198" s="13">
        <v>1132.9000000000001</v>
      </c>
      <c r="AM198" s="13">
        <v>3618</v>
      </c>
      <c r="AN198" s="11">
        <v>12.46</v>
      </c>
      <c r="AO198" s="10">
        <f t="shared" si="42"/>
        <v>8.1067013662979832</v>
      </c>
      <c r="AQ198" s="12">
        <v>125221</v>
      </c>
      <c r="AR198" s="13">
        <v>41.1</v>
      </c>
      <c r="AS198" s="6">
        <f t="shared" si="32"/>
        <v>5146583.1000000006</v>
      </c>
      <c r="AT198" s="6">
        <f t="shared" si="33"/>
        <v>1.9955181526166359</v>
      </c>
      <c r="AV198" s="6">
        <f>'Capital Stock Calculations'!E198</f>
        <v>20736.264533867743</v>
      </c>
      <c r="AW198" s="13">
        <v>83.5</v>
      </c>
      <c r="AX198" s="6">
        <f t="shared" si="34"/>
        <v>1.2312206085424389E-2</v>
      </c>
      <c r="AY198" s="6">
        <f t="shared" si="35"/>
        <v>1.3067103750236229E-2</v>
      </c>
      <c r="AZ198" s="6"/>
      <c r="BA198" s="13">
        <v>5.6</v>
      </c>
      <c r="BB198" s="13">
        <v>66.5</v>
      </c>
      <c r="BC198" s="13">
        <v>16.2</v>
      </c>
      <c r="BE198" s="13">
        <v>89.8</v>
      </c>
      <c r="BF198" s="26">
        <f t="shared" si="36"/>
        <v>737.0852309694211</v>
      </c>
      <c r="BG198" s="10">
        <v>87.266999999999996</v>
      </c>
      <c r="BH198">
        <f>-Government!AB198*100/Data!AE198</f>
        <v>319.70925945433476</v>
      </c>
      <c r="BJ198" s="11">
        <v>5.26</v>
      </c>
      <c r="BK198" s="11">
        <v>8.7200000000000006</v>
      </c>
      <c r="BL198" s="11">
        <v>5.9</v>
      </c>
      <c r="BM198" s="37">
        <f t="shared" si="37"/>
        <v>3.4600000000000009</v>
      </c>
      <c r="BN198" s="37">
        <f t="shared" si="38"/>
        <v>0.64000000000000057</v>
      </c>
      <c r="BO198" s="30">
        <f t="shared" si="39"/>
        <v>4.8250818685524083E-2</v>
      </c>
      <c r="BP198" s="30">
        <f t="shared" si="40"/>
        <v>5.785081868552408E-2</v>
      </c>
    </row>
    <row r="199" spans="1:68" x14ac:dyDescent="0.2">
      <c r="A199" s="4">
        <f t="shared" si="43"/>
        <v>1996</v>
      </c>
      <c r="B199" s="4">
        <f t="shared" si="44"/>
        <v>1</v>
      </c>
      <c r="C199">
        <v>10337.4</v>
      </c>
      <c r="D199">
        <v>6667.8</v>
      </c>
      <c r="E199" t="s">
        <v>7</v>
      </c>
      <c r="F199" t="s">
        <v>7</v>
      </c>
      <c r="G199" t="s">
        <v>7</v>
      </c>
      <c r="H199" t="s">
        <v>7</v>
      </c>
      <c r="I199">
        <v>1590.6</v>
      </c>
      <c r="J199" t="s">
        <v>7</v>
      </c>
      <c r="K199" t="s">
        <v>7</v>
      </c>
      <c r="L199" t="s">
        <v>7</v>
      </c>
      <c r="M199" t="s">
        <v>7</v>
      </c>
      <c r="N199" t="s">
        <v>7</v>
      </c>
      <c r="O199" t="s">
        <v>7</v>
      </c>
      <c r="P199" t="s">
        <v>7</v>
      </c>
      <c r="Q199" s="6">
        <f t="shared" si="41"/>
        <v>-112.60000000000014</v>
      </c>
      <c r="R199">
        <v>949.3</v>
      </c>
      <c r="S199" t="s">
        <v>7</v>
      </c>
      <c r="T199" t="s">
        <v>7</v>
      </c>
      <c r="U199">
        <v>1061.9000000000001</v>
      </c>
      <c r="V199" t="s">
        <v>7</v>
      </c>
      <c r="W199" t="s">
        <v>7</v>
      </c>
      <c r="X199">
        <v>2246.8000000000002</v>
      </c>
      <c r="Y199" t="s">
        <v>7</v>
      </c>
      <c r="Z199" t="s">
        <v>7</v>
      </c>
      <c r="AA199" t="s">
        <v>7</v>
      </c>
      <c r="AB199" t="s">
        <v>7</v>
      </c>
      <c r="AC199">
        <v>-55.2</v>
      </c>
      <c r="AE199" s="10">
        <v>76.355000000000004</v>
      </c>
      <c r="AF199" s="10">
        <v>155.06700000000001</v>
      </c>
      <c r="AG199" s="10">
        <v>161.43299999999999</v>
      </c>
      <c r="AH199" s="10">
        <v>107.43300000000001</v>
      </c>
      <c r="AI199" s="10">
        <v>129.13300000000001</v>
      </c>
      <c r="AJ199" s="10">
        <v>141.69999999999999</v>
      </c>
      <c r="AK199" s="10">
        <v>171.96700000000001</v>
      </c>
      <c r="AL199" s="13">
        <v>1121.5</v>
      </c>
      <c r="AM199" s="13">
        <v>3662.5</v>
      </c>
      <c r="AN199" s="11">
        <v>12.55</v>
      </c>
      <c r="AO199" s="10">
        <f t="shared" si="42"/>
        <v>8.0932758098112423</v>
      </c>
      <c r="AQ199" s="12">
        <v>125542</v>
      </c>
      <c r="AR199" s="13">
        <v>40.700000000000003</v>
      </c>
      <c r="AS199" s="6">
        <f t="shared" si="32"/>
        <v>5109559.4000000004</v>
      </c>
      <c r="AT199" s="6">
        <f t="shared" si="33"/>
        <v>2.0231490018493568</v>
      </c>
      <c r="AV199" s="6">
        <f>'Capital Stock Calculations'!E199</f>
        <v>20884.814359573429</v>
      </c>
      <c r="AW199" s="13">
        <v>83</v>
      </c>
      <c r="AX199" s="6">
        <f t="shared" si="34"/>
        <v>1.2423681354570525E-2</v>
      </c>
      <c r="AY199" s="6">
        <f t="shared" si="35"/>
        <v>1.3211573143301394E-2</v>
      </c>
      <c r="AZ199" s="6"/>
      <c r="BA199" s="13">
        <v>5.5</v>
      </c>
      <c r="BB199" s="13">
        <v>66.5</v>
      </c>
      <c r="BC199" s="13">
        <v>16.600000000000001</v>
      </c>
      <c r="BE199" s="13">
        <v>90.5</v>
      </c>
      <c r="BF199" s="26">
        <f t="shared" si="36"/>
        <v>723.23576260584127</v>
      </c>
      <c r="BG199" s="10">
        <v>88.239000000000004</v>
      </c>
      <c r="BH199">
        <f>-Government!AB199*100/Data!AE199</f>
        <v>312.88062340383732</v>
      </c>
      <c r="BJ199" s="11">
        <v>4.93</v>
      </c>
      <c r="BK199" s="11">
        <v>8.33</v>
      </c>
      <c r="BL199" s="11">
        <v>5.91</v>
      </c>
      <c r="BM199" s="37">
        <f t="shared" si="37"/>
        <v>3.4000000000000004</v>
      </c>
      <c r="BN199" s="37">
        <f t="shared" si="38"/>
        <v>0.98000000000000043</v>
      </c>
      <c r="BO199" s="30">
        <f t="shared" si="39"/>
        <v>4.3706050748210788E-2</v>
      </c>
      <c r="BP199" s="30">
        <f t="shared" si="40"/>
        <v>5.0106050748210791E-2</v>
      </c>
    </row>
    <row r="200" spans="1:68" x14ac:dyDescent="0.2">
      <c r="A200" s="4">
        <f t="shared" si="43"/>
        <v>1996</v>
      </c>
      <c r="B200" s="4">
        <f t="shared" si="44"/>
        <v>2</v>
      </c>
      <c r="C200">
        <v>10517.9</v>
      </c>
      <c r="D200">
        <v>6740.2</v>
      </c>
      <c r="E200" t="s">
        <v>7</v>
      </c>
      <c r="F200" t="s">
        <v>7</v>
      </c>
      <c r="G200" t="s">
        <v>7</v>
      </c>
      <c r="H200" t="s">
        <v>7</v>
      </c>
      <c r="I200">
        <v>1667.7</v>
      </c>
      <c r="J200" t="s">
        <v>7</v>
      </c>
      <c r="K200" t="s">
        <v>7</v>
      </c>
      <c r="L200" t="s">
        <v>7</v>
      </c>
      <c r="M200" t="s">
        <v>7</v>
      </c>
      <c r="N200" t="s">
        <v>7</v>
      </c>
      <c r="O200" t="s">
        <v>7</v>
      </c>
      <c r="P200" t="s">
        <v>7</v>
      </c>
      <c r="Q200" s="6">
        <f t="shared" si="41"/>
        <v>-120.90000000000009</v>
      </c>
      <c r="R200">
        <v>964.8</v>
      </c>
      <c r="S200" t="s">
        <v>7</v>
      </c>
      <c r="T200" t="s">
        <v>7</v>
      </c>
      <c r="U200">
        <v>1085.7</v>
      </c>
      <c r="V200" t="s">
        <v>7</v>
      </c>
      <c r="W200" t="s">
        <v>7</v>
      </c>
      <c r="X200">
        <v>2282.8000000000002</v>
      </c>
      <c r="Y200" t="s">
        <v>7</v>
      </c>
      <c r="Z200" t="s">
        <v>7</v>
      </c>
      <c r="AA200" t="s">
        <v>7</v>
      </c>
      <c r="AB200" t="s">
        <v>7</v>
      </c>
      <c r="AC200">
        <v>-51.9</v>
      </c>
      <c r="AE200" s="10">
        <v>76.644999999999996</v>
      </c>
      <c r="AF200" s="10">
        <v>156.4</v>
      </c>
      <c r="AG200" s="10">
        <v>162.46700000000001</v>
      </c>
      <c r="AH200" s="10">
        <v>111.167</v>
      </c>
      <c r="AI200" s="10">
        <v>129.233</v>
      </c>
      <c r="AJ200" s="10">
        <v>143.43299999999999</v>
      </c>
      <c r="AK200" s="10">
        <v>173.333</v>
      </c>
      <c r="AL200" s="13">
        <v>1118.8</v>
      </c>
      <c r="AM200" s="13">
        <v>3706.2</v>
      </c>
      <c r="AN200" s="11">
        <v>12.72</v>
      </c>
      <c r="AO200" s="10">
        <f t="shared" si="42"/>
        <v>8.132992327365729</v>
      </c>
      <c r="AQ200" s="12">
        <v>126280</v>
      </c>
      <c r="AR200" s="13">
        <v>41.3</v>
      </c>
      <c r="AS200" s="6">
        <f t="shared" ref="AS200:AS263" si="45">AQ200*AR200</f>
        <v>5215364</v>
      </c>
      <c r="AT200" s="6">
        <f t="shared" ref="AT200:AT263" si="46">1000*C200/AS200</f>
        <v>2.0167144613491983</v>
      </c>
      <c r="AV200" s="6">
        <f>'Capital Stock Calculations'!E200</f>
        <v>20972.37067677057</v>
      </c>
      <c r="AW200" s="13">
        <v>83.6</v>
      </c>
      <c r="AX200" s="6">
        <f t="shared" si="34"/>
        <v>1.2451012108259525E-2</v>
      </c>
      <c r="AY200" s="6">
        <f t="shared" si="35"/>
        <v>1.320920206948685E-2</v>
      </c>
      <c r="AZ200" s="6"/>
      <c r="BA200" s="13">
        <v>5.5</v>
      </c>
      <c r="BB200" s="13">
        <v>66.7</v>
      </c>
      <c r="BC200" s="13">
        <v>17.399999999999999</v>
      </c>
      <c r="BE200" s="13">
        <v>91.5</v>
      </c>
      <c r="BF200" s="26">
        <f t="shared" si="36"/>
        <v>715.34526854219951</v>
      </c>
      <c r="BG200" s="10">
        <v>88.522000000000006</v>
      </c>
      <c r="BH200">
        <f>-Government!AB200*100/Data!AE200</f>
        <v>256.76821710483398</v>
      </c>
      <c r="BJ200" s="11">
        <v>5.0199999999999996</v>
      </c>
      <c r="BK200" s="11">
        <v>8.25</v>
      </c>
      <c r="BL200" s="11">
        <v>6.71</v>
      </c>
      <c r="BM200" s="37">
        <f t="shared" si="37"/>
        <v>3.2300000000000004</v>
      </c>
      <c r="BN200" s="37">
        <f t="shared" si="38"/>
        <v>1.6900000000000004</v>
      </c>
      <c r="BO200" s="30">
        <f t="shared" si="39"/>
        <v>4.0703715813164551E-2</v>
      </c>
      <c r="BP200" s="30">
        <f t="shared" si="40"/>
        <v>5.0503715813164554E-2</v>
      </c>
    </row>
    <row r="201" spans="1:68" x14ac:dyDescent="0.2">
      <c r="A201" s="4">
        <f t="shared" si="43"/>
        <v>1996</v>
      </c>
      <c r="B201" s="4">
        <f t="shared" si="44"/>
        <v>3</v>
      </c>
      <c r="C201">
        <v>10615.2</v>
      </c>
      <c r="D201">
        <v>6780.8</v>
      </c>
      <c r="E201" t="s">
        <v>7</v>
      </c>
      <c r="F201" t="s">
        <v>7</v>
      </c>
      <c r="G201" t="s">
        <v>7</v>
      </c>
      <c r="H201" t="s">
        <v>7</v>
      </c>
      <c r="I201">
        <v>1744.5</v>
      </c>
      <c r="J201" t="s">
        <v>7</v>
      </c>
      <c r="K201" t="s">
        <v>7</v>
      </c>
      <c r="L201" t="s">
        <v>7</v>
      </c>
      <c r="M201" t="s">
        <v>7</v>
      </c>
      <c r="N201" t="s">
        <v>7</v>
      </c>
      <c r="O201" t="s">
        <v>7</v>
      </c>
      <c r="P201" t="s">
        <v>7</v>
      </c>
      <c r="Q201" s="6">
        <f t="shared" si="41"/>
        <v>-148.30000000000007</v>
      </c>
      <c r="R201">
        <v>972.6</v>
      </c>
      <c r="S201" t="s">
        <v>7</v>
      </c>
      <c r="T201" t="s">
        <v>7</v>
      </c>
      <c r="U201">
        <v>1120.9000000000001</v>
      </c>
      <c r="V201" t="s">
        <v>7</v>
      </c>
      <c r="W201" t="s">
        <v>7</v>
      </c>
      <c r="X201">
        <v>2285.1999999999998</v>
      </c>
      <c r="Y201" t="s">
        <v>7</v>
      </c>
      <c r="Z201" t="s">
        <v>7</v>
      </c>
      <c r="AA201" t="s">
        <v>7</v>
      </c>
      <c r="AB201" t="s">
        <v>7</v>
      </c>
      <c r="AC201">
        <v>-47</v>
      </c>
      <c r="AE201" s="10">
        <v>76.861000000000004</v>
      </c>
      <c r="AF201" s="10">
        <v>157.30000000000001</v>
      </c>
      <c r="AG201" s="10">
        <v>163.667</v>
      </c>
      <c r="AH201" s="10">
        <v>109.867</v>
      </c>
      <c r="AI201" s="10">
        <v>129.5</v>
      </c>
      <c r="AJ201" s="10">
        <v>143.69999999999999</v>
      </c>
      <c r="AK201" s="10">
        <v>174.9</v>
      </c>
      <c r="AL201" s="13">
        <v>1103.4000000000001</v>
      </c>
      <c r="AM201" s="13">
        <v>3741.2</v>
      </c>
      <c r="AN201" s="11">
        <v>12.82</v>
      </c>
      <c r="AO201" s="10">
        <f t="shared" si="42"/>
        <v>8.1500317863954219</v>
      </c>
      <c r="AQ201" s="12">
        <v>127218</v>
      </c>
      <c r="AR201" s="13">
        <v>41.5</v>
      </c>
      <c r="AS201" s="6">
        <f t="shared" si="45"/>
        <v>5279547</v>
      </c>
      <c r="AT201" s="6">
        <f t="shared" si="46"/>
        <v>2.01062704811606</v>
      </c>
      <c r="AV201" s="6">
        <f>'Capital Stock Calculations'!E201</f>
        <v>21130.725718448244</v>
      </c>
      <c r="AW201" s="13">
        <v>83.5</v>
      </c>
      <c r="AX201" s="6">
        <f t="shared" si="34"/>
        <v>1.2432734583844219E-2</v>
      </c>
      <c r="AY201" s="6">
        <f t="shared" si="35"/>
        <v>1.3195022206342697E-2</v>
      </c>
      <c r="AZ201" s="6"/>
      <c r="BA201" s="13">
        <v>5.3</v>
      </c>
      <c r="BB201" s="13">
        <v>66.8</v>
      </c>
      <c r="BC201" s="13">
        <v>16.899999999999999</v>
      </c>
      <c r="BE201" s="13">
        <v>94.9</v>
      </c>
      <c r="BF201" s="26">
        <f t="shared" si="36"/>
        <v>701.46217418944696</v>
      </c>
      <c r="BG201" s="10">
        <v>88.435000000000002</v>
      </c>
      <c r="BH201">
        <f>-Government!AB201*100/Data!AE201</f>
        <v>234.05888552061512</v>
      </c>
      <c r="BJ201" s="11">
        <v>5.0999999999999996</v>
      </c>
      <c r="BK201" s="11">
        <v>8.25</v>
      </c>
      <c r="BL201" s="11">
        <v>6.78</v>
      </c>
      <c r="BM201" s="37">
        <f t="shared" si="37"/>
        <v>3.1500000000000004</v>
      </c>
      <c r="BN201" s="37">
        <f t="shared" si="38"/>
        <v>1.6800000000000006</v>
      </c>
      <c r="BO201" s="30">
        <f t="shared" si="39"/>
        <v>4.4445524296675226E-2</v>
      </c>
      <c r="BP201" s="30">
        <f t="shared" si="40"/>
        <v>6.1345524296675225E-2</v>
      </c>
    </row>
    <row r="202" spans="1:68" x14ac:dyDescent="0.2">
      <c r="A202" s="4">
        <f t="shared" si="43"/>
        <v>1996</v>
      </c>
      <c r="B202" s="4">
        <f t="shared" si="44"/>
        <v>4</v>
      </c>
      <c r="C202">
        <v>10727.4</v>
      </c>
      <c r="D202">
        <v>6834.1</v>
      </c>
      <c r="E202" t="s">
        <v>7</v>
      </c>
      <c r="F202" t="s">
        <v>7</v>
      </c>
      <c r="G202" t="s">
        <v>7</v>
      </c>
      <c r="H202" t="s">
        <v>7</v>
      </c>
      <c r="I202">
        <v>1743.9</v>
      </c>
      <c r="J202" t="s">
        <v>7</v>
      </c>
      <c r="K202" t="s">
        <v>7</v>
      </c>
      <c r="L202" t="s">
        <v>7</v>
      </c>
      <c r="M202" t="s">
        <v>7</v>
      </c>
      <c r="N202" t="s">
        <v>7</v>
      </c>
      <c r="O202" t="s">
        <v>7</v>
      </c>
      <c r="P202" t="s">
        <v>7</v>
      </c>
      <c r="Q202" s="6">
        <f t="shared" si="41"/>
        <v>-109.79999999999995</v>
      </c>
      <c r="R202">
        <v>1033.2</v>
      </c>
      <c r="S202" t="s">
        <v>7</v>
      </c>
      <c r="T202" t="s">
        <v>7</v>
      </c>
      <c r="U202">
        <v>1143</v>
      </c>
      <c r="V202" t="s">
        <v>7</v>
      </c>
      <c r="W202" t="s">
        <v>7</v>
      </c>
      <c r="X202">
        <v>2301.9</v>
      </c>
      <c r="Y202" t="s">
        <v>7</v>
      </c>
      <c r="Z202" t="s">
        <v>7</v>
      </c>
      <c r="AA202" t="s">
        <v>7</v>
      </c>
      <c r="AB202" t="s">
        <v>7</v>
      </c>
      <c r="AC202">
        <v>-42.7</v>
      </c>
      <c r="AE202" s="10">
        <v>77.251000000000005</v>
      </c>
      <c r="AF202" s="10">
        <v>158.667</v>
      </c>
      <c r="AG202" s="10">
        <v>164.9</v>
      </c>
      <c r="AH202" s="10">
        <v>112.06699999999999</v>
      </c>
      <c r="AI202" s="10">
        <v>129.56700000000001</v>
      </c>
      <c r="AJ202" s="10">
        <v>145.233</v>
      </c>
      <c r="AK202" s="10">
        <v>176.267</v>
      </c>
      <c r="AL202" s="13">
        <v>1083.5</v>
      </c>
      <c r="AM202" s="13">
        <v>3784.2</v>
      </c>
      <c r="AN202" s="11">
        <v>12.89</v>
      </c>
      <c r="AO202" s="10">
        <f t="shared" si="42"/>
        <v>8.1239325127468227</v>
      </c>
      <c r="AQ202" s="12">
        <v>127840</v>
      </c>
      <c r="AR202" s="13">
        <v>41.5</v>
      </c>
      <c r="AS202" s="6">
        <f t="shared" si="45"/>
        <v>5305360</v>
      </c>
      <c r="AT202" s="6">
        <f t="shared" si="46"/>
        <v>2.0219928525114224</v>
      </c>
      <c r="AV202" s="6">
        <f>'Capital Stock Calculations'!E202</f>
        <v>21354.484223822757</v>
      </c>
      <c r="AW202" s="13">
        <v>83.4</v>
      </c>
      <c r="AX202" s="6">
        <f t="shared" si="34"/>
        <v>1.2479699296041721E-2</v>
      </c>
      <c r="AY202" s="6">
        <f t="shared" si="35"/>
        <v>1.3250105134344518E-2</v>
      </c>
      <c r="AZ202" s="6"/>
      <c r="BA202" s="13">
        <v>5.3</v>
      </c>
      <c r="BB202" s="13">
        <v>67</v>
      </c>
      <c r="BC202" s="13">
        <v>15.9</v>
      </c>
      <c r="BE202" s="13">
        <v>97.5</v>
      </c>
      <c r="BF202" s="26">
        <f t="shared" si="36"/>
        <v>682.8767166455533</v>
      </c>
      <c r="BG202" s="10">
        <v>88.867000000000004</v>
      </c>
      <c r="BH202">
        <f>-Government!AB202*100/Data!AE202</f>
        <v>191.84217680030028</v>
      </c>
      <c r="BJ202" s="11">
        <v>4.9800000000000004</v>
      </c>
      <c r="BK202" s="11">
        <v>8.25</v>
      </c>
      <c r="BL202" s="11">
        <v>6.35</v>
      </c>
      <c r="BM202" s="37">
        <f t="shared" si="37"/>
        <v>3.2699999999999996</v>
      </c>
      <c r="BN202" s="37">
        <f t="shared" si="38"/>
        <v>1.3699999999999992</v>
      </c>
      <c r="BO202" s="30">
        <f t="shared" si="39"/>
        <v>4.2309599491417833E-2</v>
      </c>
      <c r="BP202" s="30">
        <f t="shared" si="40"/>
        <v>5.9109599491417836E-2</v>
      </c>
    </row>
    <row r="203" spans="1:68" x14ac:dyDescent="0.2">
      <c r="A203" s="4">
        <f t="shared" si="43"/>
        <v>1997</v>
      </c>
      <c r="B203" s="4">
        <f t="shared" si="44"/>
        <v>1</v>
      </c>
      <c r="C203">
        <v>10809.1</v>
      </c>
      <c r="D203">
        <v>6906.2</v>
      </c>
      <c r="E203" t="s">
        <v>7</v>
      </c>
      <c r="F203" t="s">
        <v>7</v>
      </c>
      <c r="G203" t="s">
        <v>7</v>
      </c>
      <c r="H203" t="s">
        <v>7</v>
      </c>
      <c r="I203">
        <v>1781.6</v>
      </c>
      <c r="J203" t="s">
        <v>7</v>
      </c>
      <c r="K203" t="s">
        <v>7</v>
      </c>
      <c r="L203" t="s">
        <v>7</v>
      </c>
      <c r="M203" t="s">
        <v>7</v>
      </c>
      <c r="N203" t="s">
        <v>7</v>
      </c>
      <c r="O203" t="s">
        <v>7</v>
      </c>
      <c r="P203" t="s">
        <v>7</v>
      </c>
      <c r="Q203" s="6">
        <f t="shared" si="41"/>
        <v>-138.89999999999986</v>
      </c>
      <c r="R203">
        <v>1052.9000000000001</v>
      </c>
      <c r="S203" t="s">
        <v>7</v>
      </c>
      <c r="T203" t="s">
        <v>7</v>
      </c>
      <c r="U203">
        <v>1191.8</v>
      </c>
      <c r="V203" t="s">
        <v>7</v>
      </c>
      <c r="W203" t="s">
        <v>7</v>
      </c>
      <c r="X203">
        <v>2301.3000000000002</v>
      </c>
      <c r="Y203" t="s">
        <v>7</v>
      </c>
      <c r="Z203" t="s">
        <v>7</v>
      </c>
      <c r="AA203" t="s">
        <v>7</v>
      </c>
      <c r="AB203" t="s">
        <v>7</v>
      </c>
      <c r="AC203">
        <v>-41.1</v>
      </c>
      <c r="AE203" s="10">
        <v>77.730999999999995</v>
      </c>
      <c r="AF203" s="10">
        <v>159.63300000000001</v>
      </c>
      <c r="AG203" s="10">
        <v>165.767</v>
      </c>
      <c r="AH203" s="10">
        <v>114.4</v>
      </c>
      <c r="AI203" s="10">
        <v>129.5</v>
      </c>
      <c r="AJ203" s="10">
        <v>146.167</v>
      </c>
      <c r="AK203" s="10">
        <v>177.63300000000001</v>
      </c>
      <c r="AL203" s="13">
        <v>1077.5</v>
      </c>
      <c r="AM203" s="13">
        <v>3832.5</v>
      </c>
      <c r="AN203" s="11">
        <v>13.01</v>
      </c>
      <c r="AO203" s="10">
        <f t="shared" si="42"/>
        <v>8.1499439338983795</v>
      </c>
      <c r="AQ203" s="12">
        <v>128496</v>
      </c>
      <c r="AR203" s="13">
        <v>41.6</v>
      </c>
      <c r="AS203" s="6">
        <f t="shared" si="45"/>
        <v>5345433.6000000006</v>
      </c>
      <c r="AT203" s="6">
        <f t="shared" si="46"/>
        <v>2.0221184676206621</v>
      </c>
      <c r="AV203" s="6">
        <f>'Capital Stock Calculations'!E203</f>
        <v>21561.539219623945</v>
      </c>
      <c r="AW203" s="13">
        <v>83.8</v>
      </c>
      <c r="AX203" s="6">
        <f t="shared" si="34"/>
        <v>1.2471728396634928E-2</v>
      </c>
      <c r="AY203" s="6">
        <f t="shared" si="35"/>
        <v>1.3220750771236975E-2</v>
      </c>
      <c r="AZ203" s="6"/>
      <c r="BA203" s="13">
        <v>5.2</v>
      </c>
      <c r="BB203" s="13">
        <v>67</v>
      </c>
      <c r="BC203" s="13">
        <v>15.8</v>
      </c>
      <c r="BE203" s="13">
        <v>99</v>
      </c>
      <c r="BF203" s="26">
        <f t="shared" si="36"/>
        <v>674.98574856076118</v>
      </c>
      <c r="BG203" s="10">
        <v>91.183000000000007</v>
      </c>
      <c r="BH203">
        <f>-Government!AB203*100/Data!AE203</f>
        <v>161.45424605369803</v>
      </c>
      <c r="BJ203" s="11">
        <v>5.0599999999999996</v>
      </c>
      <c r="BK203" s="11">
        <v>8.27</v>
      </c>
      <c r="BL203" s="11">
        <v>6.57</v>
      </c>
      <c r="BM203" s="37">
        <f t="shared" si="37"/>
        <v>3.21</v>
      </c>
      <c r="BN203" s="37">
        <f t="shared" si="38"/>
        <v>1.5100000000000007</v>
      </c>
      <c r="BO203" s="30">
        <f t="shared" si="39"/>
        <v>4.3711777496265806E-2</v>
      </c>
      <c r="BP203" s="30">
        <f t="shared" si="40"/>
        <v>5.7411777496265803E-2</v>
      </c>
    </row>
    <row r="204" spans="1:68" x14ac:dyDescent="0.2">
      <c r="A204" s="4">
        <f t="shared" si="43"/>
        <v>1997</v>
      </c>
      <c r="B204" s="4">
        <f t="shared" si="44"/>
        <v>2</v>
      </c>
      <c r="C204">
        <v>10972.2</v>
      </c>
      <c r="D204">
        <v>6937.5</v>
      </c>
      <c r="E204" t="s">
        <v>7</v>
      </c>
      <c r="F204" t="s">
        <v>7</v>
      </c>
      <c r="G204" t="s">
        <v>7</v>
      </c>
      <c r="H204" t="s">
        <v>7</v>
      </c>
      <c r="I204">
        <v>1880</v>
      </c>
      <c r="J204" t="s">
        <v>7</v>
      </c>
      <c r="K204" t="s">
        <v>7</v>
      </c>
      <c r="L204" t="s">
        <v>7</v>
      </c>
      <c r="M204" t="s">
        <v>7</v>
      </c>
      <c r="N204" t="s">
        <v>7</v>
      </c>
      <c r="O204" t="s">
        <v>7</v>
      </c>
      <c r="P204" t="s">
        <v>7</v>
      </c>
      <c r="Q204" s="6">
        <f t="shared" si="41"/>
        <v>-136.79999999999995</v>
      </c>
      <c r="R204">
        <v>1095</v>
      </c>
      <c r="S204" t="s">
        <v>7</v>
      </c>
      <c r="T204" t="s">
        <v>7</v>
      </c>
      <c r="U204">
        <v>1231.8</v>
      </c>
      <c r="V204" t="s">
        <v>7</v>
      </c>
      <c r="W204" t="s">
        <v>7</v>
      </c>
      <c r="X204">
        <v>2325.3000000000002</v>
      </c>
      <c r="Y204" t="s">
        <v>7</v>
      </c>
      <c r="Z204" t="s">
        <v>7</v>
      </c>
      <c r="AA204" t="s">
        <v>7</v>
      </c>
      <c r="AB204" t="s">
        <v>7</v>
      </c>
      <c r="AC204">
        <v>-33.799999999999997</v>
      </c>
      <c r="AE204" s="10">
        <v>77.941000000000003</v>
      </c>
      <c r="AF204" s="10">
        <v>160</v>
      </c>
      <c r="AG204" s="10">
        <v>166.667</v>
      </c>
      <c r="AH204" s="10">
        <v>109.93300000000001</v>
      </c>
      <c r="AI204" s="10">
        <v>129.19999999999999</v>
      </c>
      <c r="AJ204" s="10">
        <v>145.767</v>
      </c>
      <c r="AK204" s="10">
        <v>178.767</v>
      </c>
      <c r="AL204" s="13">
        <v>1064.5999999999999</v>
      </c>
      <c r="AM204" s="13">
        <v>3875.4</v>
      </c>
      <c r="AN204" s="11">
        <v>13.06</v>
      </c>
      <c r="AO204" s="10">
        <f t="shared" si="42"/>
        <v>8.1624999999999996</v>
      </c>
      <c r="AQ204" s="12">
        <v>129340</v>
      </c>
      <c r="AR204" s="13">
        <v>41.7</v>
      </c>
      <c r="AS204" s="6">
        <f t="shared" si="45"/>
        <v>5393478</v>
      </c>
      <c r="AT204" s="6">
        <f t="shared" si="46"/>
        <v>2.0343459266914596</v>
      </c>
      <c r="AV204" s="6">
        <f>'Capital Stock Calculations'!E204</f>
        <v>21724.669938732935</v>
      </c>
      <c r="AW204" s="13">
        <v>83.8</v>
      </c>
      <c r="AX204" s="6">
        <f t="shared" si="34"/>
        <v>1.2552984506946288E-2</v>
      </c>
      <c r="AY204" s="6">
        <f t="shared" si="35"/>
        <v>1.3306886930468649E-2</v>
      </c>
      <c r="AZ204" s="6"/>
      <c r="BA204" s="13">
        <v>5</v>
      </c>
      <c r="BB204" s="13">
        <v>67.099999999999994</v>
      </c>
      <c r="BC204" s="13">
        <v>15.5</v>
      </c>
      <c r="BE204" s="13">
        <v>103</v>
      </c>
      <c r="BF204" s="26">
        <f t="shared" si="36"/>
        <v>665.37499999999989</v>
      </c>
      <c r="BG204" s="10">
        <v>91.792000000000002</v>
      </c>
      <c r="BH204">
        <f>-Government!AB204*100/Data!AE204</f>
        <v>134.84558832963396</v>
      </c>
      <c r="BJ204" s="11">
        <v>5.05</v>
      </c>
      <c r="BK204" s="11">
        <v>8.5</v>
      </c>
      <c r="BL204" s="11">
        <v>6.7</v>
      </c>
      <c r="BM204" s="37">
        <f t="shared" si="37"/>
        <v>3.45</v>
      </c>
      <c r="BN204" s="37">
        <f t="shared" si="38"/>
        <v>1.6500000000000004</v>
      </c>
      <c r="BO204" s="30">
        <f t="shared" si="39"/>
        <v>4.8300976615111034E-2</v>
      </c>
      <c r="BP204" s="30">
        <f t="shared" si="40"/>
        <v>6.3400976615111043E-2</v>
      </c>
    </row>
    <row r="205" spans="1:68" x14ac:dyDescent="0.2">
      <c r="A205" s="4">
        <f t="shared" si="43"/>
        <v>1997</v>
      </c>
      <c r="B205" s="4">
        <f t="shared" si="44"/>
        <v>3</v>
      </c>
      <c r="C205">
        <v>11112</v>
      </c>
      <c r="D205">
        <v>7056.2</v>
      </c>
      <c r="E205" t="s">
        <v>7</v>
      </c>
      <c r="F205" t="s">
        <v>7</v>
      </c>
      <c r="G205" t="s">
        <v>7</v>
      </c>
      <c r="H205" t="s">
        <v>7</v>
      </c>
      <c r="I205">
        <v>1913.6</v>
      </c>
      <c r="J205" t="s">
        <v>7</v>
      </c>
      <c r="K205" t="s">
        <v>7</v>
      </c>
      <c r="L205" t="s">
        <v>7</v>
      </c>
      <c r="M205" t="s">
        <v>7</v>
      </c>
      <c r="N205" t="s">
        <v>7</v>
      </c>
      <c r="O205" t="s">
        <v>7</v>
      </c>
      <c r="P205" t="s">
        <v>7</v>
      </c>
      <c r="Q205" s="6">
        <f t="shared" si="41"/>
        <v>-156.79999999999995</v>
      </c>
      <c r="R205">
        <v>1120.4000000000001</v>
      </c>
      <c r="S205" t="s">
        <v>7</v>
      </c>
      <c r="T205" t="s">
        <v>7</v>
      </c>
      <c r="U205">
        <v>1277.2</v>
      </c>
      <c r="V205" t="s">
        <v>7</v>
      </c>
      <c r="W205" t="s">
        <v>7</v>
      </c>
      <c r="X205">
        <v>2329</v>
      </c>
      <c r="Y205" t="s">
        <v>7</v>
      </c>
      <c r="Z205" t="s">
        <v>7</v>
      </c>
      <c r="AA205" t="s">
        <v>7</v>
      </c>
      <c r="AB205" t="s">
        <v>7</v>
      </c>
      <c r="AC205">
        <v>-30</v>
      </c>
      <c r="AE205" s="10">
        <v>78.22</v>
      </c>
      <c r="AF205" s="10">
        <v>160.80000000000001</v>
      </c>
      <c r="AG205" s="10">
        <v>167.43299999999999</v>
      </c>
      <c r="AH205" s="10">
        <v>110.8</v>
      </c>
      <c r="AI205" s="10">
        <v>128.333</v>
      </c>
      <c r="AJ205" s="10">
        <v>146.46700000000001</v>
      </c>
      <c r="AK205" s="10">
        <v>180</v>
      </c>
      <c r="AL205" s="13">
        <v>1069.0999999999999</v>
      </c>
      <c r="AM205" s="13">
        <v>3935.8</v>
      </c>
      <c r="AN205" s="11">
        <v>13.14</v>
      </c>
      <c r="AO205" s="10">
        <f t="shared" si="42"/>
        <v>8.1716417910447756</v>
      </c>
      <c r="AQ205" s="12">
        <v>129950</v>
      </c>
      <c r="AR205" s="13">
        <v>41.7</v>
      </c>
      <c r="AS205" s="6">
        <f t="shared" si="45"/>
        <v>5418915</v>
      </c>
      <c r="AT205" s="6">
        <f t="shared" si="46"/>
        <v>2.0505949991834158</v>
      </c>
      <c r="AV205" s="6">
        <f>'Capital Stock Calculations'!E205</f>
        <v>21973.955611003748</v>
      </c>
      <c r="AW205" s="13">
        <v>84.3</v>
      </c>
      <c r="AX205" s="6">
        <f t="shared" si="34"/>
        <v>1.2625286599545295E-2</v>
      </c>
      <c r="AY205" s="6">
        <f t="shared" si="35"/>
        <v>1.3357283569266569E-2</v>
      </c>
      <c r="AZ205" s="6"/>
      <c r="BA205" s="13">
        <v>4.9000000000000004</v>
      </c>
      <c r="BB205" s="13">
        <v>67.2</v>
      </c>
      <c r="BC205" s="13">
        <v>16.100000000000001</v>
      </c>
      <c r="BE205" s="13">
        <v>105.8</v>
      </c>
      <c r="BF205" s="26">
        <f t="shared" si="36"/>
        <v>664.86318407960187</v>
      </c>
      <c r="BG205" s="10">
        <v>93.275000000000006</v>
      </c>
      <c r="BH205">
        <f>-Government!AB205*100/Data!AE205</f>
        <v>79.519304525696754</v>
      </c>
      <c r="BJ205" s="11">
        <v>5.05</v>
      </c>
      <c r="BK205" s="11">
        <v>8.5</v>
      </c>
      <c r="BL205" s="11">
        <v>6.24</v>
      </c>
      <c r="BM205" s="37">
        <f t="shared" si="37"/>
        <v>3.45</v>
      </c>
      <c r="BN205" s="37">
        <f t="shared" si="38"/>
        <v>1.1900000000000004</v>
      </c>
      <c r="BO205" s="30">
        <f t="shared" si="39"/>
        <v>4.5499999999999881E-2</v>
      </c>
      <c r="BP205" s="30">
        <f t="shared" si="40"/>
        <v>6.1999999999999889E-2</v>
      </c>
    </row>
    <row r="206" spans="1:68" x14ac:dyDescent="0.2">
      <c r="A206" s="4">
        <f t="shared" si="43"/>
        <v>1997</v>
      </c>
      <c r="B206" s="4">
        <f t="shared" si="44"/>
        <v>4</v>
      </c>
      <c r="C206">
        <v>11198.2</v>
      </c>
      <c r="D206">
        <v>7140</v>
      </c>
      <c r="E206" t="s">
        <v>7</v>
      </c>
      <c r="F206" t="s">
        <v>7</v>
      </c>
      <c r="G206" t="s">
        <v>7</v>
      </c>
      <c r="H206" t="s">
        <v>7</v>
      </c>
      <c r="I206">
        <v>1940.7</v>
      </c>
      <c r="J206" t="s">
        <v>7</v>
      </c>
      <c r="K206" t="s">
        <v>7</v>
      </c>
      <c r="L206" t="s">
        <v>7</v>
      </c>
      <c r="M206" t="s">
        <v>7</v>
      </c>
      <c r="N206" t="s">
        <v>7</v>
      </c>
      <c r="O206" t="s">
        <v>7</v>
      </c>
      <c r="P206" t="s">
        <v>7</v>
      </c>
      <c r="Q206" s="6">
        <f t="shared" si="41"/>
        <v>-185.90000000000009</v>
      </c>
      <c r="R206">
        <v>1118.8</v>
      </c>
      <c r="S206" t="s">
        <v>7</v>
      </c>
      <c r="T206" t="s">
        <v>7</v>
      </c>
      <c r="U206">
        <v>1304.7</v>
      </c>
      <c r="V206" t="s">
        <v>7</v>
      </c>
      <c r="W206" t="s">
        <v>7</v>
      </c>
      <c r="X206">
        <v>2332.5</v>
      </c>
      <c r="Y206" t="s">
        <v>7</v>
      </c>
      <c r="Z206" t="s">
        <v>7</v>
      </c>
      <c r="AA206" t="s">
        <v>7</v>
      </c>
      <c r="AB206" t="s">
        <v>7</v>
      </c>
      <c r="AC206">
        <v>-29.1</v>
      </c>
      <c r="AE206" s="10">
        <v>78.478999999999999</v>
      </c>
      <c r="AF206" s="10">
        <v>161.667</v>
      </c>
      <c r="AG206" s="10">
        <v>168.4</v>
      </c>
      <c r="AH206" s="10">
        <v>111</v>
      </c>
      <c r="AI206" s="10">
        <v>127.867</v>
      </c>
      <c r="AJ206" s="10">
        <v>147</v>
      </c>
      <c r="AK206" s="10">
        <v>181.333</v>
      </c>
      <c r="AL206" s="13">
        <v>1069.5999999999999</v>
      </c>
      <c r="AM206" s="13">
        <v>3997.7</v>
      </c>
      <c r="AN206" s="11">
        <v>13.32</v>
      </c>
      <c r="AO206" s="10">
        <f t="shared" si="42"/>
        <v>8.2391582697767625</v>
      </c>
      <c r="AQ206" s="12">
        <v>130504</v>
      </c>
      <c r="AR206" s="13">
        <v>41.8</v>
      </c>
      <c r="AS206" s="6">
        <f t="shared" si="45"/>
        <v>5455067.1999999993</v>
      </c>
      <c r="AT206" s="6">
        <f t="shared" si="46"/>
        <v>2.0528069755034366</v>
      </c>
      <c r="AV206" s="6">
        <f>'Capital Stock Calculations'!E206</f>
        <v>22238.129205318204</v>
      </c>
      <c r="AW206" s="13">
        <v>84.7</v>
      </c>
      <c r="AX206" s="6">
        <f t="shared" si="34"/>
        <v>1.2616814771192017E-2</v>
      </c>
      <c r="AY206" s="6">
        <f t="shared" si="35"/>
        <v>1.3327484980722178E-2</v>
      </c>
      <c r="AZ206" s="6"/>
      <c r="BA206" s="13">
        <v>4.7</v>
      </c>
      <c r="BB206" s="13">
        <v>67.2</v>
      </c>
      <c r="BC206" s="13">
        <v>15.8</v>
      </c>
      <c r="BE206" s="13">
        <v>105</v>
      </c>
      <c r="BF206" s="26">
        <f t="shared" si="36"/>
        <v>661.60688328477659</v>
      </c>
      <c r="BG206" s="10">
        <v>96.658000000000001</v>
      </c>
      <c r="BH206">
        <f>-Government!AB206*100/Data!AE206</f>
        <v>82.952127320684497</v>
      </c>
      <c r="BJ206" s="11">
        <v>5.09</v>
      </c>
      <c r="BK206" s="11">
        <v>8.5</v>
      </c>
      <c r="BL206" s="11">
        <v>5.91</v>
      </c>
      <c r="BM206" s="37">
        <f t="shared" si="37"/>
        <v>3.41</v>
      </c>
      <c r="BN206" s="37">
        <f t="shared" si="38"/>
        <v>0.82000000000000028</v>
      </c>
      <c r="BO206" s="30">
        <f t="shared" si="39"/>
        <v>4.5108208955223945E-2</v>
      </c>
      <c r="BP206" s="30">
        <f t="shared" si="40"/>
        <v>5.7008208955223953E-2</v>
      </c>
    </row>
    <row r="207" spans="1:68" x14ac:dyDescent="0.2">
      <c r="A207" s="4">
        <f t="shared" si="43"/>
        <v>1998</v>
      </c>
      <c r="B207" s="4">
        <f t="shared" si="44"/>
        <v>1</v>
      </c>
      <c r="C207">
        <v>11309</v>
      </c>
      <c r="D207">
        <v>7213.7</v>
      </c>
      <c r="E207" t="s">
        <v>7</v>
      </c>
      <c r="F207" t="s">
        <v>7</v>
      </c>
      <c r="G207" t="s">
        <v>7</v>
      </c>
      <c r="H207" t="s">
        <v>7</v>
      </c>
      <c r="I207">
        <v>2027.1</v>
      </c>
      <c r="J207" t="s">
        <v>7</v>
      </c>
      <c r="K207" t="s">
        <v>7</v>
      </c>
      <c r="L207" t="s">
        <v>7</v>
      </c>
      <c r="M207" t="s">
        <v>7</v>
      </c>
      <c r="N207" t="s">
        <v>7</v>
      </c>
      <c r="O207" t="s">
        <v>7</v>
      </c>
      <c r="P207" t="s">
        <v>7</v>
      </c>
      <c r="Q207" s="6">
        <f t="shared" si="41"/>
        <v>-229.69999999999982</v>
      </c>
      <c r="R207">
        <v>1123.9000000000001</v>
      </c>
      <c r="S207" t="s">
        <v>7</v>
      </c>
      <c r="T207" t="s">
        <v>7</v>
      </c>
      <c r="U207">
        <v>1353.6</v>
      </c>
      <c r="V207" t="s">
        <v>7</v>
      </c>
      <c r="W207" t="s">
        <v>7</v>
      </c>
      <c r="X207">
        <v>2319</v>
      </c>
      <c r="Y207" t="s">
        <v>7</v>
      </c>
      <c r="Z207" t="s">
        <v>7</v>
      </c>
      <c r="AA207" t="s">
        <v>7</v>
      </c>
      <c r="AB207" t="s">
        <v>7</v>
      </c>
      <c r="AC207">
        <v>-21.1</v>
      </c>
      <c r="AE207" s="10">
        <v>78.606999999999999</v>
      </c>
      <c r="AF207" s="10">
        <v>162</v>
      </c>
      <c r="AG207" s="10">
        <v>169.43299999999999</v>
      </c>
      <c r="AH207" s="10">
        <v>105.3</v>
      </c>
      <c r="AI207" s="10">
        <v>127.8</v>
      </c>
      <c r="AJ207" s="10">
        <v>146.56700000000001</v>
      </c>
      <c r="AK207" s="10">
        <v>182.4</v>
      </c>
      <c r="AL207" s="13">
        <v>1076.3</v>
      </c>
      <c r="AM207" s="13">
        <v>4070.6</v>
      </c>
      <c r="AN207" s="11">
        <v>13.39</v>
      </c>
      <c r="AO207" s="10">
        <f t="shared" si="42"/>
        <v>8.2654320987654319</v>
      </c>
      <c r="AQ207" s="12">
        <v>130782</v>
      </c>
      <c r="AR207" s="13">
        <v>41.7</v>
      </c>
      <c r="AS207" s="6">
        <f t="shared" si="45"/>
        <v>5453609.4000000004</v>
      </c>
      <c r="AT207" s="6">
        <f t="shared" si="46"/>
        <v>2.0736725296094729</v>
      </c>
      <c r="AV207" s="6">
        <f>'Capital Stock Calculations'!E207</f>
        <v>22509.57319271706</v>
      </c>
      <c r="AW207" s="13">
        <v>84</v>
      </c>
      <c r="AX207" s="6">
        <f t="shared" si="34"/>
        <v>1.2693012517787349E-2</v>
      </c>
      <c r="AY207" s="6">
        <f t="shared" si="35"/>
        <v>1.3444744206449569E-2</v>
      </c>
      <c r="AZ207" s="6"/>
      <c r="BA207" s="13">
        <v>4.5999999999999996</v>
      </c>
      <c r="BB207" s="13">
        <v>67.099999999999994</v>
      </c>
      <c r="BC207" s="13">
        <v>15.2</v>
      </c>
      <c r="BE207" s="13">
        <v>107.8</v>
      </c>
      <c r="BF207" s="26">
        <f t="shared" si="36"/>
        <v>664.38271604938268</v>
      </c>
      <c r="BG207" s="10">
        <v>100.85299999999999</v>
      </c>
      <c r="BH207">
        <f>-Government!AB207*100/Data!AE207</f>
        <v>11.067716615568587</v>
      </c>
      <c r="BJ207" s="11">
        <v>5.05</v>
      </c>
      <c r="BK207" s="11">
        <v>8.5</v>
      </c>
      <c r="BL207" s="11">
        <v>5.59</v>
      </c>
      <c r="BM207" s="37">
        <f t="shared" si="37"/>
        <v>3.45</v>
      </c>
      <c r="BN207" s="37">
        <f t="shared" si="38"/>
        <v>0.54</v>
      </c>
      <c r="BO207" s="30">
        <f t="shared" si="39"/>
        <v>4.8840210432555875E-2</v>
      </c>
      <c r="BP207" s="30">
        <f t="shared" si="40"/>
        <v>5.7040210432555874E-2</v>
      </c>
    </row>
    <row r="208" spans="1:68" x14ac:dyDescent="0.2">
      <c r="A208" s="4">
        <f t="shared" si="43"/>
        <v>1998</v>
      </c>
      <c r="B208" s="4">
        <f t="shared" si="44"/>
        <v>2</v>
      </c>
      <c r="C208">
        <v>11418.7</v>
      </c>
      <c r="D208">
        <v>7341.1</v>
      </c>
      <c r="E208" t="s">
        <v>7</v>
      </c>
      <c r="F208" t="s">
        <v>7</v>
      </c>
      <c r="G208" t="s">
        <v>7</v>
      </c>
      <c r="H208" t="s">
        <v>7</v>
      </c>
      <c r="I208">
        <v>2013.4</v>
      </c>
      <c r="J208" t="s">
        <v>7</v>
      </c>
      <c r="K208" t="s">
        <v>7</v>
      </c>
      <c r="L208" t="s">
        <v>7</v>
      </c>
      <c r="M208" t="s">
        <v>7</v>
      </c>
      <c r="N208" t="s">
        <v>7</v>
      </c>
      <c r="O208" t="s">
        <v>7</v>
      </c>
      <c r="P208" t="s">
        <v>7</v>
      </c>
      <c r="Q208" s="6">
        <f t="shared" si="41"/>
        <v>-273.20000000000005</v>
      </c>
      <c r="R208">
        <v>1111.5</v>
      </c>
      <c r="S208" t="s">
        <v>7</v>
      </c>
      <c r="T208" t="s">
        <v>7</v>
      </c>
      <c r="U208">
        <v>1384.7</v>
      </c>
      <c r="V208" t="s">
        <v>7</v>
      </c>
      <c r="W208" t="s">
        <v>7</v>
      </c>
      <c r="X208">
        <v>2366</v>
      </c>
      <c r="Y208" t="s">
        <v>7</v>
      </c>
      <c r="Z208" t="s">
        <v>7</v>
      </c>
      <c r="AA208" t="s">
        <v>7</v>
      </c>
      <c r="AB208" t="s">
        <v>7</v>
      </c>
      <c r="AC208">
        <v>-28.6</v>
      </c>
      <c r="AE208" s="10">
        <v>78.772000000000006</v>
      </c>
      <c r="AF208" s="10">
        <v>162.53299999999999</v>
      </c>
      <c r="AG208" s="10">
        <v>170.333</v>
      </c>
      <c r="AH208" s="10">
        <v>103.06699999999999</v>
      </c>
      <c r="AI208" s="10">
        <v>127.6</v>
      </c>
      <c r="AJ208" s="10">
        <v>146.43299999999999</v>
      </c>
      <c r="AK208" s="10">
        <v>183.667</v>
      </c>
      <c r="AL208" s="13">
        <v>1077.3</v>
      </c>
      <c r="AM208" s="13">
        <v>4146.8</v>
      </c>
      <c r="AN208" s="11">
        <v>13.43</v>
      </c>
      <c r="AO208" s="10">
        <f t="shared" si="42"/>
        <v>8.2629373727181559</v>
      </c>
      <c r="AQ208" s="12">
        <v>131259</v>
      </c>
      <c r="AR208" s="13">
        <v>41.4</v>
      </c>
      <c r="AS208" s="6">
        <f t="shared" si="45"/>
        <v>5434122.5999999996</v>
      </c>
      <c r="AT208" s="6">
        <f t="shared" si="46"/>
        <v>2.1012959847464612</v>
      </c>
      <c r="AV208" s="6">
        <f>'Capital Stock Calculations'!E208</f>
        <v>22770.953547513258</v>
      </c>
      <c r="AW208" s="13">
        <v>83</v>
      </c>
      <c r="AX208" s="6">
        <f t="shared" si="34"/>
        <v>1.2798059991362387E-2</v>
      </c>
      <c r="AY208" s="6">
        <f t="shared" si="35"/>
        <v>1.3609694328327242E-2</v>
      </c>
      <c r="AZ208" s="6"/>
      <c r="BA208" s="13">
        <v>4.4000000000000004</v>
      </c>
      <c r="BB208" s="13">
        <v>67</v>
      </c>
      <c r="BC208" s="13">
        <v>14.5</v>
      </c>
      <c r="BE208" s="13">
        <v>106.9</v>
      </c>
      <c r="BF208" s="26">
        <f t="shared" si="36"/>
        <v>662.81924286144977</v>
      </c>
      <c r="BG208" s="10">
        <v>101.02500000000001</v>
      </c>
      <c r="BH208">
        <f>-Government!AB208*100/Data!AE208</f>
        <v>-2.7928705631442647</v>
      </c>
      <c r="BJ208" s="11">
        <v>4.9800000000000004</v>
      </c>
      <c r="BK208" s="11">
        <v>8.5</v>
      </c>
      <c r="BL208" s="11">
        <v>5.59</v>
      </c>
      <c r="BM208" s="37">
        <f t="shared" si="37"/>
        <v>3.5199999999999996</v>
      </c>
      <c r="BN208" s="37">
        <f t="shared" si="38"/>
        <v>0.60999999999999943</v>
      </c>
      <c r="BO208" s="30">
        <f t="shared" si="39"/>
        <v>4.7209876543209857E-2</v>
      </c>
      <c r="BP208" s="30">
        <f t="shared" si="40"/>
        <v>5.2609876543209859E-2</v>
      </c>
    </row>
    <row r="209" spans="1:68" x14ac:dyDescent="0.2">
      <c r="A209" s="4">
        <f t="shared" si="43"/>
        <v>1998</v>
      </c>
      <c r="B209" s="4">
        <f t="shared" si="44"/>
        <v>3</v>
      </c>
      <c r="C209">
        <v>11568.1</v>
      </c>
      <c r="D209">
        <v>7437.7</v>
      </c>
      <c r="E209" t="s">
        <v>7</v>
      </c>
      <c r="F209" t="s">
        <v>7</v>
      </c>
      <c r="G209" t="s">
        <v>7</v>
      </c>
      <c r="H209" t="s">
        <v>7</v>
      </c>
      <c r="I209">
        <v>2067.1999999999998</v>
      </c>
      <c r="J209" t="s">
        <v>7</v>
      </c>
      <c r="K209" t="s">
        <v>7</v>
      </c>
      <c r="L209" t="s">
        <v>7</v>
      </c>
      <c r="M209" t="s">
        <v>7</v>
      </c>
      <c r="N209" t="s">
        <v>7</v>
      </c>
      <c r="O209" t="s">
        <v>7</v>
      </c>
      <c r="P209" t="s">
        <v>7</v>
      </c>
      <c r="Q209" s="6">
        <f t="shared" si="41"/>
        <v>-296.90000000000009</v>
      </c>
      <c r="R209">
        <v>1106.5</v>
      </c>
      <c r="S209" t="s">
        <v>7</v>
      </c>
      <c r="T209" t="s">
        <v>7</v>
      </c>
      <c r="U209">
        <v>1403.4</v>
      </c>
      <c r="V209" t="s">
        <v>7</v>
      </c>
      <c r="W209" t="s">
        <v>7</v>
      </c>
      <c r="X209">
        <v>2387.6</v>
      </c>
      <c r="Y209" t="s">
        <v>7</v>
      </c>
      <c r="Z209" t="s">
        <v>7</v>
      </c>
      <c r="AA209" t="s">
        <v>7</v>
      </c>
      <c r="AB209" t="s">
        <v>7</v>
      </c>
      <c r="AC209">
        <v>-27.5</v>
      </c>
      <c r="AE209" s="10">
        <v>79.066999999999993</v>
      </c>
      <c r="AF209" s="10">
        <v>163.36699999999999</v>
      </c>
      <c r="AG209" s="10">
        <v>171.333</v>
      </c>
      <c r="AH209" s="10">
        <v>102.233</v>
      </c>
      <c r="AI209" s="10">
        <v>127.633</v>
      </c>
      <c r="AJ209" s="10">
        <v>147</v>
      </c>
      <c r="AK209" s="10">
        <v>184.7</v>
      </c>
      <c r="AL209" s="13">
        <v>1076.8</v>
      </c>
      <c r="AM209" s="13">
        <v>4216.3</v>
      </c>
      <c r="AN209" s="11">
        <v>13.44</v>
      </c>
      <c r="AO209" s="10">
        <f t="shared" si="42"/>
        <v>8.2268756848078262</v>
      </c>
      <c r="AQ209" s="12">
        <v>131568</v>
      </c>
      <c r="AR209" s="13">
        <v>41.4</v>
      </c>
      <c r="AS209" s="6">
        <f t="shared" si="45"/>
        <v>5446915.2000000002</v>
      </c>
      <c r="AT209" s="6">
        <f t="shared" si="46"/>
        <v>2.1237892596528765</v>
      </c>
      <c r="AV209" s="6">
        <f>'Capital Stock Calculations'!E209</f>
        <v>22998.130429259007</v>
      </c>
      <c r="AW209" s="13">
        <v>82.1</v>
      </c>
      <c r="AX209" s="6">
        <f t="shared" si="34"/>
        <v>1.2902759044757767E-2</v>
      </c>
      <c r="AY209" s="6">
        <f t="shared" si="35"/>
        <v>1.3770488446281369E-2</v>
      </c>
      <c r="AZ209" s="6"/>
      <c r="BA209" s="13">
        <v>4.5</v>
      </c>
      <c r="BB209" s="13">
        <v>67.099999999999994</v>
      </c>
      <c r="BC209" s="13">
        <v>14.1</v>
      </c>
      <c r="BE209" s="13">
        <v>103.5</v>
      </c>
      <c r="BF209" s="26">
        <f t="shared" si="36"/>
        <v>659.12944474710321</v>
      </c>
      <c r="BG209" s="10">
        <v>103.503</v>
      </c>
      <c r="BH209">
        <f>-Government!AB209*100/Data!AE209</f>
        <v>-45.404530335032319</v>
      </c>
      <c r="BJ209" s="11">
        <v>4.82</v>
      </c>
      <c r="BK209" s="11">
        <v>8.5</v>
      </c>
      <c r="BL209" s="11">
        <v>5.21</v>
      </c>
      <c r="BM209" s="37">
        <f t="shared" si="37"/>
        <v>3.6799999999999997</v>
      </c>
      <c r="BN209" s="37">
        <f t="shared" si="38"/>
        <v>0.38999999999999968</v>
      </c>
      <c r="BO209" s="30">
        <f t="shared" si="39"/>
        <v>4.46687343493321E-2</v>
      </c>
      <c r="BP209" s="30">
        <f t="shared" si="40"/>
        <v>5.0768734349332094E-2</v>
      </c>
    </row>
    <row r="210" spans="1:68" x14ac:dyDescent="0.2">
      <c r="A210" s="4">
        <f t="shared" si="43"/>
        <v>1998</v>
      </c>
      <c r="B210" s="4">
        <f t="shared" si="44"/>
        <v>4</v>
      </c>
      <c r="C210">
        <v>11757.9</v>
      </c>
      <c r="D210">
        <v>7546.9</v>
      </c>
      <c r="E210" t="s">
        <v>7</v>
      </c>
      <c r="F210" t="s">
        <v>7</v>
      </c>
      <c r="G210" t="s">
        <v>7</v>
      </c>
      <c r="H210" t="s">
        <v>7</v>
      </c>
      <c r="I210">
        <v>2125.5</v>
      </c>
      <c r="J210" t="s">
        <v>7</v>
      </c>
      <c r="K210" t="s">
        <v>7</v>
      </c>
      <c r="L210" t="s">
        <v>7</v>
      </c>
      <c r="M210" t="s">
        <v>7</v>
      </c>
      <c r="N210" t="s">
        <v>7</v>
      </c>
      <c r="O210" t="s">
        <v>7</v>
      </c>
      <c r="P210" t="s">
        <v>7</v>
      </c>
      <c r="Q210" s="6">
        <f t="shared" si="41"/>
        <v>-301.20000000000005</v>
      </c>
      <c r="R210">
        <v>1147.7</v>
      </c>
      <c r="S210" t="s">
        <v>7</v>
      </c>
      <c r="T210" t="s">
        <v>7</v>
      </c>
      <c r="U210">
        <v>1448.9</v>
      </c>
      <c r="V210" t="s">
        <v>7</v>
      </c>
      <c r="W210" t="s">
        <v>7</v>
      </c>
      <c r="X210">
        <v>2409.4</v>
      </c>
      <c r="Y210" t="s">
        <v>7</v>
      </c>
      <c r="Z210" t="s">
        <v>7</v>
      </c>
      <c r="AA210" t="s">
        <v>7</v>
      </c>
      <c r="AB210" t="s">
        <v>7</v>
      </c>
      <c r="AC210">
        <v>-22.7</v>
      </c>
      <c r="AE210" s="10">
        <v>79.313000000000002</v>
      </c>
      <c r="AF210" s="10">
        <v>164.13300000000001</v>
      </c>
      <c r="AG210" s="10">
        <v>172.36699999999999</v>
      </c>
      <c r="AH210" s="10">
        <v>100.9</v>
      </c>
      <c r="AI210" s="10">
        <v>127.1</v>
      </c>
      <c r="AJ210" s="10">
        <v>147.733</v>
      </c>
      <c r="AK210" s="10">
        <v>185.96700000000001</v>
      </c>
      <c r="AL210" s="13">
        <v>1092.0999999999999</v>
      </c>
      <c r="AM210" s="13">
        <v>4324.5</v>
      </c>
      <c r="AN210" s="11">
        <v>13.54</v>
      </c>
      <c r="AO210" s="10">
        <f t="shared" si="42"/>
        <v>8.249407492704087</v>
      </c>
      <c r="AQ210" s="12">
        <v>132294</v>
      </c>
      <c r="AR210" s="13">
        <v>41.4</v>
      </c>
      <c r="AS210" s="6">
        <f t="shared" si="45"/>
        <v>5476971.5999999996</v>
      </c>
      <c r="AT210" s="6">
        <f t="shared" si="46"/>
        <v>2.1467885646878289</v>
      </c>
      <c r="AV210" s="6">
        <f>'Capital Stock Calculations'!E210</f>
        <v>23261.286862806992</v>
      </c>
      <c r="AW210" s="13">
        <v>82</v>
      </c>
      <c r="AX210" s="6">
        <f t="shared" si="34"/>
        <v>1.3017227690549289E-2</v>
      </c>
      <c r="AY210" s="6">
        <f t="shared" si="35"/>
        <v>1.3898243939862401E-2</v>
      </c>
      <c r="AZ210" s="6"/>
      <c r="BA210" s="13">
        <v>4.4000000000000004</v>
      </c>
      <c r="BB210" s="13">
        <v>67.2</v>
      </c>
      <c r="BC210" s="13">
        <v>14.2</v>
      </c>
      <c r="BE210" s="13">
        <v>100.2</v>
      </c>
      <c r="BF210" s="26">
        <f t="shared" si="36"/>
        <v>665.3750312246774</v>
      </c>
      <c r="BG210" s="10">
        <v>99.421999999999997</v>
      </c>
      <c r="BH210">
        <f>-Government!AB210*100/Data!AE210</f>
        <v>-54.215576261142559</v>
      </c>
      <c r="BJ210" s="11">
        <v>4.25</v>
      </c>
      <c r="BK210" s="11">
        <v>7.92</v>
      </c>
      <c r="BL210" s="11">
        <v>4.66</v>
      </c>
      <c r="BM210" s="37">
        <f t="shared" si="37"/>
        <v>3.67</v>
      </c>
      <c r="BN210" s="37">
        <f t="shared" si="38"/>
        <v>0.41000000000000014</v>
      </c>
      <c r="BO210" s="30">
        <f t="shared" si="39"/>
        <v>4.3511170554640689E-2</v>
      </c>
      <c r="BP210" s="30">
        <f t="shared" si="40"/>
        <v>4.741117055464069E-2</v>
      </c>
    </row>
    <row r="211" spans="1:68" x14ac:dyDescent="0.2">
      <c r="A211" s="4">
        <f t="shared" si="43"/>
        <v>1999</v>
      </c>
      <c r="B211" s="4">
        <f t="shared" si="44"/>
        <v>1</v>
      </c>
      <c r="C211">
        <v>11867.8</v>
      </c>
      <c r="D211">
        <v>7625.8</v>
      </c>
      <c r="E211">
        <v>2393.6</v>
      </c>
      <c r="F211">
        <v>664</v>
      </c>
      <c r="G211">
        <v>1780.2</v>
      </c>
      <c r="H211">
        <v>5253</v>
      </c>
      <c r="I211">
        <v>2186.1</v>
      </c>
      <c r="J211">
        <v>2101.6</v>
      </c>
      <c r="K211">
        <v>1459</v>
      </c>
      <c r="L211">
        <v>497.6</v>
      </c>
      <c r="M211">
        <v>635.4</v>
      </c>
      <c r="N211">
        <v>371.3</v>
      </c>
      <c r="O211">
        <v>623</v>
      </c>
      <c r="P211">
        <v>97.5</v>
      </c>
      <c r="Q211">
        <v>-342.7</v>
      </c>
      <c r="R211">
        <v>1142.7</v>
      </c>
      <c r="S211">
        <v>793.7</v>
      </c>
      <c r="T211">
        <v>348.7</v>
      </c>
      <c r="U211">
        <v>1485.4</v>
      </c>
      <c r="V211">
        <v>1221.7</v>
      </c>
      <c r="W211">
        <v>261.7</v>
      </c>
      <c r="X211">
        <v>2418.1</v>
      </c>
      <c r="Y211">
        <v>801.2</v>
      </c>
      <c r="Z211">
        <v>503.6</v>
      </c>
      <c r="AA211">
        <v>297.60000000000002</v>
      </c>
      <c r="AB211">
        <v>1624.5</v>
      </c>
      <c r="AC211">
        <v>-138.9</v>
      </c>
      <c r="AE211" s="10">
        <v>79.63</v>
      </c>
      <c r="AF211" s="10">
        <v>164.733</v>
      </c>
      <c r="AG211" s="10">
        <v>173.167</v>
      </c>
      <c r="AH211" s="10">
        <v>99.766999999999996</v>
      </c>
      <c r="AI211" s="10">
        <v>126.267</v>
      </c>
      <c r="AJ211" s="10">
        <v>148.667</v>
      </c>
      <c r="AK211" s="10">
        <v>186.96700000000001</v>
      </c>
      <c r="AL211" s="13">
        <v>1097.4000000000001</v>
      </c>
      <c r="AM211" s="13">
        <v>4401.2</v>
      </c>
      <c r="AN211" s="11">
        <v>13.64</v>
      </c>
      <c r="AO211" s="10">
        <f t="shared" si="42"/>
        <v>8.280065317817316</v>
      </c>
      <c r="AQ211" s="12">
        <v>132943</v>
      </c>
      <c r="AR211" s="13">
        <v>41.3</v>
      </c>
      <c r="AS211" s="6">
        <f t="shared" si="45"/>
        <v>5490545.8999999994</v>
      </c>
      <c r="AT211" s="6">
        <f t="shared" si="46"/>
        <v>2.1614972747973935</v>
      </c>
      <c r="AV211" s="6">
        <f>'Capital Stock Calculations'!E211</f>
        <v>23562.10050226469</v>
      </c>
      <c r="AW211" s="13">
        <v>81.7</v>
      </c>
      <c r="AX211" s="6">
        <f t="shared" si="34"/>
        <v>1.3061624510573173E-2</v>
      </c>
      <c r="AY211" s="6">
        <f t="shared" si="35"/>
        <v>1.3962523467210249E-2</v>
      </c>
      <c r="AZ211" s="6"/>
      <c r="BA211" s="13">
        <v>4.3</v>
      </c>
      <c r="BB211" s="13">
        <v>67.099999999999994</v>
      </c>
      <c r="BC211" s="13">
        <v>13.5</v>
      </c>
      <c r="BE211" s="13">
        <v>105.9</v>
      </c>
      <c r="BF211" s="26">
        <f t="shared" si="36"/>
        <v>666.16889147893869</v>
      </c>
      <c r="BG211" s="10">
        <v>99.957999999999998</v>
      </c>
      <c r="BH211">
        <f>-Government!AB211*100/Data!AE211</f>
        <v>-74.846163506216257</v>
      </c>
      <c r="BJ211" s="11">
        <v>4.41</v>
      </c>
      <c r="BK211" s="11">
        <v>7.75</v>
      </c>
      <c r="BL211" s="11">
        <v>5</v>
      </c>
      <c r="BM211" s="37">
        <f t="shared" si="37"/>
        <v>3.34</v>
      </c>
      <c r="BN211" s="37">
        <f t="shared" si="38"/>
        <v>0.58999999999999986</v>
      </c>
      <c r="BO211" s="30">
        <f t="shared" si="39"/>
        <v>3.884442799437051E-2</v>
      </c>
      <c r="BP211" s="30">
        <f t="shared" si="40"/>
        <v>4.294442799437051E-2</v>
      </c>
    </row>
    <row r="212" spans="1:68" x14ac:dyDescent="0.2">
      <c r="A212" s="4">
        <f t="shared" si="43"/>
        <v>1999</v>
      </c>
      <c r="B212" s="4">
        <f t="shared" si="44"/>
        <v>2</v>
      </c>
      <c r="C212">
        <v>11967.7</v>
      </c>
      <c r="D212">
        <v>7744.1</v>
      </c>
      <c r="E212">
        <v>2449.8000000000002</v>
      </c>
      <c r="F212">
        <v>695.8</v>
      </c>
      <c r="G212">
        <v>1796.8</v>
      </c>
      <c r="H212">
        <v>5311</v>
      </c>
      <c r="I212">
        <v>2188</v>
      </c>
      <c r="J212">
        <v>2151.1999999999998</v>
      </c>
      <c r="K212">
        <v>1497.3</v>
      </c>
      <c r="L212">
        <v>492.4</v>
      </c>
      <c r="M212">
        <v>658</v>
      </c>
      <c r="N212">
        <v>385.3</v>
      </c>
      <c r="O212">
        <v>632.70000000000005</v>
      </c>
      <c r="P212">
        <v>45.3</v>
      </c>
      <c r="Q212">
        <v>-377.1</v>
      </c>
      <c r="R212">
        <v>1154.9000000000001</v>
      </c>
      <c r="S212">
        <v>804.7</v>
      </c>
      <c r="T212">
        <v>349.6</v>
      </c>
      <c r="U212">
        <v>1532</v>
      </c>
      <c r="V212">
        <v>1264.0999999999999</v>
      </c>
      <c r="W212">
        <v>265.5</v>
      </c>
      <c r="X212">
        <v>2431.6999999999998</v>
      </c>
      <c r="Y212">
        <v>805.2</v>
      </c>
      <c r="Z212">
        <v>508.9</v>
      </c>
      <c r="AA212">
        <v>296.39999999999998</v>
      </c>
      <c r="AB212">
        <v>1634</v>
      </c>
      <c r="AC212">
        <v>-113.6</v>
      </c>
      <c r="AE212" s="10">
        <v>79.894000000000005</v>
      </c>
      <c r="AF212" s="10">
        <v>165.96700000000001</v>
      </c>
      <c r="AG212" s="10">
        <v>173.96700000000001</v>
      </c>
      <c r="AH212" s="10">
        <v>104.967</v>
      </c>
      <c r="AI212" s="10">
        <v>125.8</v>
      </c>
      <c r="AJ212" s="10">
        <v>150.43299999999999</v>
      </c>
      <c r="AK212" s="10">
        <v>188.1</v>
      </c>
      <c r="AL212" s="13">
        <v>1101.5999999999999</v>
      </c>
      <c r="AM212" s="13">
        <v>4464.8999999999996</v>
      </c>
      <c r="AN212" s="11">
        <v>13.8</v>
      </c>
      <c r="AO212" s="10">
        <f t="shared" si="42"/>
        <v>8.3149059752842422</v>
      </c>
      <c r="AQ212" s="12">
        <v>133215</v>
      </c>
      <c r="AR212" s="13">
        <v>41.3</v>
      </c>
      <c r="AS212" s="6">
        <f t="shared" si="45"/>
        <v>5501779.5</v>
      </c>
      <c r="AT212" s="6">
        <f t="shared" si="46"/>
        <v>2.1752416649922086</v>
      </c>
      <c r="AV212" s="6">
        <f>'Capital Stock Calculations'!E212</f>
        <v>23821.483319634401</v>
      </c>
      <c r="AW212" s="13">
        <v>81.5</v>
      </c>
      <c r="AX212" s="6">
        <f t="shared" ref="AX212:AX270" si="47">C212/(AV212^0.33*AS212^0.67)</f>
        <v>1.3106111507658417E-2</v>
      </c>
      <c r="AY212" s="6">
        <f t="shared" ref="AY212:AY270" si="48">C212/((AV212*AW212/100)^0.33*AS212^0.67)</f>
        <v>1.4021415135354969E-2</v>
      </c>
      <c r="AZ212" s="6"/>
      <c r="BA212" s="13">
        <v>4.3</v>
      </c>
      <c r="BB212" s="13">
        <v>67.099999999999994</v>
      </c>
      <c r="BC212" s="13">
        <v>13.7</v>
      </c>
      <c r="BE212" s="13">
        <v>106.2</v>
      </c>
      <c r="BF212" s="26">
        <f t="shared" si="36"/>
        <v>663.74640741834207</v>
      </c>
      <c r="BG212" s="10">
        <v>100.949</v>
      </c>
      <c r="BH212">
        <f>-Government!AB212*100/Data!AE212</f>
        <v>-83.48561844443887</v>
      </c>
      <c r="BJ212" s="11">
        <v>4.45</v>
      </c>
      <c r="BK212" s="11">
        <v>7.75</v>
      </c>
      <c r="BL212" s="11">
        <v>5.54</v>
      </c>
      <c r="BM212" s="37">
        <f t="shared" si="37"/>
        <v>3.3</v>
      </c>
      <c r="BN212" s="37">
        <f t="shared" si="38"/>
        <v>1.0899999999999999</v>
      </c>
      <c r="BO212" s="30">
        <f t="shared" si="39"/>
        <v>3.6609090467605049E-2</v>
      </c>
      <c r="BP212" s="30">
        <f t="shared" si="40"/>
        <v>4.2509090467605051E-2</v>
      </c>
    </row>
    <row r="213" spans="1:68" x14ac:dyDescent="0.2">
      <c r="A213" s="4">
        <f t="shared" si="43"/>
        <v>1999</v>
      </c>
      <c r="B213" s="4">
        <f t="shared" si="44"/>
        <v>3</v>
      </c>
      <c r="C213">
        <v>12120.1</v>
      </c>
      <c r="D213">
        <v>7836.8</v>
      </c>
      <c r="E213">
        <v>2478.8000000000002</v>
      </c>
      <c r="F213">
        <v>712.5</v>
      </c>
      <c r="G213">
        <v>1805.1</v>
      </c>
      <c r="H213">
        <v>5375</v>
      </c>
      <c r="I213">
        <v>2242.8000000000002</v>
      </c>
      <c r="J213">
        <v>2200.4</v>
      </c>
      <c r="K213">
        <v>1539.3</v>
      </c>
      <c r="L213">
        <v>492.2</v>
      </c>
      <c r="M213">
        <v>680.3</v>
      </c>
      <c r="N213">
        <v>400.3</v>
      </c>
      <c r="O213">
        <v>637.4</v>
      </c>
      <c r="P213">
        <v>51.5</v>
      </c>
      <c r="Q213">
        <v>-402.8</v>
      </c>
      <c r="R213">
        <v>1183.3</v>
      </c>
      <c r="S213">
        <v>825.6</v>
      </c>
      <c r="T213">
        <v>357.1</v>
      </c>
      <c r="U213">
        <v>1586.1</v>
      </c>
      <c r="V213">
        <v>1313.3</v>
      </c>
      <c r="W213">
        <v>269.89999999999998</v>
      </c>
      <c r="X213">
        <v>2460.3000000000002</v>
      </c>
      <c r="Y213">
        <v>819.4</v>
      </c>
      <c r="Z213">
        <v>522.6</v>
      </c>
      <c r="AA213">
        <v>297</v>
      </c>
      <c r="AB213">
        <v>1648</v>
      </c>
      <c r="AC213">
        <v>-101.3</v>
      </c>
      <c r="AE213" s="10">
        <v>80.186999999999998</v>
      </c>
      <c r="AF213" s="10">
        <v>167.2</v>
      </c>
      <c r="AG213" s="10">
        <v>174.8</v>
      </c>
      <c r="AH213" s="10">
        <v>109.333</v>
      </c>
      <c r="AI213" s="10">
        <v>126</v>
      </c>
      <c r="AJ213" s="10">
        <v>151.86699999999999</v>
      </c>
      <c r="AK213" s="10">
        <v>189.333</v>
      </c>
      <c r="AL213" s="13">
        <v>1097.9000000000001</v>
      </c>
      <c r="AM213" s="13">
        <v>4530.7</v>
      </c>
      <c r="AN213" s="11">
        <v>13.95</v>
      </c>
      <c r="AO213" s="10">
        <f t="shared" si="42"/>
        <v>8.3433014354066994</v>
      </c>
      <c r="AQ213" s="12">
        <v>133571</v>
      </c>
      <c r="AR213" s="13">
        <v>41.5</v>
      </c>
      <c r="AS213" s="6">
        <f t="shared" si="45"/>
        <v>5543196.5</v>
      </c>
      <c r="AT213" s="6">
        <f t="shared" si="46"/>
        <v>2.1864821137046109</v>
      </c>
      <c r="AV213" s="6">
        <f>'Capital Stock Calculations'!E213</f>
        <v>24061.555917182784</v>
      </c>
      <c r="AW213" s="13">
        <v>81.400000000000006</v>
      </c>
      <c r="AX213" s="6">
        <f t="shared" si="47"/>
        <v>1.3162851935535748E-2</v>
      </c>
      <c r="AY213" s="6">
        <f t="shared" si="48"/>
        <v>1.4087824815886671E-2</v>
      </c>
      <c r="AZ213" s="6"/>
      <c r="BA213" s="13">
        <v>4.2</v>
      </c>
      <c r="BB213" s="13">
        <v>67</v>
      </c>
      <c r="BC213" s="13">
        <v>13.3</v>
      </c>
      <c r="BE213" s="13">
        <v>105.9</v>
      </c>
      <c r="BF213" s="26">
        <f t="shared" si="36"/>
        <v>656.63875598086133</v>
      </c>
      <c r="BG213" s="10">
        <v>100.623</v>
      </c>
      <c r="BH213">
        <f>-Government!AB213*100/Data!AE213</f>
        <v>-99.517378128624344</v>
      </c>
      <c r="BJ213" s="11">
        <v>4.6500000000000004</v>
      </c>
      <c r="BK213" s="11">
        <v>8.1</v>
      </c>
      <c r="BL213" s="11">
        <v>5.88</v>
      </c>
      <c r="BM213" s="37">
        <f t="shared" si="37"/>
        <v>3.4499999999999993</v>
      </c>
      <c r="BN213" s="37">
        <f t="shared" si="38"/>
        <v>1.2299999999999995</v>
      </c>
      <c r="BO213" s="30">
        <f t="shared" si="39"/>
        <v>3.7070812269909291E-2</v>
      </c>
      <c r="BP213" s="30">
        <f t="shared" si="40"/>
        <v>4.7970812269909284E-2</v>
      </c>
    </row>
    <row r="214" spans="1:68" x14ac:dyDescent="0.2">
      <c r="A214" s="4">
        <f t="shared" si="43"/>
        <v>1999</v>
      </c>
      <c r="B214" s="4">
        <f t="shared" si="44"/>
        <v>4</v>
      </c>
      <c r="C214">
        <v>12329.8</v>
      </c>
      <c r="D214">
        <v>7945.9</v>
      </c>
      <c r="E214">
        <v>2521.3000000000002</v>
      </c>
      <c r="F214">
        <v>721</v>
      </c>
      <c r="G214">
        <v>1841.8</v>
      </c>
      <c r="H214">
        <v>5440</v>
      </c>
      <c r="I214">
        <v>2308.6</v>
      </c>
      <c r="J214">
        <v>2210.5</v>
      </c>
      <c r="K214">
        <v>1544.9</v>
      </c>
      <c r="L214">
        <v>497.3</v>
      </c>
      <c r="M214">
        <v>675.9</v>
      </c>
      <c r="N214">
        <v>407.6</v>
      </c>
      <c r="O214">
        <v>642.1</v>
      </c>
      <c r="P214">
        <v>107.5</v>
      </c>
      <c r="Q214">
        <v>-406.6</v>
      </c>
      <c r="R214">
        <v>1215.5</v>
      </c>
      <c r="S214">
        <v>852.2</v>
      </c>
      <c r="T214">
        <v>362.2</v>
      </c>
      <c r="U214">
        <v>1622.1</v>
      </c>
      <c r="V214">
        <v>1345.1</v>
      </c>
      <c r="W214">
        <v>273.8</v>
      </c>
      <c r="X214">
        <v>2496.6999999999998</v>
      </c>
      <c r="Y214">
        <v>835.6</v>
      </c>
      <c r="Z214">
        <v>532.79999999999995</v>
      </c>
      <c r="AA214">
        <v>303</v>
      </c>
      <c r="AB214">
        <v>1668.1</v>
      </c>
      <c r="AC214">
        <v>-102.8</v>
      </c>
      <c r="AE214" s="10">
        <v>80.555000000000007</v>
      </c>
      <c r="AF214" s="10">
        <v>168.43299999999999</v>
      </c>
      <c r="AG214" s="10">
        <v>175.8</v>
      </c>
      <c r="AH214" s="10">
        <v>112.43300000000001</v>
      </c>
      <c r="AI214" s="10">
        <v>125.8</v>
      </c>
      <c r="AJ214" s="10">
        <v>153.833</v>
      </c>
      <c r="AK214" s="10">
        <v>190.767</v>
      </c>
      <c r="AL214" s="13">
        <v>1112.3</v>
      </c>
      <c r="AM214" s="13">
        <v>4592</v>
      </c>
      <c r="AN214" s="11">
        <v>14.02</v>
      </c>
      <c r="AO214" s="10">
        <f t="shared" si="42"/>
        <v>8.3237845315347947</v>
      </c>
      <c r="AQ214" s="12">
        <v>134275</v>
      </c>
      <c r="AR214" s="13">
        <v>41.4</v>
      </c>
      <c r="AS214" s="6">
        <f t="shared" si="45"/>
        <v>5558985</v>
      </c>
      <c r="AT214" s="6">
        <f t="shared" si="46"/>
        <v>2.2179948317903357</v>
      </c>
      <c r="AV214" s="6">
        <f>'Capital Stock Calculations'!E214</f>
        <v>24336.797327828681</v>
      </c>
      <c r="AW214" s="13">
        <v>82</v>
      </c>
      <c r="AX214" s="6">
        <f t="shared" si="47"/>
        <v>1.3315028954682166E-2</v>
      </c>
      <c r="AY214" s="6">
        <f t="shared" si="48"/>
        <v>1.4216200628714282E-2</v>
      </c>
      <c r="AZ214" s="6"/>
      <c r="BA214" s="13">
        <v>4.0999999999999996</v>
      </c>
      <c r="BB214" s="13">
        <v>67.099999999999994</v>
      </c>
      <c r="BC214" s="13">
        <v>13</v>
      </c>
      <c r="BE214" s="13">
        <v>105.3</v>
      </c>
      <c r="BF214" s="26">
        <f t="shared" si="36"/>
        <v>660.38127920300656</v>
      </c>
      <c r="BG214" s="10">
        <v>99.781000000000006</v>
      </c>
      <c r="BH214">
        <f>-Government!AB214*100/Data!AE214</f>
        <v>-120.29048476196387</v>
      </c>
      <c r="BJ214" s="11">
        <v>5.04</v>
      </c>
      <c r="BK214" s="11">
        <v>8.3699999999999992</v>
      </c>
      <c r="BL214" s="11">
        <v>6.14</v>
      </c>
      <c r="BM214" s="37">
        <f t="shared" si="37"/>
        <v>3.3299999999999992</v>
      </c>
      <c r="BN214" s="37">
        <f t="shared" si="38"/>
        <v>1.0999999999999996</v>
      </c>
      <c r="BO214" s="30">
        <f t="shared" si="39"/>
        <v>3.9125598086124279E-2</v>
      </c>
      <c r="BP214" s="30">
        <f t="shared" si="40"/>
        <v>5.142559808612427E-2</v>
      </c>
    </row>
    <row r="215" spans="1:68" x14ac:dyDescent="0.2">
      <c r="A215" s="4">
        <f t="shared" si="43"/>
        <v>2000</v>
      </c>
      <c r="B215" s="4">
        <f t="shared" si="44"/>
        <v>1</v>
      </c>
      <c r="C215">
        <v>12365.2</v>
      </c>
      <c r="D215">
        <v>8067.1</v>
      </c>
      <c r="E215">
        <v>2559.1</v>
      </c>
      <c r="F215">
        <v>761.2</v>
      </c>
      <c r="G215">
        <v>1825.7</v>
      </c>
      <c r="H215">
        <v>5523.9</v>
      </c>
      <c r="I215">
        <v>2287.8000000000002</v>
      </c>
      <c r="J215">
        <v>2272</v>
      </c>
      <c r="K215">
        <v>1599.9</v>
      </c>
      <c r="L215">
        <v>507.8</v>
      </c>
      <c r="M215">
        <v>706.4</v>
      </c>
      <c r="N215">
        <v>419.4</v>
      </c>
      <c r="O215">
        <v>645.29999999999995</v>
      </c>
      <c r="P215">
        <v>23.6</v>
      </c>
      <c r="Q215">
        <v>-454.1</v>
      </c>
      <c r="R215">
        <v>1234.8</v>
      </c>
      <c r="S215">
        <v>869</v>
      </c>
      <c r="T215">
        <v>364.4</v>
      </c>
      <c r="U215">
        <v>1688.9</v>
      </c>
      <c r="V215">
        <v>1398.4</v>
      </c>
      <c r="W215">
        <v>287.39999999999998</v>
      </c>
      <c r="X215">
        <v>2476.1999999999998</v>
      </c>
      <c r="Y215">
        <v>804.6</v>
      </c>
      <c r="Z215">
        <v>500.9</v>
      </c>
      <c r="AA215">
        <v>303.5</v>
      </c>
      <c r="AB215">
        <v>1680.8</v>
      </c>
      <c r="AC215">
        <v>-80.900000000000006</v>
      </c>
      <c r="AE215" s="10">
        <v>81.165000000000006</v>
      </c>
      <c r="AF215" s="10">
        <v>170.1</v>
      </c>
      <c r="AG215" s="10">
        <v>176.9</v>
      </c>
      <c r="AH215" s="10">
        <v>119.367</v>
      </c>
      <c r="AI215" s="10">
        <v>125.3</v>
      </c>
      <c r="AJ215" s="10">
        <v>156.5</v>
      </c>
      <c r="AK215" s="10">
        <v>192.53299999999999</v>
      </c>
      <c r="AL215" s="13">
        <v>1112.8</v>
      </c>
      <c r="AM215" s="13">
        <v>4664.6000000000004</v>
      </c>
      <c r="AN215" s="11">
        <v>14.15</v>
      </c>
      <c r="AO215" s="10">
        <f t="shared" si="42"/>
        <v>8.3186360964138739</v>
      </c>
      <c r="AQ215" s="12">
        <v>136619</v>
      </c>
      <c r="AR215" s="13">
        <v>41.5</v>
      </c>
      <c r="AS215" s="6">
        <f t="shared" si="45"/>
        <v>5669688.5</v>
      </c>
      <c r="AT215" s="6">
        <f t="shared" si="46"/>
        <v>2.1809311040633008</v>
      </c>
      <c r="AV215" s="6">
        <f>'Capital Stock Calculations'!E215</f>
        <v>24655.331731715483</v>
      </c>
      <c r="AW215" s="13">
        <v>82</v>
      </c>
      <c r="AX215" s="6">
        <f t="shared" si="47"/>
        <v>1.3121573014999555E-2</v>
      </c>
      <c r="AY215" s="6">
        <f t="shared" si="48"/>
        <v>1.4009651438269054E-2</v>
      </c>
      <c r="AZ215" s="6"/>
      <c r="BA215" s="13">
        <v>4</v>
      </c>
      <c r="BB215" s="13">
        <v>67.3</v>
      </c>
      <c r="BC215" s="13">
        <v>12.8</v>
      </c>
      <c r="BE215" s="13">
        <v>110.1</v>
      </c>
      <c r="BF215" s="26">
        <f t="shared" si="36"/>
        <v>654.20340975896534</v>
      </c>
      <c r="BG215" s="10">
        <v>100.92400000000001</v>
      </c>
      <c r="BH215">
        <f>-Government!AB215*100/Data!AE215</f>
        <v>-241.72980964701532</v>
      </c>
      <c r="BJ215" s="11">
        <v>5.52</v>
      </c>
      <c r="BK215" s="11">
        <v>8.69</v>
      </c>
      <c r="BL215" s="11">
        <v>6.47</v>
      </c>
      <c r="BM215" s="37">
        <f t="shared" si="37"/>
        <v>3.17</v>
      </c>
      <c r="BN215" s="37">
        <f t="shared" si="38"/>
        <v>0.95000000000000018</v>
      </c>
      <c r="BO215" s="30">
        <f t="shared" si="39"/>
        <v>4.0502889576270684E-2</v>
      </c>
      <c r="BP215" s="30">
        <f t="shared" si="40"/>
        <v>5.150288957627068E-2</v>
      </c>
    </row>
    <row r="216" spans="1:68" x14ac:dyDescent="0.2">
      <c r="A216" s="4">
        <f t="shared" si="43"/>
        <v>2000</v>
      </c>
      <c r="B216" s="4">
        <f t="shared" si="44"/>
        <v>2</v>
      </c>
      <c r="C216">
        <v>12598.7</v>
      </c>
      <c r="D216">
        <v>8142.1</v>
      </c>
      <c r="E216">
        <v>2572.6</v>
      </c>
      <c r="F216">
        <v>747.2</v>
      </c>
      <c r="G216">
        <v>1862</v>
      </c>
      <c r="H216">
        <v>5588</v>
      </c>
      <c r="I216">
        <v>2424.5</v>
      </c>
      <c r="J216">
        <v>2322.9</v>
      </c>
      <c r="K216">
        <v>1650.5</v>
      </c>
      <c r="L216">
        <v>529</v>
      </c>
      <c r="M216">
        <v>732.5</v>
      </c>
      <c r="N216">
        <v>425.3</v>
      </c>
      <c r="O216">
        <v>641.9</v>
      </c>
      <c r="P216">
        <v>108.7</v>
      </c>
      <c r="Q216">
        <v>-467.5</v>
      </c>
      <c r="R216">
        <v>1268.4000000000001</v>
      </c>
      <c r="S216">
        <v>895.3</v>
      </c>
      <c r="T216">
        <v>371.3</v>
      </c>
      <c r="U216">
        <v>1735.9</v>
      </c>
      <c r="V216">
        <v>1438.3</v>
      </c>
      <c r="W216">
        <v>294.2</v>
      </c>
      <c r="X216">
        <v>2506.4</v>
      </c>
      <c r="Y216">
        <v>832.8</v>
      </c>
      <c r="Z216">
        <v>522.79999999999995</v>
      </c>
      <c r="AA216">
        <v>310</v>
      </c>
      <c r="AB216">
        <v>1681.2</v>
      </c>
      <c r="AC216">
        <v>-84</v>
      </c>
      <c r="AE216" s="10">
        <v>81.625</v>
      </c>
      <c r="AF216" s="10">
        <v>171.43299999999999</v>
      </c>
      <c r="AG216" s="10">
        <v>178.03299999999999</v>
      </c>
      <c r="AH216" s="10">
        <v>122.56699999999999</v>
      </c>
      <c r="AI216" s="10">
        <v>125.56699999999999</v>
      </c>
      <c r="AJ216" s="10">
        <v>157.36699999999999</v>
      </c>
      <c r="AK216" s="10">
        <v>194.13300000000001</v>
      </c>
      <c r="AL216" s="13">
        <v>1107.8</v>
      </c>
      <c r="AM216" s="13">
        <v>4743.1000000000004</v>
      </c>
      <c r="AN216" s="11">
        <v>14.25</v>
      </c>
      <c r="AO216" s="10">
        <f t="shared" si="42"/>
        <v>8.312285265963963</v>
      </c>
      <c r="AQ216" s="12">
        <v>136947</v>
      </c>
      <c r="AR216" s="13">
        <v>41.4</v>
      </c>
      <c r="AS216" s="6">
        <f t="shared" si="45"/>
        <v>5669605.7999999998</v>
      </c>
      <c r="AT216" s="6">
        <f t="shared" si="46"/>
        <v>2.222147437481456</v>
      </c>
      <c r="AV216" s="6">
        <f>'Capital Stock Calculations'!E216</f>
        <v>24872.737592523215</v>
      </c>
      <c r="AW216" s="13">
        <v>82.1</v>
      </c>
      <c r="AX216" s="6">
        <f t="shared" si="47"/>
        <v>1.3330809787427067E-2</v>
      </c>
      <c r="AY216" s="6">
        <f t="shared" si="48"/>
        <v>1.4227326226937646E-2</v>
      </c>
      <c r="AZ216" s="6"/>
      <c r="BA216" s="13">
        <v>3.9</v>
      </c>
      <c r="BB216" s="13">
        <v>67.2</v>
      </c>
      <c r="BC216" s="13">
        <v>12.4</v>
      </c>
      <c r="BE216" s="13">
        <v>108.8</v>
      </c>
      <c r="BF216" s="26">
        <f t="shared" si="36"/>
        <v>646.19997316735987</v>
      </c>
      <c r="BG216" s="10">
        <v>103.46299999999999</v>
      </c>
      <c r="BH216">
        <f>-Government!AB216*100/Data!AE216</f>
        <v>-206.3093415007657</v>
      </c>
      <c r="BJ216" s="11">
        <v>5.71</v>
      </c>
      <c r="BK216" s="11">
        <v>9.25</v>
      </c>
      <c r="BL216" s="11">
        <v>6.18</v>
      </c>
      <c r="BM216" s="37">
        <f t="shared" si="37"/>
        <v>3.54</v>
      </c>
      <c r="BN216" s="37">
        <f t="shared" si="38"/>
        <v>0.46999999999999975</v>
      </c>
      <c r="BO216" s="30">
        <f t="shared" si="39"/>
        <v>4.736343327454437E-2</v>
      </c>
      <c r="BP216" s="30">
        <f t="shared" si="40"/>
        <v>5.6863433274544364E-2</v>
      </c>
    </row>
    <row r="217" spans="1:68" x14ac:dyDescent="0.2">
      <c r="A217" s="4">
        <f t="shared" si="43"/>
        <v>2000</v>
      </c>
      <c r="B217" s="4">
        <f t="shared" si="44"/>
        <v>3</v>
      </c>
      <c r="C217">
        <v>12614.8</v>
      </c>
      <c r="D217">
        <v>8223.1</v>
      </c>
      <c r="E217">
        <v>2599.4</v>
      </c>
      <c r="F217">
        <v>759.8</v>
      </c>
      <c r="G217">
        <v>1874.3</v>
      </c>
      <c r="H217">
        <v>5641.9</v>
      </c>
      <c r="I217">
        <v>2394.1</v>
      </c>
      <c r="J217">
        <v>2332.4</v>
      </c>
      <c r="K217">
        <v>1667.9</v>
      </c>
      <c r="L217">
        <v>547.6</v>
      </c>
      <c r="M217">
        <v>735.1</v>
      </c>
      <c r="N217">
        <v>427.5</v>
      </c>
      <c r="O217">
        <v>632</v>
      </c>
      <c r="P217">
        <v>68.7</v>
      </c>
      <c r="Q217">
        <v>-497.2</v>
      </c>
      <c r="R217">
        <v>1298.3</v>
      </c>
      <c r="S217">
        <v>928.3</v>
      </c>
      <c r="T217">
        <v>367.1</v>
      </c>
      <c r="U217">
        <v>1795.5</v>
      </c>
      <c r="V217">
        <v>1487.8</v>
      </c>
      <c r="W217">
        <v>304.3</v>
      </c>
      <c r="X217">
        <v>2501.1999999999998</v>
      </c>
      <c r="Y217">
        <v>818.9</v>
      </c>
      <c r="Z217">
        <v>512.6</v>
      </c>
      <c r="AA217">
        <v>306.2</v>
      </c>
      <c r="AB217">
        <v>1691</v>
      </c>
      <c r="AC217">
        <v>-85.2</v>
      </c>
      <c r="AE217" s="10">
        <v>82.156000000000006</v>
      </c>
      <c r="AF217" s="10">
        <v>173</v>
      </c>
      <c r="AG217" s="10">
        <v>179.3</v>
      </c>
      <c r="AH217" s="10">
        <v>126.767</v>
      </c>
      <c r="AI217" s="10">
        <v>125.333</v>
      </c>
      <c r="AJ217" s="10">
        <v>158.733</v>
      </c>
      <c r="AK217" s="10">
        <v>196.3</v>
      </c>
      <c r="AL217" s="13">
        <v>1101.0999999999999</v>
      </c>
      <c r="AM217" s="13">
        <v>4799</v>
      </c>
      <c r="AN217" s="11">
        <v>14.36</v>
      </c>
      <c r="AO217" s="10">
        <f t="shared" si="42"/>
        <v>8.300578034682081</v>
      </c>
      <c r="AQ217" s="12">
        <v>136695</v>
      </c>
      <c r="AR217" s="13">
        <v>41.2</v>
      </c>
      <c r="AS217" s="6">
        <f t="shared" si="45"/>
        <v>5631834</v>
      </c>
      <c r="AT217" s="6">
        <f t="shared" si="46"/>
        <v>2.2399097700677966</v>
      </c>
      <c r="AV217" s="6">
        <f>'Capital Stock Calculations'!E217</f>
        <v>25208.58712545265</v>
      </c>
      <c r="AW217" s="13">
        <v>81.2</v>
      </c>
      <c r="AX217" s="6">
        <f t="shared" si="47"/>
        <v>1.3348546118419357E-2</v>
      </c>
      <c r="AY217" s="6">
        <f t="shared" si="48"/>
        <v>1.4298170667586525E-2</v>
      </c>
      <c r="AZ217" s="6"/>
      <c r="BA217" s="13">
        <v>4</v>
      </c>
      <c r="BB217" s="13">
        <v>66.900000000000006</v>
      </c>
      <c r="BC217" s="13">
        <v>12.8</v>
      </c>
      <c r="BE217" s="13">
        <v>107.5</v>
      </c>
      <c r="BF217" s="26">
        <f t="shared" si="36"/>
        <v>636.47398843930625</v>
      </c>
      <c r="BG217" s="10">
        <v>104.71599999999999</v>
      </c>
      <c r="BH217">
        <f>-Government!AB217*100/Data!AE217</f>
        <v>-194.87316811918788</v>
      </c>
      <c r="BJ217" s="11">
        <v>6.02</v>
      </c>
      <c r="BK217" s="11">
        <v>9.5</v>
      </c>
      <c r="BL217" s="11">
        <v>5.89</v>
      </c>
      <c r="BM217" s="37">
        <f t="shared" si="37"/>
        <v>3.4800000000000004</v>
      </c>
      <c r="BN217" s="37">
        <f t="shared" si="38"/>
        <v>-0.12999999999999989</v>
      </c>
      <c r="BO217" s="30">
        <f t="shared" si="39"/>
        <v>4.7959402798760944E-2</v>
      </c>
      <c r="BP217" s="30">
        <f t="shared" si="40"/>
        <v>5.265940279876094E-2</v>
      </c>
    </row>
    <row r="218" spans="1:68" x14ac:dyDescent="0.2">
      <c r="A218" s="4">
        <f t="shared" si="43"/>
        <v>2000</v>
      </c>
      <c r="B218" s="4">
        <f t="shared" si="44"/>
        <v>4</v>
      </c>
      <c r="C218">
        <v>12682</v>
      </c>
      <c r="D218">
        <v>8296.1</v>
      </c>
      <c r="E218">
        <v>2621.9</v>
      </c>
      <c r="F218">
        <v>765.1</v>
      </c>
      <c r="G218">
        <v>1892.3</v>
      </c>
      <c r="H218">
        <v>5692.4</v>
      </c>
      <c r="I218">
        <v>2395.6</v>
      </c>
      <c r="J218">
        <v>2337.5</v>
      </c>
      <c r="K218">
        <v>1672.3</v>
      </c>
      <c r="L218">
        <v>549.5</v>
      </c>
      <c r="M218">
        <v>733.7</v>
      </c>
      <c r="N218">
        <v>432</v>
      </c>
      <c r="O218">
        <v>632.6</v>
      </c>
      <c r="P218">
        <v>63.9</v>
      </c>
      <c r="Q218">
        <v>-512</v>
      </c>
      <c r="R218">
        <v>1288</v>
      </c>
      <c r="S218">
        <v>915.6</v>
      </c>
      <c r="T218">
        <v>370</v>
      </c>
      <c r="U218">
        <v>1799.9</v>
      </c>
      <c r="V218">
        <v>1493.1</v>
      </c>
      <c r="W218">
        <v>303.10000000000002</v>
      </c>
      <c r="X218">
        <v>2509</v>
      </c>
      <c r="Y218">
        <v>814.6</v>
      </c>
      <c r="Z218">
        <v>512.70000000000005</v>
      </c>
      <c r="AA218">
        <v>301.89999999999998</v>
      </c>
      <c r="AB218">
        <v>1703.6</v>
      </c>
      <c r="AC218">
        <v>-87.1</v>
      </c>
      <c r="AE218" s="10">
        <v>82.6</v>
      </c>
      <c r="AF218" s="10">
        <v>174.233</v>
      </c>
      <c r="AG218" s="10">
        <v>180.3</v>
      </c>
      <c r="AH218" s="10">
        <v>129.63300000000001</v>
      </c>
      <c r="AI218" s="10">
        <v>125.333</v>
      </c>
      <c r="AJ218" s="10">
        <v>160.06700000000001</v>
      </c>
      <c r="AK218" s="10">
        <v>198.2</v>
      </c>
      <c r="AL218" s="13">
        <v>1093.2</v>
      </c>
      <c r="AM218" s="13">
        <v>4870.3999999999996</v>
      </c>
      <c r="AN218" s="11">
        <v>14.5</v>
      </c>
      <c r="AO218" s="10">
        <f t="shared" si="42"/>
        <v>8.3221892523230387</v>
      </c>
      <c r="AQ218" s="12">
        <v>137341</v>
      </c>
      <c r="AR218" s="13">
        <v>40.9</v>
      </c>
      <c r="AS218" s="6">
        <f t="shared" si="45"/>
        <v>5617246.8999999994</v>
      </c>
      <c r="AT218" s="6">
        <f t="shared" si="46"/>
        <v>2.2576896165984803</v>
      </c>
      <c r="AV218" s="6">
        <f>'Capital Stock Calculations'!E218</f>
        <v>25485.834202532216</v>
      </c>
      <c r="AW218" s="13">
        <v>80.2</v>
      </c>
      <c r="AX218" s="6">
        <f t="shared" si="47"/>
        <v>1.33945575745383E-2</v>
      </c>
      <c r="AY218" s="6">
        <f t="shared" si="48"/>
        <v>1.4406246176185888E-2</v>
      </c>
      <c r="AZ218" s="6"/>
      <c r="BA218" s="13">
        <v>3.9</v>
      </c>
      <c r="BB218" s="13">
        <v>66.900000000000006</v>
      </c>
      <c r="BC218" s="13">
        <v>12.5</v>
      </c>
      <c r="BE218" s="13">
        <v>103.9</v>
      </c>
      <c r="BF218" s="26">
        <f t="shared" si="36"/>
        <v>627.43567521652039</v>
      </c>
      <c r="BG218" s="10">
        <v>107.483</v>
      </c>
      <c r="BH218">
        <f>-Government!AB218*100/Data!AE218</f>
        <v>-167.55447941888622</v>
      </c>
      <c r="BJ218" s="11">
        <v>6.02</v>
      </c>
      <c r="BK218" s="11">
        <v>9.5</v>
      </c>
      <c r="BL218" s="11">
        <v>5.57</v>
      </c>
      <c r="BM218" s="37">
        <f t="shared" si="37"/>
        <v>3.4800000000000004</v>
      </c>
      <c r="BN218" s="37">
        <f t="shared" si="38"/>
        <v>-0.44999999999999929</v>
      </c>
      <c r="BO218" s="30">
        <f t="shared" si="39"/>
        <v>5.3072832369942279E-2</v>
      </c>
      <c r="BP218" s="30">
        <f t="shared" si="40"/>
        <v>5.1772832369942276E-2</v>
      </c>
    </row>
    <row r="219" spans="1:68" x14ac:dyDescent="0.2">
      <c r="A219" s="4">
        <f t="shared" si="43"/>
        <v>2001</v>
      </c>
      <c r="B219" s="4">
        <f t="shared" si="44"/>
        <v>1</v>
      </c>
      <c r="C219">
        <v>12645.7</v>
      </c>
      <c r="D219">
        <v>8325.7000000000007</v>
      </c>
      <c r="E219">
        <v>2628</v>
      </c>
      <c r="F219">
        <v>777.7</v>
      </c>
      <c r="G219">
        <v>1881</v>
      </c>
      <c r="H219">
        <v>5716.3</v>
      </c>
      <c r="I219">
        <v>2285.3000000000002</v>
      </c>
      <c r="J219">
        <v>2325.4</v>
      </c>
      <c r="K219">
        <v>1658.8</v>
      </c>
      <c r="L219">
        <v>534</v>
      </c>
      <c r="M219">
        <v>728.1</v>
      </c>
      <c r="N219">
        <v>435.1</v>
      </c>
      <c r="O219">
        <v>635.29999999999995</v>
      </c>
      <c r="P219">
        <v>-37.9</v>
      </c>
      <c r="Q219">
        <v>-497.1</v>
      </c>
      <c r="R219">
        <v>1271.4000000000001</v>
      </c>
      <c r="S219">
        <v>902</v>
      </c>
      <c r="T219">
        <v>367.1</v>
      </c>
      <c r="U219">
        <v>1768.5</v>
      </c>
      <c r="V219">
        <v>1466</v>
      </c>
      <c r="W219">
        <v>298.8</v>
      </c>
      <c r="X219">
        <v>2546.3000000000002</v>
      </c>
      <c r="Y219">
        <v>832.3</v>
      </c>
      <c r="Z219">
        <v>519.6</v>
      </c>
      <c r="AA219">
        <v>312.60000000000002</v>
      </c>
      <c r="AB219">
        <v>1722.9</v>
      </c>
      <c r="AC219">
        <v>-83.3</v>
      </c>
      <c r="AE219" s="10">
        <v>83.131</v>
      </c>
      <c r="AF219" s="10">
        <v>175.9</v>
      </c>
      <c r="AG219" s="10">
        <v>181.733</v>
      </c>
      <c r="AH219" s="10">
        <v>133.6</v>
      </c>
      <c r="AI219" s="10">
        <v>125.533</v>
      </c>
      <c r="AJ219" s="10">
        <v>160.5</v>
      </c>
      <c r="AK219" s="10">
        <v>201.13300000000001</v>
      </c>
      <c r="AL219" s="13">
        <v>1102.3</v>
      </c>
      <c r="AM219" s="13">
        <v>4997.8</v>
      </c>
      <c r="AN219" s="11">
        <v>14.54</v>
      </c>
      <c r="AO219" s="10">
        <f t="shared" si="42"/>
        <v>8.266060261512223</v>
      </c>
      <c r="AQ219" s="12">
        <v>137724</v>
      </c>
      <c r="AR219" s="13">
        <v>40.5</v>
      </c>
      <c r="AS219" s="6">
        <f t="shared" si="45"/>
        <v>5577822</v>
      </c>
      <c r="AT219" s="6">
        <f t="shared" si="46"/>
        <v>2.2671393959864621</v>
      </c>
      <c r="AV219" s="6">
        <f>'Capital Stock Calculations'!E219</f>
        <v>25741.299876232595</v>
      </c>
      <c r="AW219" s="13">
        <v>78.400000000000006</v>
      </c>
      <c r="AX219" s="6">
        <f t="shared" si="47"/>
        <v>1.3375299086304639E-2</v>
      </c>
      <c r="AY219" s="6">
        <f t="shared" si="48"/>
        <v>1.4493697785659475E-2</v>
      </c>
      <c r="AZ219" s="6"/>
      <c r="BA219" s="13">
        <v>4.2</v>
      </c>
      <c r="BB219" s="13">
        <v>67.2</v>
      </c>
      <c r="BC219" s="13">
        <v>12.8</v>
      </c>
      <c r="BE219" s="13">
        <v>92.3</v>
      </c>
      <c r="BF219" s="26">
        <f t="shared" si="36"/>
        <v>626.66287663445132</v>
      </c>
      <c r="BG219" s="10">
        <v>108.553</v>
      </c>
      <c r="BH219">
        <f>-Government!AB219*100/Data!AE219</f>
        <v>-125.705212255356</v>
      </c>
      <c r="BJ219" s="11">
        <v>4.82</v>
      </c>
      <c r="BK219" s="11">
        <v>8.6199999999999992</v>
      </c>
      <c r="BL219" s="11">
        <v>5.04</v>
      </c>
      <c r="BM219" s="37">
        <f t="shared" si="37"/>
        <v>3.7999999999999989</v>
      </c>
      <c r="BN219" s="37">
        <f t="shared" si="38"/>
        <v>0.21999999999999975</v>
      </c>
      <c r="BO219" s="30">
        <f t="shared" si="39"/>
        <v>5.0632352080260255E-2</v>
      </c>
      <c r="BP219" s="30">
        <f t="shared" si="40"/>
        <v>4.6132352080260258E-2</v>
      </c>
    </row>
    <row r="220" spans="1:68" x14ac:dyDescent="0.2">
      <c r="A220" s="4">
        <f t="shared" si="43"/>
        <v>2001</v>
      </c>
      <c r="B220" s="4">
        <f t="shared" si="44"/>
        <v>2</v>
      </c>
      <c r="C220">
        <v>12712.8</v>
      </c>
      <c r="D220">
        <v>8348.2999999999993</v>
      </c>
      <c r="E220">
        <v>2635.1</v>
      </c>
      <c r="F220">
        <v>777</v>
      </c>
      <c r="G220">
        <v>1889.8</v>
      </c>
      <c r="H220">
        <v>5731.9</v>
      </c>
      <c r="I220">
        <v>2277.1</v>
      </c>
      <c r="J220">
        <v>2294.6999999999998</v>
      </c>
      <c r="K220">
        <v>1621.2</v>
      </c>
      <c r="L220">
        <v>536.9</v>
      </c>
      <c r="M220">
        <v>697.8</v>
      </c>
      <c r="N220">
        <v>430.2</v>
      </c>
      <c r="O220">
        <v>645.20000000000005</v>
      </c>
      <c r="P220">
        <v>-12.8</v>
      </c>
      <c r="Q220">
        <v>-488.1</v>
      </c>
      <c r="R220">
        <v>1229.8</v>
      </c>
      <c r="S220">
        <v>865.9</v>
      </c>
      <c r="T220">
        <v>362.3</v>
      </c>
      <c r="U220">
        <v>1717.9</v>
      </c>
      <c r="V220">
        <v>1409.3</v>
      </c>
      <c r="W220">
        <v>306.89999999999998</v>
      </c>
      <c r="X220">
        <v>2596.4</v>
      </c>
      <c r="Y220">
        <v>848.7</v>
      </c>
      <c r="Z220">
        <v>528.4</v>
      </c>
      <c r="AA220">
        <v>320.10000000000002</v>
      </c>
      <c r="AB220">
        <v>1756.8</v>
      </c>
      <c r="AC220">
        <v>-100.5</v>
      </c>
      <c r="AE220" s="10">
        <v>83.707999999999998</v>
      </c>
      <c r="AF220" s="10">
        <v>177.13300000000001</v>
      </c>
      <c r="AG220" s="10">
        <v>182.9</v>
      </c>
      <c r="AH220" s="10">
        <v>135.86699999999999</v>
      </c>
      <c r="AI220" s="10">
        <v>124.867</v>
      </c>
      <c r="AJ220" s="10">
        <v>161.667</v>
      </c>
      <c r="AK220" s="10">
        <v>202.733</v>
      </c>
      <c r="AL220" s="13">
        <v>1120.5</v>
      </c>
      <c r="AM220" s="13">
        <v>5123.3999999999996</v>
      </c>
      <c r="AN220" s="11">
        <v>14.69</v>
      </c>
      <c r="AO220" s="10">
        <f t="shared" si="42"/>
        <v>8.2932034121253508</v>
      </c>
      <c r="AQ220" s="12">
        <v>137088</v>
      </c>
      <c r="AR220" s="13">
        <v>40.4</v>
      </c>
      <c r="AS220" s="6">
        <f t="shared" si="45"/>
        <v>5538355.2000000002</v>
      </c>
      <c r="AT220" s="6">
        <f t="shared" si="46"/>
        <v>2.2954107385528468</v>
      </c>
      <c r="AV220" s="6">
        <f>'Capital Stock Calculations'!E220</f>
        <v>26107.598751158523</v>
      </c>
      <c r="AW220" s="13">
        <v>76.7</v>
      </c>
      <c r="AX220" s="6">
        <f t="shared" si="47"/>
        <v>1.3447544441205533E-2</v>
      </c>
      <c r="AY220" s="6">
        <f t="shared" si="48"/>
        <v>1.4677784872632323E-2</v>
      </c>
      <c r="AZ220" s="6"/>
      <c r="BA220" s="13">
        <v>4.4000000000000004</v>
      </c>
      <c r="BB220" s="13">
        <v>66.8</v>
      </c>
      <c r="BC220" s="13">
        <v>12.4</v>
      </c>
      <c r="BE220" s="13">
        <v>91</v>
      </c>
      <c r="BF220" s="26">
        <f t="shared" si="36"/>
        <v>632.57552234761442</v>
      </c>
      <c r="BG220" s="10">
        <v>110.82</v>
      </c>
      <c r="BH220">
        <f>-Government!AB220*100/Data!AE220</f>
        <v>-46.351603192048543</v>
      </c>
      <c r="BJ220" s="11">
        <v>3.66</v>
      </c>
      <c r="BK220" s="11">
        <v>7.34</v>
      </c>
      <c r="BL220" s="11">
        <v>5.28</v>
      </c>
      <c r="BM220" s="37">
        <f t="shared" si="37"/>
        <v>3.6799999999999997</v>
      </c>
      <c r="BN220" s="37">
        <f t="shared" si="38"/>
        <v>1.62</v>
      </c>
      <c r="BO220" s="30">
        <f t="shared" si="39"/>
        <v>4.1190335417851089E-2</v>
      </c>
      <c r="BP220" s="30">
        <f t="shared" si="40"/>
        <v>4.3390335417851089E-2</v>
      </c>
    </row>
    <row r="221" spans="1:68" x14ac:dyDescent="0.2">
      <c r="A221" s="4">
        <f t="shared" si="43"/>
        <v>2001</v>
      </c>
      <c r="B221" s="4">
        <f t="shared" si="44"/>
        <v>3</v>
      </c>
      <c r="C221">
        <v>12674.1</v>
      </c>
      <c r="D221">
        <v>8376.2999999999993</v>
      </c>
      <c r="E221">
        <v>2653.9</v>
      </c>
      <c r="F221">
        <v>785.9</v>
      </c>
      <c r="G221">
        <v>1898.6</v>
      </c>
      <c r="H221">
        <v>5739.2</v>
      </c>
      <c r="I221">
        <v>2236.6</v>
      </c>
      <c r="J221">
        <v>2276.1</v>
      </c>
      <c r="K221">
        <v>1600</v>
      </c>
      <c r="L221">
        <v>541.20000000000005</v>
      </c>
      <c r="M221">
        <v>679.7</v>
      </c>
      <c r="N221">
        <v>426.6</v>
      </c>
      <c r="O221">
        <v>649.20000000000005</v>
      </c>
      <c r="P221">
        <v>-36.9</v>
      </c>
      <c r="Q221">
        <v>-509.2</v>
      </c>
      <c r="R221">
        <v>1166.5</v>
      </c>
      <c r="S221">
        <v>818.2</v>
      </c>
      <c r="T221">
        <v>347.1</v>
      </c>
      <c r="U221">
        <v>1675.7</v>
      </c>
      <c r="V221">
        <v>1382.6</v>
      </c>
      <c r="W221">
        <v>290.60000000000002</v>
      </c>
      <c r="X221">
        <v>2594.6</v>
      </c>
      <c r="Y221">
        <v>855.9</v>
      </c>
      <c r="Z221">
        <v>534.20000000000005</v>
      </c>
      <c r="AA221">
        <v>321.5</v>
      </c>
      <c r="AB221">
        <v>1747.3</v>
      </c>
      <c r="AC221">
        <v>-104.5</v>
      </c>
      <c r="AE221" s="10">
        <v>83.984999999999999</v>
      </c>
      <c r="AF221" s="10">
        <v>177.63300000000001</v>
      </c>
      <c r="AG221" s="10">
        <v>184.2</v>
      </c>
      <c r="AH221" s="10">
        <v>129.267</v>
      </c>
      <c r="AI221" s="10">
        <v>124.167</v>
      </c>
      <c r="AJ221" s="10">
        <v>160.80000000000001</v>
      </c>
      <c r="AK221" s="10">
        <v>204.233</v>
      </c>
      <c r="AL221" s="13">
        <v>1164.9000000000001</v>
      </c>
      <c r="AM221" s="13">
        <v>5238.6000000000004</v>
      </c>
      <c r="AN221" s="11">
        <v>14.85</v>
      </c>
      <c r="AO221" s="10">
        <f t="shared" si="42"/>
        <v>8.359933120535036</v>
      </c>
      <c r="AQ221" s="12">
        <v>136719</v>
      </c>
      <c r="AR221" s="13">
        <v>40.4</v>
      </c>
      <c r="AS221" s="6">
        <f t="shared" si="45"/>
        <v>5523447.5999999996</v>
      </c>
      <c r="AT221" s="6">
        <f t="shared" si="46"/>
        <v>2.2945994816715563</v>
      </c>
      <c r="AV221" s="6">
        <f>'Capital Stock Calculations'!E221</f>
        <v>26438.390226828156</v>
      </c>
      <c r="AW221" s="13">
        <v>75.099999999999994</v>
      </c>
      <c r="AX221" s="6">
        <f t="shared" si="47"/>
        <v>1.3375151716756148E-2</v>
      </c>
      <c r="AY221" s="6">
        <f t="shared" si="48"/>
        <v>1.4700683848496623E-2</v>
      </c>
      <c r="AZ221" s="6"/>
      <c r="BA221" s="13">
        <v>4.8</v>
      </c>
      <c r="BB221" s="13">
        <v>66.7</v>
      </c>
      <c r="BC221" s="13">
        <v>13.1</v>
      </c>
      <c r="BE221" s="13">
        <v>88.6</v>
      </c>
      <c r="BF221" s="26">
        <f t="shared" si="36"/>
        <v>655.79030923308176</v>
      </c>
      <c r="BG221" s="10">
        <v>110.405</v>
      </c>
      <c r="BH221">
        <f>-Government!AB221*100/Data!AE221</f>
        <v>246.23444662737393</v>
      </c>
      <c r="BJ221" s="11">
        <v>3.17</v>
      </c>
      <c r="BK221" s="11">
        <v>6.57</v>
      </c>
      <c r="BL221" s="11">
        <v>5</v>
      </c>
      <c r="BM221" s="37">
        <f t="shared" si="37"/>
        <v>3.4000000000000004</v>
      </c>
      <c r="BN221" s="37">
        <f t="shared" si="38"/>
        <v>1.83</v>
      </c>
      <c r="BO221" s="30">
        <f t="shared" si="39"/>
        <v>3.3777262283143185E-2</v>
      </c>
      <c r="BP221" s="30">
        <f t="shared" si="40"/>
        <v>4.9977262283143184E-2</v>
      </c>
    </row>
    <row r="222" spans="1:68" x14ac:dyDescent="0.2">
      <c r="A222" s="4">
        <f t="shared" si="43"/>
        <v>2001</v>
      </c>
      <c r="B222" s="4">
        <f t="shared" si="44"/>
        <v>4</v>
      </c>
      <c r="C222">
        <v>12705.2</v>
      </c>
      <c r="D222">
        <v>8499.7999999999993</v>
      </c>
      <c r="E222">
        <v>2749.5</v>
      </c>
      <c r="F222">
        <v>851.4</v>
      </c>
      <c r="G222">
        <v>1914.7</v>
      </c>
      <c r="H222">
        <v>5757.6</v>
      </c>
      <c r="I222">
        <v>2126.9</v>
      </c>
      <c r="J222">
        <v>2223.8000000000002</v>
      </c>
      <c r="K222">
        <v>1553.6</v>
      </c>
      <c r="L222">
        <v>489.4</v>
      </c>
      <c r="M222">
        <v>677</v>
      </c>
      <c r="N222">
        <v>420.1</v>
      </c>
      <c r="O222">
        <v>645</v>
      </c>
      <c r="P222">
        <v>-97.4</v>
      </c>
      <c r="Q222">
        <v>-522.29999999999995</v>
      </c>
      <c r="R222">
        <v>1134.3</v>
      </c>
      <c r="S222">
        <v>799.9</v>
      </c>
      <c r="T222">
        <v>332.8</v>
      </c>
      <c r="U222">
        <v>1656.6</v>
      </c>
      <c r="V222">
        <v>1371.2</v>
      </c>
      <c r="W222">
        <v>282.5</v>
      </c>
      <c r="X222">
        <v>2632.4</v>
      </c>
      <c r="Y222">
        <v>862.6</v>
      </c>
      <c r="Z222">
        <v>537.79999999999995</v>
      </c>
      <c r="AA222">
        <v>324.5</v>
      </c>
      <c r="AB222">
        <v>1778.9</v>
      </c>
      <c r="AC222">
        <v>-72.8</v>
      </c>
      <c r="AE222" s="10">
        <v>84.239000000000004</v>
      </c>
      <c r="AF222" s="10">
        <v>177.5</v>
      </c>
      <c r="AG222" s="10">
        <v>185.36699999999999</v>
      </c>
      <c r="AH222" s="10">
        <v>117.9</v>
      </c>
      <c r="AI222" s="10">
        <v>123.967</v>
      </c>
      <c r="AJ222" s="10">
        <v>159.30000000000001</v>
      </c>
      <c r="AK222" s="10">
        <v>205.5</v>
      </c>
      <c r="AL222" s="13">
        <v>1173.3</v>
      </c>
      <c r="AM222" s="13">
        <v>5355.9</v>
      </c>
      <c r="AN222" s="11">
        <v>14.96</v>
      </c>
      <c r="AO222" s="10">
        <f t="shared" si="42"/>
        <v>8.4281690140845065</v>
      </c>
      <c r="AQ222" s="12">
        <v>136226</v>
      </c>
      <c r="AR222" s="13">
        <v>40.1</v>
      </c>
      <c r="AS222" s="6">
        <f t="shared" si="45"/>
        <v>5462662.6000000006</v>
      </c>
      <c r="AT222" s="6">
        <f t="shared" si="46"/>
        <v>2.3258255049469829</v>
      </c>
      <c r="AV222" s="6">
        <f>'Capital Stock Calculations'!E222</f>
        <v>26704.021362226435</v>
      </c>
      <c r="AW222" s="13">
        <v>73.8</v>
      </c>
      <c r="AX222" s="6">
        <f t="shared" si="47"/>
        <v>1.3463261247695505E-2</v>
      </c>
      <c r="AY222" s="6">
        <f t="shared" si="48"/>
        <v>1.4883040848423127E-2</v>
      </c>
      <c r="AZ222" s="6"/>
      <c r="BA222" s="13">
        <v>5.5</v>
      </c>
      <c r="BB222" s="13">
        <v>66.7</v>
      </c>
      <c r="BC222" s="13">
        <v>14</v>
      </c>
      <c r="BE222" s="13">
        <v>85.1</v>
      </c>
      <c r="BF222" s="26">
        <f t="shared" si="36"/>
        <v>661.0140845070423</v>
      </c>
      <c r="BG222" s="10">
        <v>110.818</v>
      </c>
      <c r="BH222">
        <f>-Government!AB222*100/Data!AE222</f>
        <v>168.21187336032</v>
      </c>
      <c r="BJ222" s="11">
        <v>1.91</v>
      </c>
      <c r="BK222" s="11">
        <v>5.16</v>
      </c>
      <c r="BL222" s="11">
        <v>4.76</v>
      </c>
      <c r="BM222" s="37">
        <f t="shared" si="37"/>
        <v>3.25</v>
      </c>
      <c r="BN222" s="37">
        <f t="shared" si="38"/>
        <v>2.8499999999999996</v>
      </c>
      <c r="BO222" s="30">
        <f t="shared" si="39"/>
        <v>3.2448734750862789E-2</v>
      </c>
      <c r="BP222" s="30">
        <f t="shared" si="40"/>
        <v>5.0748734750862792E-2</v>
      </c>
    </row>
    <row r="223" spans="1:68" x14ac:dyDescent="0.2">
      <c r="A223" s="4">
        <f t="shared" si="43"/>
        <v>2002</v>
      </c>
      <c r="B223" s="4">
        <f t="shared" si="44"/>
        <v>1</v>
      </c>
      <c r="C223">
        <v>12824.6</v>
      </c>
      <c r="D223">
        <v>8527</v>
      </c>
      <c r="E223">
        <v>2742.6</v>
      </c>
      <c r="F223">
        <v>841</v>
      </c>
      <c r="G223">
        <v>1921.7</v>
      </c>
      <c r="H223">
        <v>5794.6</v>
      </c>
      <c r="I223">
        <v>2202.8000000000002</v>
      </c>
      <c r="J223">
        <v>2210.6999999999998</v>
      </c>
      <c r="K223">
        <v>1522.1</v>
      </c>
      <c r="L223">
        <v>463.4</v>
      </c>
      <c r="M223">
        <v>665.5</v>
      </c>
      <c r="N223">
        <v>419.8</v>
      </c>
      <c r="O223">
        <v>666.2</v>
      </c>
      <c r="P223">
        <v>-3.8</v>
      </c>
      <c r="Q223">
        <v>-545.70000000000005</v>
      </c>
      <c r="R223">
        <v>1152.3</v>
      </c>
      <c r="S223">
        <v>798.3</v>
      </c>
      <c r="T223">
        <v>353.5</v>
      </c>
      <c r="U223">
        <v>1698</v>
      </c>
      <c r="V223">
        <v>1397.1</v>
      </c>
      <c r="W223">
        <v>298.39999999999998</v>
      </c>
      <c r="X223">
        <v>2671.3</v>
      </c>
      <c r="Y223">
        <v>884</v>
      </c>
      <c r="Z223">
        <v>549.9</v>
      </c>
      <c r="AA223">
        <v>333.9</v>
      </c>
      <c r="AB223">
        <v>1795.9</v>
      </c>
      <c r="AC223">
        <v>-79.8</v>
      </c>
      <c r="AE223" s="10">
        <v>84.504000000000005</v>
      </c>
      <c r="AF223" s="10">
        <v>178.06700000000001</v>
      </c>
      <c r="AG223" s="10">
        <v>186.333</v>
      </c>
      <c r="AH223" s="10">
        <v>115.1</v>
      </c>
      <c r="AI223" s="10">
        <v>122.467</v>
      </c>
      <c r="AJ223" s="10">
        <v>159.36699999999999</v>
      </c>
      <c r="AK223" s="10">
        <v>207.4</v>
      </c>
      <c r="AL223" s="13">
        <v>1191.5</v>
      </c>
      <c r="AM223" s="13">
        <v>5449.9</v>
      </c>
      <c r="AN223" s="11">
        <v>15.1</v>
      </c>
      <c r="AO223" s="10">
        <f t="shared" si="42"/>
        <v>8.4799541745522742</v>
      </c>
      <c r="AQ223" s="12">
        <v>136105</v>
      </c>
      <c r="AR223" s="13">
        <v>40.299999999999997</v>
      </c>
      <c r="AS223" s="6">
        <f t="shared" si="45"/>
        <v>5485031.5</v>
      </c>
      <c r="AT223" s="6">
        <f t="shared" si="46"/>
        <v>2.3381087237147136</v>
      </c>
      <c r="AV223" s="6">
        <f>'Capital Stock Calculations'!E223</f>
        <v>26840.149828368114</v>
      </c>
      <c r="AW223" s="13">
        <v>73.900000000000006</v>
      </c>
      <c r="AX223" s="6">
        <f t="shared" si="47"/>
        <v>1.3529906178896539E-2</v>
      </c>
      <c r="AY223" s="6">
        <f t="shared" si="48"/>
        <v>1.4950031935795787E-2</v>
      </c>
      <c r="AZ223" s="6"/>
      <c r="BA223" s="13">
        <v>5.7</v>
      </c>
      <c r="BB223" s="13">
        <v>66.599999999999994</v>
      </c>
      <c r="BC223" s="13">
        <v>15</v>
      </c>
      <c r="BE223" s="13">
        <v>93.1</v>
      </c>
      <c r="BF223" s="26">
        <f t="shared" si="36"/>
        <v>669.1301588727838</v>
      </c>
      <c r="BG223" s="10">
        <v>112.411</v>
      </c>
      <c r="BH223">
        <f>-Government!AB223*100/Data!AE223</f>
        <v>408.9747230900312</v>
      </c>
      <c r="BJ223" s="11">
        <v>1.72</v>
      </c>
      <c r="BK223" s="11">
        <v>4.75</v>
      </c>
      <c r="BL223" s="11">
        <v>5.08</v>
      </c>
      <c r="BM223" s="37">
        <f t="shared" si="37"/>
        <v>3.0300000000000002</v>
      </c>
      <c r="BN223" s="37">
        <f t="shared" si="38"/>
        <v>3.3600000000000003</v>
      </c>
      <c r="BO223" s="30">
        <f t="shared" si="39"/>
        <v>1.5905633802816836E-2</v>
      </c>
      <c r="BP223" s="30">
        <f t="shared" si="40"/>
        <v>4.4405633802816834E-2</v>
      </c>
    </row>
    <row r="224" spans="1:68" x14ac:dyDescent="0.2">
      <c r="A224" s="4">
        <f t="shared" si="43"/>
        <v>2002</v>
      </c>
      <c r="B224" s="4">
        <f t="shared" si="44"/>
        <v>2</v>
      </c>
      <c r="C224">
        <v>12894.7</v>
      </c>
      <c r="D224">
        <v>8572.2000000000007</v>
      </c>
      <c r="E224">
        <v>2753.6</v>
      </c>
      <c r="F224">
        <v>849.2</v>
      </c>
      <c r="G224">
        <v>1922.7</v>
      </c>
      <c r="H224">
        <v>5829.6</v>
      </c>
      <c r="I224">
        <v>2224.9</v>
      </c>
      <c r="J224">
        <v>2205.1999999999998</v>
      </c>
      <c r="K224">
        <v>1501.9</v>
      </c>
      <c r="L224">
        <v>438</v>
      </c>
      <c r="M224">
        <v>657.9</v>
      </c>
      <c r="N224">
        <v>425.8</v>
      </c>
      <c r="O224">
        <v>682.7</v>
      </c>
      <c r="P224">
        <v>26.5</v>
      </c>
      <c r="Q224">
        <v>-570</v>
      </c>
      <c r="R224">
        <v>1184.4000000000001</v>
      </c>
      <c r="S224">
        <v>826.2</v>
      </c>
      <c r="T224">
        <v>357.3</v>
      </c>
      <c r="U224">
        <v>1754.3</v>
      </c>
      <c r="V224">
        <v>1456.3</v>
      </c>
      <c r="W224">
        <v>294.60000000000002</v>
      </c>
      <c r="X224">
        <v>2696.9</v>
      </c>
      <c r="Y224">
        <v>904.7</v>
      </c>
      <c r="Z224">
        <v>562.79999999999995</v>
      </c>
      <c r="AA224">
        <v>341.7</v>
      </c>
      <c r="AB224">
        <v>1799.8</v>
      </c>
      <c r="AC224">
        <v>-74.599999999999994</v>
      </c>
      <c r="AE224" s="10">
        <v>84.825999999999993</v>
      </c>
      <c r="AF224" s="10">
        <v>179.46700000000001</v>
      </c>
      <c r="AG224" s="10">
        <v>187.2</v>
      </c>
      <c r="AH224" s="10">
        <v>121.667</v>
      </c>
      <c r="AI224" s="10">
        <v>121.56699999999999</v>
      </c>
      <c r="AJ224" s="10">
        <v>160.6</v>
      </c>
      <c r="AK224" s="10">
        <v>208.93299999999999</v>
      </c>
      <c r="AL224" s="13">
        <v>1189.8</v>
      </c>
      <c r="AM224" s="13">
        <v>5492.5</v>
      </c>
      <c r="AN224" s="11">
        <v>15.23</v>
      </c>
      <c r="AO224" s="10">
        <f t="shared" si="42"/>
        <v>8.4862398101043635</v>
      </c>
      <c r="AQ224" s="12">
        <v>136360</v>
      </c>
      <c r="AR224" s="13">
        <v>40.6</v>
      </c>
      <c r="AS224" s="6">
        <f t="shared" si="45"/>
        <v>5536216</v>
      </c>
      <c r="AT224" s="6">
        <f t="shared" si="46"/>
        <v>2.32915406479805</v>
      </c>
      <c r="AV224" s="6">
        <f>'Capital Stock Calculations'!E224</f>
        <v>27047.972776799434</v>
      </c>
      <c r="AW224" s="13">
        <v>74.900000000000006</v>
      </c>
      <c r="AX224" s="6">
        <f t="shared" si="47"/>
        <v>1.3485096456902169E-2</v>
      </c>
      <c r="AY224" s="6">
        <f t="shared" si="48"/>
        <v>1.4834573251107196E-2</v>
      </c>
      <c r="AZ224" s="6"/>
      <c r="BA224" s="13">
        <v>5.8</v>
      </c>
      <c r="BB224" s="13">
        <v>66.7</v>
      </c>
      <c r="BC224" s="13">
        <v>16.7</v>
      </c>
      <c r="BE224" s="13">
        <v>94.1</v>
      </c>
      <c r="BF224" s="26">
        <f t="shared" si="36"/>
        <v>662.96310742364892</v>
      </c>
      <c r="BG224" s="10">
        <v>110.598</v>
      </c>
      <c r="BH224">
        <f>-Government!AB224*100/Data!AE224</f>
        <v>460.35413670336931</v>
      </c>
      <c r="BJ224" s="11">
        <v>1.72</v>
      </c>
      <c r="BK224" s="11">
        <v>4.75</v>
      </c>
      <c r="BL224" s="11">
        <v>5.1100000000000003</v>
      </c>
      <c r="BM224" s="37">
        <f t="shared" si="37"/>
        <v>3.0300000000000002</v>
      </c>
      <c r="BN224" s="37">
        <f t="shared" si="38"/>
        <v>3.3900000000000006</v>
      </c>
      <c r="BO224" s="30">
        <f t="shared" si="39"/>
        <v>9.3377908315409666E-3</v>
      </c>
      <c r="BP224" s="30">
        <f t="shared" si="40"/>
        <v>4.2937790831540965E-2</v>
      </c>
    </row>
    <row r="225" spans="1:68" x14ac:dyDescent="0.2">
      <c r="A225" s="4">
        <f t="shared" si="43"/>
        <v>2002</v>
      </c>
      <c r="B225" s="4">
        <f t="shared" si="44"/>
        <v>3</v>
      </c>
      <c r="C225">
        <v>12956.7</v>
      </c>
      <c r="D225">
        <v>8633</v>
      </c>
      <c r="E225">
        <v>2788.3</v>
      </c>
      <c r="F225">
        <v>874.1</v>
      </c>
      <c r="G225">
        <v>1927.4</v>
      </c>
      <c r="H225">
        <v>5853.5</v>
      </c>
      <c r="I225">
        <v>2224.6</v>
      </c>
      <c r="J225">
        <v>2197.8000000000002</v>
      </c>
      <c r="K225">
        <v>1493</v>
      </c>
      <c r="L225">
        <v>417.3</v>
      </c>
      <c r="M225">
        <v>659.4</v>
      </c>
      <c r="N225">
        <v>430.1</v>
      </c>
      <c r="O225">
        <v>684.7</v>
      </c>
      <c r="P225">
        <v>32.4</v>
      </c>
      <c r="Q225">
        <v>-589.20000000000005</v>
      </c>
      <c r="R225">
        <v>1193.3</v>
      </c>
      <c r="S225">
        <v>831.5</v>
      </c>
      <c r="T225">
        <v>361</v>
      </c>
      <c r="U225">
        <v>1782.5</v>
      </c>
      <c r="V225">
        <v>1482.4</v>
      </c>
      <c r="W225">
        <v>296.5</v>
      </c>
      <c r="X225">
        <v>2717.8</v>
      </c>
      <c r="Y225">
        <v>919</v>
      </c>
      <c r="Z225">
        <v>572.4</v>
      </c>
      <c r="AA225">
        <v>346.4</v>
      </c>
      <c r="AB225">
        <v>1805.9</v>
      </c>
      <c r="AC225">
        <v>-60.5</v>
      </c>
      <c r="AE225" s="10">
        <v>85.206000000000003</v>
      </c>
      <c r="AF225" s="10">
        <v>180.43299999999999</v>
      </c>
      <c r="AG225" s="10">
        <v>188.1</v>
      </c>
      <c r="AH225" s="10">
        <v>123.06699999999999</v>
      </c>
      <c r="AI225" s="10">
        <v>121.233</v>
      </c>
      <c r="AJ225" s="10">
        <v>161.167</v>
      </c>
      <c r="AK225" s="10">
        <v>210.53299999999999</v>
      </c>
      <c r="AL225" s="13">
        <v>1194.0999999999999</v>
      </c>
      <c r="AM225" s="13">
        <v>5595.3</v>
      </c>
      <c r="AN225" s="11">
        <v>15.34</v>
      </c>
      <c r="AO225" s="10">
        <f t="shared" si="42"/>
        <v>8.5017707403856289</v>
      </c>
      <c r="AQ225" s="12">
        <v>136807</v>
      </c>
      <c r="AR225" s="13">
        <v>40.5</v>
      </c>
      <c r="AS225" s="6">
        <f t="shared" si="45"/>
        <v>5540683.5</v>
      </c>
      <c r="AT225" s="6">
        <f t="shared" si="46"/>
        <v>2.3384660033369529</v>
      </c>
      <c r="AV225" s="6">
        <f>'Capital Stock Calculations'!E225</f>
        <v>27262.448642574323</v>
      </c>
      <c r="AW225" s="13">
        <v>75.3</v>
      </c>
      <c r="AX225" s="6">
        <f t="shared" si="47"/>
        <v>1.3507362636056603E-2</v>
      </c>
      <c r="AY225" s="6">
        <f t="shared" si="48"/>
        <v>1.4832973386296612E-2</v>
      </c>
      <c r="AZ225" s="6"/>
      <c r="BA225" s="13">
        <v>5.7</v>
      </c>
      <c r="BB225" s="13">
        <v>66.599999999999994</v>
      </c>
      <c r="BC225" s="13">
        <v>17</v>
      </c>
      <c r="BE225" s="13">
        <v>87.3</v>
      </c>
      <c r="BF225" s="26">
        <f t="shared" si="36"/>
        <v>661.79689968021364</v>
      </c>
      <c r="BG225" s="10">
        <v>108.727</v>
      </c>
      <c r="BH225">
        <f>-Government!AB225*100/Data!AE225</f>
        <v>461.93930004929229</v>
      </c>
      <c r="BJ225" s="11">
        <v>1.64</v>
      </c>
      <c r="BK225" s="11">
        <v>4.75</v>
      </c>
      <c r="BL225" s="11">
        <v>4.2699999999999996</v>
      </c>
      <c r="BM225" s="37">
        <f t="shared" si="37"/>
        <v>3.1100000000000003</v>
      </c>
      <c r="BN225" s="37">
        <f t="shared" si="38"/>
        <v>2.63</v>
      </c>
      <c r="BO225" s="30">
        <f t="shared" si="39"/>
        <v>1.1817394841391667E-2</v>
      </c>
      <c r="BP225" s="30">
        <f t="shared" si="40"/>
        <v>4.5717394841391673E-2</v>
      </c>
    </row>
    <row r="226" spans="1:68" x14ac:dyDescent="0.2">
      <c r="A226" s="4">
        <f t="shared" si="43"/>
        <v>2002</v>
      </c>
      <c r="B226" s="4">
        <f t="shared" si="44"/>
        <v>4</v>
      </c>
      <c r="C226">
        <v>12962.9</v>
      </c>
      <c r="D226">
        <v>8669.1</v>
      </c>
      <c r="E226">
        <v>2796.2</v>
      </c>
      <c r="F226">
        <v>862</v>
      </c>
      <c r="G226">
        <v>1952.6</v>
      </c>
      <c r="H226">
        <v>5882.1</v>
      </c>
      <c r="I226">
        <v>2220.6999999999998</v>
      </c>
      <c r="J226">
        <v>2190.9</v>
      </c>
      <c r="K226">
        <v>1475.1</v>
      </c>
      <c r="L226">
        <v>411.4</v>
      </c>
      <c r="M226">
        <v>649.20000000000005</v>
      </c>
      <c r="N226">
        <v>427.9</v>
      </c>
      <c r="O226">
        <v>697.1</v>
      </c>
      <c r="P226">
        <v>35.1</v>
      </c>
      <c r="Q226">
        <v>-634.5</v>
      </c>
      <c r="R226">
        <v>1182.5</v>
      </c>
      <c r="S226">
        <v>812.4</v>
      </c>
      <c r="T226">
        <v>370.2</v>
      </c>
      <c r="U226">
        <v>1817</v>
      </c>
      <c r="V226">
        <v>1503.5</v>
      </c>
      <c r="W226">
        <v>310.3</v>
      </c>
      <c r="X226">
        <v>2737.1</v>
      </c>
      <c r="Y226">
        <v>935.7</v>
      </c>
      <c r="Z226">
        <v>584.1</v>
      </c>
      <c r="AA226">
        <v>351.4</v>
      </c>
      <c r="AB226">
        <v>1807.9</v>
      </c>
      <c r="AC226">
        <v>-66.7</v>
      </c>
      <c r="AE226" s="10">
        <v>85.673000000000002</v>
      </c>
      <c r="AF226" s="10">
        <v>181.5</v>
      </c>
      <c r="AG226" s="10">
        <v>188.86699999999999</v>
      </c>
      <c r="AH226" s="10">
        <v>126.9</v>
      </c>
      <c r="AI226" s="10">
        <v>120.43300000000001</v>
      </c>
      <c r="AJ226" s="10">
        <v>163.06700000000001</v>
      </c>
      <c r="AK226" s="10">
        <v>212.36699999999999</v>
      </c>
      <c r="AL226" s="13">
        <v>1211.2</v>
      </c>
      <c r="AM226" s="13">
        <v>5710.1</v>
      </c>
      <c r="AN226" s="11">
        <v>15.49</v>
      </c>
      <c r="AO226" s="10">
        <f t="shared" si="42"/>
        <v>8.5344352617079888</v>
      </c>
      <c r="AQ226" s="12">
        <v>136652</v>
      </c>
      <c r="AR226" s="13">
        <v>40.4</v>
      </c>
      <c r="AS226" s="6">
        <f t="shared" si="45"/>
        <v>5520740.7999999998</v>
      </c>
      <c r="AT226" s="6">
        <f t="shared" si="46"/>
        <v>2.3480363359931697</v>
      </c>
      <c r="AV226" s="6">
        <f>'Capital Stock Calculations'!E226</f>
        <v>27460.682927058784</v>
      </c>
      <c r="AW226" s="13">
        <v>75.3</v>
      </c>
      <c r="AX226" s="6">
        <f t="shared" si="47"/>
        <v>1.3514164505349506E-2</v>
      </c>
      <c r="AY226" s="6">
        <f t="shared" si="48"/>
        <v>1.4840442790126002E-2</v>
      </c>
      <c r="AZ226" s="6"/>
      <c r="BA226" s="13">
        <v>5.9</v>
      </c>
      <c r="BB226" s="13">
        <v>66.400000000000006</v>
      </c>
      <c r="BC226" s="13">
        <v>18</v>
      </c>
      <c r="BE226" s="13">
        <v>83.8</v>
      </c>
      <c r="BF226" s="26">
        <f t="shared" si="36"/>
        <v>667.32782369146003</v>
      </c>
      <c r="BG226" s="10">
        <v>109.49299999999999</v>
      </c>
      <c r="BH226">
        <f>-Government!AB226*100/Data!AE226</f>
        <v>511.01280450083453</v>
      </c>
      <c r="BJ226" s="11">
        <v>1.33</v>
      </c>
      <c r="BK226" s="11">
        <v>4.45</v>
      </c>
      <c r="BL226" s="11">
        <v>4</v>
      </c>
      <c r="BM226" s="37">
        <f t="shared" si="37"/>
        <v>3.12</v>
      </c>
      <c r="BN226" s="37">
        <f t="shared" si="38"/>
        <v>2.67</v>
      </c>
      <c r="BO226" s="30">
        <f t="shared" si="39"/>
        <v>1.0486447601048471E-2</v>
      </c>
      <c r="BP226" s="30">
        <f t="shared" si="40"/>
        <v>3.6786447601048468E-2</v>
      </c>
    </row>
    <row r="227" spans="1:68" x14ac:dyDescent="0.2">
      <c r="A227" s="4">
        <f t="shared" si="43"/>
        <v>2003</v>
      </c>
      <c r="B227" s="4">
        <f t="shared" si="44"/>
        <v>1</v>
      </c>
      <c r="C227">
        <v>13028.6</v>
      </c>
      <c r="D227">
        <v>8712.2000000000007</v>
      </c>
      <c r="E227">
        <v>2811.7</v>
      </c>
      <c r="F227">
        <v>864.7</v>
      </c>
      <c r="G227">
        <v>1966</v>
      </c>
      <c r="H227">
        <v>5909.2</v>
      </c>
      <c r="I227">
        <v>2239.5</v>
      </c>
      <c r="J227">
        <v>2206.8000000000002</v>
      </c>
      <c r="K227">
        <v>1478.6</v>
      </c>
      <c r="L227">
        <v>408.5</v>
      </c>
      <c r="M227">
        <v>649.5</v>
      </c>
      <c r="N227">
        <v>433</v>
      </c>
      <c r="O227">
        <v>709.8</v>
      </c>
      <c r="P227">
        <v>36.299999999999997</v>
      </c>
      <c r="Q227">
        <v>-622.70000000000005</v>
      </c>
      <c r="R227">
        <v>1170.8</v>
      </c>
      <c r="S227">
        <v>814.8</v>
      </c>
      <c r="T227">
        <v>355.2</v>
      </c>
      <c r="U227">
        <v>1793.5</v>
      </c>
      <c r="V227">
        <v>1486.3</v>
      </c>
      <c r="W227">
        <v>304</v>
      </c>
      <c r="X227">
        <v>2728.3</v>
      </c>
      <c r="Y227">
        <v>935.9</v>
      </c>
      <c r="Z227">
        <v>583.70000000000005</v>
      </c>
      <c r="AA227">
        <v>352.1</v>
      </c>
      <c r="AB227">
        <v>1798.5</v>
      </c>
      <c r="AC227">
        <v>-62.4</v>
      </c>
      <c r="AE227" s="10">
        <v>86.200999999999993</v>
      </c>
      <c r="AF227" s="10">
        <v>183.36699999999999</v>
      </c>
      <c r="AG227" s="10">
        <v>189.56700000000001</v>
      </c>
      <c r="AH227" s="10">
        <v>139.4</v>
      </c>
      <c r="AI227" s="10">
        <v>119.367</v>
      </c>
      <c r="AJ227" s="10">
        <v>165.93299999999999</v>
      </c>
      <c r="AK227" s="10">
        <v>214.3</v>
      </c>
      <c r="AL227" s="13">
        <v>1234.8</v>
      </c>
      <c r="AM227" s="13">
        <v>5804.4</v>
      </c>
      <c r="AN227" s="11">
        <v>15.62</v>
      </c>
      <c r="AO227" s="10">
        <f t="shared" si="42"/>
        <v>8.5184357054431832</v>
      </c>
      <c r="AQ227" s="12">
        <v>137444</v>
      </c>
      <c r="AR227" s="13">
        <v>40.299999999999997</v>
      </c>
      <c r="AS227" s="6">
        <f t="shared" si="45"/>
        <v>5538993.1999999993</v>
      </c>
      <c r="AT227" s="6">
        <f t="shared" si="46"/>
        <v>2.352160316788257</v>
      </c>
      <c r="AV227" s="6">
        <f>'Capital Stock Calculations'!E227</f>
        <v>27640.282835956317</v>
      </c>
      <c r="AW227" s="13">
        <v>76</v>
      </c>
      <c r="AX227" s="6">
        <f t="shared" si="47"/>
        <v>1.3523530161832036E-2</v>
      </c>
      <c r="AY227" s="6">
        <f t="shared" si="48"/>
        <v>1.4805449200949335E-2</v>
      </c>
      <c r="AZ227" s="6"/>
      <c r="BA227" s="13">
        <v>5.9</v>
      </c>
      <c r="BB227" s="13">
        <v>66.400000000000006</v>
      </c>
      <c r="BC227" s="13">
        <v>18.399999999999999</v>
      </c>
      <c r="BE227" s="13">
        <v>80</v>
      </c>
      <c r="BF227" s="26">
        <f t="shared" si="36"/>
        <v>673.40361133682723</v>
      </c>
      <c r="BG227" s="10">
        <v>107.31100000000001</v>
      </c>
      <c r="BH227">
        <f>-Government!AB227*100/Data!AE227</f>
        <v>567.04678600016246</v>
      </c>
      <c r="BJ227" s="11">
        <v>1.1599999999999999</v>
      </c>
      <c r="BK227" s="11">
        <v>4.25</v>
      </c>
      <c r="BL227" s="11">
        <v>3.92</v>
      </c>
      <c r="BM227" s="37">
        <f t="shared" si="37"/>
        <v>3.09</v>
      </c>
      <c r="BN227" s="37">
        <f t="shared" si="38"/>
        <v>2.76</v>
      </c>
      <c r="BO227" s="30">
        <f t="shared" si="39"/>
        <v>3.0134986225895059E-3</v>
      </c>
      <c r="BP227" s="30">
        <f t="shared" si="40"/>
        <v>2.9713498622589506E-2</v>
      </c>
    </row>
    <row r="228" spans="1:68" x14ac:dyDescent="0.2">
      <c r="A228" s="4">
        <f t="shared" si="43"/>
        <v>2003</v>
      </c>
      <c r="B228" s="4">
        <f t="shared" si="44"/>
        <v>2</v>
      </c>
      <c r="C228">
        <v>13151.8</v>
      </c>
      <c r="D228">
        <v>8810.1</v>
      </c>
      <c r="E228">
        <v>2872.2</v>
      </c>
      <c r="F228">
        <v>904.4</v>
      </c>
      <c r="G228">
        <v>1980.3</v>
      </c>
      <c r="H228">
        <v>5943</v>
      </c>
      <c r="I228">
        <v>2251.3000000000002</v>
      </c>
      <c r="J228">
        <v>2254.4</v>
      </c>
      <c r="K228">
        <v>1514.3</v>
      </c>
      <c r="L228">
        <v>419.3</v>
      </c>
      <c r="M228">
        <v>671.3</v>
      </c>
      <c r="N228">
        <v>436.6</v>
      </c>
      <c r="O228">
        <v>721</v>
      </c>
      <c r="P228">
        <v>-0.2</v>
      </c>
      <c r="Q228">
        <v>-650.70000000000005</v>
      </c>
      <c r="R228">
        <v>1166.5999999999999</v>
      </c>
      <c r="S228">
        <v>814.9</v>
      </c>
      <c r="T228">
        <v>350.8</v>
      </c>
      <c r="U228">
        <v>1817.3</v>
      </c>
      <c r="V228">
        <v>1525.4</v>
      </c>
      <c r="W228">
        <v>288</v>
      </c>
      <c r="X228">
        <v>2771.2</v>
      </c>
      <c r="Y228">
        <v>982.8</v>
      </c>
      <c r="Z228">
        <v>625.29999999999995</v>
      </c>
      <c r="AA228">
        <v>357.5</v>
      </c>
      <c r="AB228">
        <v>1791.7</v>
      </c>
      <c r="AC228">
        <v>-50.7</v>
      </c>
      <c r="AE228" s="10">
        <v>86.462000000000003</v>
      </c>
      <c r="AF228" s="10">
        <v>183.06700000000001</v>
      </c>
      <c r="AG228" s="10">
        <v>190.06700000000001</v>
      </c>
      <c r="AH228" s="10">
        <v>131.9</v>
      </c>
      <c r="AI228" s="10">
        <v>118.467</v>
      </c>
      <c r="AJ228" s="10">
        <v>163.1</v>
      </c>
      <c r="AK228" s="10">
        <v>215.767</v>
      </c>
      <c r="AL228" s="13">
        <v>1266.2</v>
      </c>
      <c r="AM228" s="13">
        <v>5919.9</v>
      </c>
      <c r="AN228" s="11">
        <v>15.67</v>
      </c>
      <c r="AO228" s="10">
        <f t="shared" si="42"/>
        <v>8.5597076480195771</v>
      </c>
      <c r="AQ228" s="12">
        <v>137656</v>
      </c>
      <c r="AR228" s="13">
        <v>40.200000000000003</v>
      </c>
      <c r="AS228" s="6">
        <f t="shared" si="45"/>
        <v>5533771.2000000002</v>
      </c>
      <c r="AT228" s="6">
        <f t="shared" si="46"/>
        <v>2.3766432555072026</v>
      </c>
      <c r="AV228" s="6">
        <f>'Capital Stock Calculations'!E228</f>
        <v>27836.279358974738</v>
      </c>
      <c r="AW228" s="13">
        <v>75.400000000000006</v>
      </c>
      <c r="AX228" s="6">
        <f t="shared" si="47"/>
        <v>1.362822519280666E-2</v>
      </c>
      <c r="AY228" s="6">
        <f t="shared" si="48"/>
        <v>1.4959144492152989E-2</v>
      </c>
      <c r="AZ228" s="6"/>
      <c r="BA228" s="13">
        <v>6.1</v>
      </c>
      <c r="BB228" s="13">
        <v>66.400000000000006</v>
      </c>
      <c r="BC228" s="13">
        <v>19.399999999999999</v>
      </c>
      <c r="BE228" s="13">
        <v>89.3</v>
      </c>
      <c r="BF228" s="26">
        <f t="shared" si="36"/>
        <v>691.65933783805929</v>
      </c>
      <c r="BG228" s="10">
        <v>103.331</v>
      </c>
      <c r="BH228">
        <f>-Government!AB228*100/Data!AE228</f>
        <v>624.08919525340605</v>
      </c>
      <c r="BJ228" s="11">
        <v>1.04</v>
      </c>
      <c r="BK228" s="11">
        <v>4.24</v>
      </c>
      <c r="BL228" s="11">
        <v>3.62</v>
      </c>
      <c r="BM228" s="37">
        <f t="shared" si="37"/>
        <v>3.2</v>
      </c>
      <c r="BN228" s="37">
        <f t="shared" si="38"/>
        <v>2.58</v>
      </c>
      <c r="BO228" s="30">
        <f t="shared" si="39"/>
        <v>1.3236063195667558E-2</v>
      </c>
      <c r="BP228" s="30">
        <f t="shared" si="40"/>
        <v>4.0836063195667557E-2</v>
      </c>
    </row>
    <row r="229" spans="1:68" x14ac:dyDescent="0.2">
      <c r="A229" s="4">
        <f t="shared" si="43"/>
        <v>2003</v>
      </c>
      <c r="B229" s="4">
        <f t="shared" si="44"/>
        <v>3</v>
      </c>
      <c r="C229">
        <v>13374</v>
      </c>
      <c r="D229">
        <v>8938.2000000000007</v>
      </c>
      <c r="E229">
        <v>2953.5</v>
      </c>
      <c r="F229">
        <v>944.7</v>
      </c>
      <c r="G229">
        <v>2017</v>
      </c>
      <c r="H229">
        <v>5985.8</v>
      </c>
      <c r="I229">
        <v>2330.9</v>
      </c>
      <c r="J229">
        <v>2325.9</v>
      </c>
      <c r="K229">
        <v>1544.7</v>
      </c>
      <c r="L229">
        <v>417.5</v>
      </c>
      <c r="M229">
        <v>691</v>
      </c>
      <c r="N229">
        <v>446.2</v>
      </c>
      <c r="O229">
        <v>762.3</v>
      </c>
      <c r="P229">
        <v>7.6</v>
      </c>
      <c r="Q229">
        <v>-639.1</v>
      </c>
      <c r="R229">
        <v>1198.0999999999999</v>
      </c>
      <c r="S229">
        <v>832</v>
      </c>
      <c r="T229">
        <v>365.6</v>
      </c>
      <c r="U229">
        <v>1837.2</v>
      </c>
      <c r="V229">
        <v>1529.1</v>
      </c>
      <c r="W229">
        <v>304.39999999999998</v>
      </c>
      <c r="X229">
        <v>2771.2</v>
      </c>
      <c r="Y229">
        <v>977.1</v>
      </c>
      <c r="Z229">
        <v>617.29999999999995</v>
      </c>
      <c r="AA229">
        <v>359.8</v>
      </c>
      <c r="AB229">
        <v>1798</v>
      </c>
      <c r="AC229">
        <v>-37.299999999999997</v>
      </c>
      <c r="AE229" s="10">
        <v>86.947000000000003</v>
      </c>
      <c r="AF229" s="10">
        <v>184.43299999999999</v>
      </c>
      <c r="AG229" s="10">
        <v>190.93299999999999</v>
      </c>
      <c r="AH229" s="10">
        <v>137.63300000000001</v>
      </c>
      <c r="AI229" s="10">
        <v>117</v>
      </c>
      <c r="AJ229" s="10">
        <v>165.233</v>
      </c>
      <c r="AK229" s="10">
        <v>217.267</v>
      </c>
      <c r="AL229" s="13">
        <v>1293.4000000000001</v>
      </c>
      <c r="AM229" s="13">
        <v>6040.8</v>
      </c>
      <c r="AN229" s="11">
        <v>15.8</v>
      </c>
      <c r="AO229" s="10">
        <f t="shared" si="42"/>
        <v>8.5667966144887302</v>
      </c>
      <c r="AQ229" s="12">
        <v>137544</v>
      </c>
      <c r="AR229" s="13">
        <v>40.299999999999997</v>
      </c>
      <c r="AS229" s="6">
        <f t="shared" si="45"/>
        <v>5543023.1999999993</v>
      </c>
      <c r="AT229" s="6">
        <f t="shared" si="46"/>
        <v>2.4127627681587192</v>
      </c>
      <c r="AV229" s="6">
        <f>'Capital Stock Calculations'!E229</f>
        <v>28029.585452259082</v>
      </c>
      <c r="AW229" s="13">
        <v>75.900000000000006</v>
      </c>
      <c r="AX229" s="6">
        <f t="shared" si="47"/>
        <v>1.3811394478108726E-2</v>
      </c>
      <c r="AY229" s="6">
        <f t="shared" si="48"/>
        <v>1.5127171953130248E-2</v>
      </c>
      <c r="AZ229" s="6"/>
      <c r="BA229" s="13">
        <v>6.1</v>
      </c>
      <c r="BB229" s="13">
        <v>66.099999999999994</v>
      </c>
      <c r="BC229" s="13">
        <v>19.5</v>
      </c>
      <c r="BE229" s="13">
        <v>89.3</v>
      </c>
      <c r="BF229" s="26">
        <f t="shared" si="36"/>
        <v>701.284477289856</v>
      </c>
      <c r="BG229" s="10">
        <v>103.63</v>
      </c>
      <c r="BH229">
        <f>-Government!AB229*100/Data!AE229</f>
        <v>667.1880570922516</v>
      </c>
      <c r="BJ229" s="11">
        <v>0.93</v>
      </c>
      <c r="BK229" s="11">
        <v>4</v>
      </c>
      <c r="BL229" s="11">
        <v>4.2300000000000004</v>
      </c>
      <c r="BM229" s="37">
        <f t="shared" si="37"/>
        <v>3.07</v>
      </c>
      <c r="BN229" s="37">
        <f t="shared" si="38"/>
        <v>3.3000000000000003</v>
      </c>
      <c r="BO229" s="30">
        <f t="shared" si="39"/>
        <v>2.9382510228495376E-3</v>
      </c>
      <c r="BP229" s="30">
        <f t="shared" si="40"/>
        <v>2.8738251022849541E-2</v>
      </c>
    </row>
    <row r="230" spans="1:68" x14ac:dyDescent="0.2">
      <c r="A230" s="4">
        <f t="shared" si="43"/>
        <v>2003</v>
      </c>
      <c r="B230" s="4">
        <f t="shared" si="44"/>
        <v>4</v>
      </c>
      <c r="C230">
        <v>13525.7</v>
      </c>
      <c r="D230">
        <v>9004.2999999999993</v>
      </c>
      <c r="E230">
        <v>2980.4</v>
      </c>
      <c r="F230">
        <v>956.8</v>
      </c>
      <c r="G230">
        <v>2030.9</v>
      </c>
      <c r="H230">
        <v>6024.5</v>
      </c>
      <c r="I230">
        <v>2413.1</v>
      </c>
      <c r="J230">
        <v>2370.9</v>
      </c>
      <c r="K230">
        <v>1566.8</v>
      </c>
      <c r="L230">
        <v>418</v>
      </c>
      <c r="M230">
        <v>704.3</v>
      </c>
      <c r="N230">
        <v>452.9</v>
      </c>
      <c r="O230">
        <v>785</v>
      </c>
      <c r="P230">
        <v>46.6</v>
      </c>
      <c r="Q230">
        <v>-653.9</v>
      </c>
      <c r="R230">
        <v>1253.3</v>
      </c>
      <c r="S230">
        <v>867.9</v>
      </c>
      <c r="T230">
        <v>385</v>
      </c>
      <c r="U230">
        <v>1907.2</v>
      </c>
      <c r="V230">
        <v>1584.3</v>
      </c>
      <c r="W230">
        <v>319.10000000000002</v>
      </c>
      <c r="X230">
        <v>2786.3</v>
      </c>
      <c r="Y230">
        <v>996</v>
      </c>
      <c r="Z230">
        <v>635.5</v>
      </c>
      <c r="AA230">
        <v>360.6</v>
      </c>
      <c r="AB230">
        <v>1793</v>
      </c>
      <c r="AC230">
        <v>-31.9</v>
      </c>
      <c r="AE230" s="10">
        <v>87.378</v>
      </c>
      <c r="AF230" s="10">
        <v>185.13300000000001</v>
      </c>
      <c r="AG230" s="10">
        <v>191.733</v>
      </c>
      <c r="AH230" s="10">
        <v>137.833</v>
      </c>
      <c r="AI230" s="10">
        <v>115.167</v>
      </c>
      <c r="AJ230" s="10">
        <v>166.8</v>
      </c>
      <c r="AK230" s="10">
        <v>218.667</v>
      </c>
      <c r="AL230" s="13">
        <v>1300.8</v>
      </c>
      <c r="AM230" s="13">
        <v>6035.3</v>
      </c>
      <c r="AN230" s="11">
        <v>15.87</v>
      </c>
      <c r="AO230" s="10">
        <f t="shared" si="42"/>
        <v>8.5722156503702731</v>
      </c>
      <c r="AQ230" s="12">
        <v>138273</v>
      </c>
      <c r="AR230" s="13">
        <v>40.700000000000003</v>
      </c>
      <c r="AS230" s="6">
        <f t="shared" si="45"/>
        <v>5627711.1000000006</v>
      </c>
      <c r="AT230" s="6">
        <f t="shared" si="46"/>
        <v>2.4034105091144422</v>
      </c>
      <c r="AV230" s="6">
        <f>'Capital Stock Calculations'!E230</f>
        <v>28288.20002486353</v>
      </c>
      <c r="AW230" s="13">
        <v>76.599999999999994</v>
      </c>
      <c r="AX230" s="6">
        <f t="shared" si="47"/>
        <v>1.3785029327248408E-2</v>
      </c>
      <c r="AY230" s="6">
        <f t="shared" si="48"/>
        <v>1.5052623546040365E-2</v>
      </c>
      <c r="AZ230" s="6"/>
      <c r="BA230" s="13">
        <v>5.8</v>
      </c>
      <c r="BB230" s="13">
        <v>66</v>
      </c>
      <c r="BC230" s="13">
        <v>19.7</v>
      </c>
      <c r="BE230" s="13">
        <v>92</v>
      </c>
      <c r="BF230" s="26">
        <f t="shared" si="36"/>
        <v>702.63000113431963</v>
      </c>
      <c r="BG230" s="10">
        <v>100.334</v>
      </c>
      <c r="BH230">
        <f>-Government!AB230*100/Data!AE230</f>
        <v>562.26967886653392</v>
      </c>
      <c r="BJ230" s="11">
        <v>0.92</v>
      </c>
      <c r="BK230" s="11">
        <v>4</v>
      </c>
      <c r="BL230" s="11">
        <v>4.29</v>
      </c>
      <c r="BM230" s="37">
        <f t="shared" si="37"/>
        <v>3.08</v>
      </c>
      <c r="BN230" s="37">
        <f t="shared" si="38"/>
        <v>3.37</v>
      </c>
      <c r="BO230" s="30">
        <f t="shared" si="39"/>
        <v>5.5045837783910517E-3</v>
      </c>
      <c r="BP230" s="30">
        <f t="shared" si="40"/>
        <v>3.8504583778391055E-2</v>
      </c>
    </row>
    <row r="231" spans="1:68" x14ac:dyDescent="0.2">
      <c r="A231" s="4">
        <f t="shared" si="43"/>
        <v>2004</v>
      </c>
      <c r="B231" s="4">
        <f t="shared" si="44"/>
        <v>1</v>
      </c>
      <c r="C231">
        <v>13606.6</v>
      </c>
      <c r="D231">
        <v>9096.2999999999993</v>
      </c>
      <c r="E231">
        <v>3012.8</v>
      </c>
      <c r="F231">
        <v>972.7</v>
      </c>
      <c r="G231">
        <v>2046.3</v>
      </c>
      <c r="H231">
        <v>6084.1</v>
      </c>
      <c r="I231">
        <v>2414.5</v>
      </c>
      <c r="J231">
        <v>2362.5</v>
      </c>
      <c r="K231">
        <v>1549.4</v>
      </c>
      <c r="L231">
        <v>409.3</v>
      </c>
      <c r="M231">
        <v>692.8</v>
      </c>
      <c r="N231">
        <v>454.7</v>
      </c>
      <c r="O231">
        <v>794.2</v>
      </c>
      <c r="P231">
        <v>56.4</v>
      </c>
      <c r="Q231">
        <v>-676</v>
      </c>
      <c r="R231">
        <v>1283.7</v>
      </c>
      <c r="S231">
        <v>884.5</v>
      </c>
      <c r="T231">
        <v>399.1</v>
      </c>
      <c r="U231">
        <v>1959.7</v>
      </c>
      <c r="V231">
        <v>1628.5</v>
      </c>
      <c r="W231">
        <v>327.3</v>
      </c>
      <c r="X231">
        <v>2793.9</v>
      </c>
      <c r="Y231">
        <v>1003</v>
      </c>
      <c r="Z231">
        <v>640.9</v>
      </c>
      <c r="AA231">
        <v>362.1</v>
      </c>
      <c r="AB231">
        <v>1793.3</v>
      </c>
      <c r="AC231">
        <v>-28</v>
      </c>
      <c r="AE231" s="10">
        <v>88.13</v>
      </c>
      <c r="AF231" s="10">
        <v>186.7</v>
      </c>
      <c r="AG231" s="10">
        <v>192.7</v>
      </c>
      <c r="AH231" s="10">
        <v>144.93299999999999</v>
      </c>
      <c r="AI231" s="10">
        <v>114.833</v>
      </c>
      <c r="AJ231" s="10">
        <v>169.56700000000001</v>
      </c>
      <c r="AK231" s="10">
        <v>220.2</v>
      </c>
      <c r="AL231" s="13">
        <v>1318.6</v>
      </c>
      <c r="AM231" s="13">
        <v>6083.1</v>
      </c>
      <c r="AN231" s="11">
        <v>15.98</v>
      </c>
      <c r="AO231" s="10">
        <f t="shared" si="42"/>
        <v>8.5591858596679167</v>
      </c>
      <c r="AQ231" s="12">
        <v>138489</v>
      </c>
      <c r="AR231" s="13">
        <v>40.9</v>
      </c>
      <c r="AS231" s="6">
        <f t="shared" si="45"/>
        <v>5664200.0999999996</v>
      </c>
      <c r="AT231" s="6">
        <f t="shared" si="46"/>
        <v>2.4022103315170664</v>
      </c>
      <c r="AV231" s="6">
        <f>'Capital Stock Calculations'!E231</f>
        <v>28609.894685365347</v>
      </c>
      <c r="AW231" s="13">
        <v>77.099999999999994</v>
      </c>
      <c r="AX231" s="6">
        <f t="shared" si="47"/>
        <v>1.375613403453887E-2</v>
      </c>
      <c r="AY231" s="6">
        <f t="shared" si="48"/>
        <v>1.4988854851378113E-2</v>
      </c>
      <c r="AZ231" s="6"/>
      <c r="BA231" s="13">
        <v>5.7</v>
      </c>
      <c r="BB231" s="13">
        <v>66</v>
      </c>
      <c r="BC231" s="13">
        <v>19.899999999999999</v>
      </c>
      <c r="BE231" s="13">
        <v>98</v>
      </c>
      <c r="BF231" s="26">
        <f t="shared" si="36"/>
        <v>706.26673808248529</v>
      </c>
      <c r="BG231" s="10">
        <v>98.525000000000006</v>
      </c>
      <c r="BH231">
        <f>-Government!AB231*100/Data!AE231</f>
        <v>631.56700329059345</v>
      </c>
      <c r="BJ231" s="11">
        <v>0.92</v>
      </c>
      <c r="BK231" s="11">
        <v>4</v>
      </c>
      <c r="BL231" s="11">
        <v>4.01</v>
      </c>
      <c r="BM231" s="37">
        <f t="shared" si="37"/>
        <v>3.08</v>
      </c>
      <c r="BN231" s="37">
        <f t="shared" si="38"/>
        <v>3.09</v>
      </c>
      <c r="BO231" s="30">
        <f t="shared" si="39"/>
        <v>7.3581479260877158E-4</v>
      </c>
      <c r="BP231" s="30">
        <f t="shared" si="40"/>
        <v>3.4435814792608772E-2</v>
      </c>
    </row>
    <row r="232" spans="1:68" x14ac:dyDescent="0.2">
      <c r="A232" s="4">
        <f t="shared" si="43"/>
        <v>2004</v>
      </c>
      <c r="B232" s="4">
        <f t="shared" si="44"/>
        <v>2</v>
      </c>
      <c r="C232">
        <v>13710.7</v>
      </c>
      <c r="D232">
        <v>9152.4</v>
      </c>
      <c r="E232">
        <v>3029.5</v>
      </c>
      <c r="F232">
        <v>982.2</v>
      </c>
      <c r="G232">
        <v>2052.6</v>
      </c>
      <c r="H232">
        <v>6123.7</v>
      </c>
      <c r="I232">
        <v>2500.9</v>
      </c>
      <c r="J232">
        <v>2422.8000000000002</v>
      </c>
      <c r="K232">
        <v>1583.8</v>
      </c>
      <c r="L232">
        <v>411.6</v>
      </c>
      <c r="M232">
        <v>719.9</v>
      </c>
      <c r="N232">
        <v>457.8</v>
      </c>
      <c r="O232">
        <v>819.5</v>
      </c>
      <c r="P232">
        <v>81.900000000000006</v>
      </c>
      <c r="Q232">
        <v>-732.6</v>
      </c>
      <c r="R232">
        <v>1301.5</v>
      </c>
      <c r="S232">
        <v>897.6</v>
      </c>
      <c r="T232">
        <v>403.6</v>
      </c>
      <c r="U232">
        <v>2034</v>
      </c>
      <c r="V232">
        <v>1695</v>
      </c>
      <c r="W232">
        <v>334.9</v>
      </c>
      <c r="X232">
        <v>2809.9</v>
      </c>
      <c r="Y232">
        <v>1013</v>
      </c>
      <c r="Z232">
        <v>648</v>
      </c>
      <c r="AA232">
        <v>365</v>
      </c>
      <c r="AB232">
        <v>1799</v>
      </c>
      <c r="AC232">
        <v>-21.8</v>
      </c>
      <c r="AE232" s="10">
        <v>88.861000000000004</v>
      </c>
      <c r="AF232" s="10">
        <v>188.167</v>
      </c>
      <c r="AG232" s="10">
        <v>194.03299999999999</v>
      </c>
      <c r="AH232" s="10">
        <v>147.5</v>
      </c>
      <c r="AI232" s="10">
        <v>114.633</v>
      </c>
      <c r="AJ232" s="10">
        <v>171.1</v>
      </c>
      <c r="AK232" s="10">
        <v>222</v>
      </c>
      <c r="AL232" s="13">
        <v>1335.6</v>
      </c>
      <c r="AM232" s="13">
        <v>6212.9</v>
      </c>
      <c r="AN232" s="11">
        <v>16.079999999999998</v>
      </c>
      <c r="AO232" s="10">
        <f t="shared" si="42"/>
        <v>8.545600450663505</v>
      </c>
      <c r="AQ232" s="12">
        <v>138902</v>
      </c>
      <c r="AR232" s="13">
        <v>40.799999999999997</v>
      </c>
      <c r="AS232" s="6">
        <f t="shared" si="45"/>
        <v>5667201.5999999996</v>
      </c>
      <c r="AT232" s="6">
        <f t="shared" si="46"/>
        <v>2.4193069115451973</v>
      </c>
      <c r="AV232" s="6">
        <f>'Capital Stock Calculations'!E232</f>
        <v>29038.939014153912</v>
      </c>
      <c r="AW232" s="13">
        <v>77.5</v>
      </c>
      <c r="AX232" s="6">
        <f t="shared" si="47"/>
        <v>1.3788562084371252E-2</v>
      </c>
      <c r="AY232" s="6">
        <f t="shared" si="48"/>
        <v>1.4998554899106037E-2</v>
      </c>
      <c r="AZ232" s="6"/>
      <c r="BA232" s="13">
        <v>5.6</v>
      </c>
      <c r="BB232" s="13">
        <v>66</v>
      </c>
      <c r="BC232" s="13">
        <v>20</v>
      </c>
      <c r="BE232" s="13">
        <v>93.3</v>
      </c>
      <c r="BF232" s="26">
        <f t="shared" si="36"/>
        <v>709.79502250660312</v>
      </c>
      <c r="BG232" s="10">
        <v>100.839</v>
      </c>
      <c r="BH232">
        <f>-Government!AB232*100/Data!AE232</f>
        <v>591.37304329233291</v>
      </c>
      <c r="BJ232" s="11">
        <v>1.08</v>
      </c>
      <c r="BK232" s="11">
        <v>4</v>
      </c>
      <c r="BL232" s="11">
        <v>4.5999999999999996</v>
      </c>
      <c r="BM232" s="37">
        <f t="shared" si="37"/>
        <v>2.92</v>
      </c>
      <c r="BN232" s="37">
        <f t="shared" si="38"/>
        <v>3.5199999999999996</v>
      </c>
      <c r="BO232" s="30">
        <f t="shared" si="39"/>
        <v>1.3424745581146619E-3</v>
      </c>
      <c r="BP232" s="30">
        <f t="shared" si="40"/>
        <v>3.2242474558114659E-2</v>
      </c>
    </row>
    <row r="233" spans="1:68" x14ac:dyDescent="0.2">
      <c r="A233" s="4">
        <f t="shared" si="43"/>
        <v>2004</v>
      </c>
      <c r="B233" s="4">
        <f t="shared" si="44"/>
        <v>3</v>
      </c>
      <c r="C233">
        <v>13831</v>
      </c>
      <c r="D233">
        <v>9239.2999999999993</v>
      </c>
      <c r="E233">
        <v>3066</v>
      </c>
      <c r="F233">
        <v>1001.3</v>
      </c>
      <c r="G233">
        <v>2068.5</v>
      </c>
      <c r="H233">
        <v>6173.4</v>
      </c>
      <c r="I233">
        <v>2539.4</v>
      </c>
      <c r="J233">
        <v>2472</v>
      </c>
      <c r="K233">
        <v>1626.9</v>
      </c>
      <c r="L233">
        <v>417.9</v>
      </c>
      <c r="M233">
        <v>744.6</v>
      </c>
      <c r="N233">
        <v>468.6</v>
      </c>
      <c r="O233">
        <v>825.3</v>
      </c>
      <c r="P233">
        <v>71.099999999999994</v>
      </c>
      <c r="Q233">
        <v>-749.3</v>
      </c>
      <c r="R233">
        <v>1310.5</v>
      </c>
      <c r="S233">
        <v>906</v>
      </c>
      <c r="T233">
        <v>404.2</v>
      </c>
      <c r="U233">
        <v>2059.8000000000002</v>
      </c>
      <c r="V233">
        <v>1719.7</v>
      </c>
      <c r="W233">
        <v>335.9</v>
      </c>
      <c r="X233">
        <v>2820.7</v>
      </c>
      <c r="Y233">
        <v>1030.7</v>
      </c>
      <c r="Z233">
        <v>668.4</v>
      </c>
      <c r="AA233">
        <v>362.4</v>
      </c>
      <c r="AB233">
        <v>1791</v>
      </c>
      <c r="AC233">
        <v>-16.100000000000001</v>
      </c>
      <c r="AE233" s="10">
        <v>89.432000000000002</v>
      </c>
      <c r="AF233" s="10">
        <v>189.36699999999999</v>
      </c>
      <c r="AG233" s="10">
        <v>194.9</v>
      </c>
      <c r="AH233" s="10">
        <v>151.833</v>
      </c>
      <c r="AI233" s="10">
        <v>114.3</v>
      </c>
      <c r="AJ233" s="10">
        <v>172.267</v>
      </c>
      <c r="AK233" s="10">
        <v>223.7</v>
      </c>
      <c r="AL233" s="13">
        <v>1352.2</v>
      </c>
      <c r="AM233" s="13">
        <v>6282.9</v>
      </c>
      <c r="AN233" s="11">
        <v>16.21</v>
      </c>
      <c r="AO233" s="10">
        <f t="shared" si="42"/>
        <v>8.5600975882809571</v>
      </c>
      <c r="AQ233" s="12">
        <v>139539</v>
      </c>
      <c r="AR233" s="13">
        <v>40.799999999999997</v>
      </c>
      <c r="AS233" s="6">
        <f t="shared" si="45"/>
        <v>5693191.1999999993</v>
      </c>
      <c r="AT233" s="6">
        <f t="shared" si="46"/>
        <v>2.4293932021815818</v>
      </c>
      <c r="AV233" s="6">
        <f>'Capital Stock Calculations'!E233</f>
        <v>29524.608731565451</v>
      </c>
      <c r="AW233" s="13">
        <v>78</v>
      </c>
      <c r="AX233" s="6">
        <f t="shared" si="47"/>
        <v>1.3791275875573229E-2</v>
      </c>
      <c r="AY233" s="6">
        <f t="shared" si="48"/>
        <v>1.4969704487014497E-2</v>
      </c>
      <c r="AZ233" s="6"/>
      <c r="BA233" s="13">
        <v>5.4</v>
      </c>
      <c r="BB233" s="13">
        <v>66</v>
      </c>
      <c r="BC233" s="13">
        <v>19</v>
      </c>
      <c r="BE233" s="13">
        <v>95.6</v>
      </c>
      <c r="BF233" s="26">
        <f t="shared" si="36"/>
        <v>714.06316834506549</v>
      </c>
      <c r="BG233" s="10">
        <v>99.97</v>
      </c>
      <c r="BH233">
        <f>-Government!AB233*100/Data!AE233</f>
        <v>540.29877448787909</v>
      </c>
      <c r="BJ233" s="11">
        <v>1.49</v>
      </c>
      <c r="BK233" s="11">
        <v>4.42</v>
      </c>
      <c r="BL233" s="11">
        <v>4.3</v>
      </c>
      <c r="BM233" s="37">
        <f t="shared" si="37"/>
        <v>2.9299999999999997</v>
      </c>
      <c r="BN233" s="37">
        <f t="shared" si="38"/>
        <v>2.8099999999999996</v>
      </c>
      <c r="BO233" s="30">
        <f t="shared" si="39"/>
        <v>4.4226862308481517E-3</v>
      </c>
      <c r="BP233" s="30">
        <f t="shared" si="40"/>
        <v>3.962268623084815E-2</v>
      </c>
    </row>
    <row r="234" spans="1:68" x14ac:dyDescent="0.2">
      <c r="A234" s="4">
        <f t="shared" si="43"/>
        <v>2004</v>
      </c>
      <c r="B234" s="4">
        <f t="shared" si="44"/>
        <v>4</v>
      </c>
      <c r="C234">
        <v>13947.7</v>
      </c>
      <c r="D234">
        <v>9334.5</v>
      </c>
      <c r="E234">
        <v>3099.4</v>
      </c>
      <c r="F234">
        <v>1015.5</v>
      </c>
      <c r="G234">
        <v>2087.1999999999998</v>
      </c>
      <c r="H234">
        <v>6235.2</v>
      </c>
      <c r="I234">
        <v>2590.6</v>
      </c>
      <c r="J234">
        <v>2518.1999999999998</v>
      </c>
      <c r="K234">
        <v>1661.4</v>
      </c>
      <c r="L234">
        <v>417.7</v>
      </c>
      <c r="M234">
        <v>767.4</v>
      </c>
      <c r="N234">
        <v>478.4</v>
      </c>
      <c r="O234">
        <v>836.7</v>
      </c>
      <c r="P234">
        <v>76.2</v>
      </c>
      <c r="Q234">
        <v>-769.6</v>
      </c>
      <c r="R234">
        <v>1341.5</v>
      </c>
      <c r="S234">
        <v>923</v>
      </c>
      <c r="T234">
        <v>418.4</v>
      </c>
      <c r="U234">
        <v>2111</v>
      </c>
      <c r="V234">
        <v>1762.2</v>
      </c>
      <c r="W234">
        <v>344.5</v>
      </c>
      <c r="X234">
        <v>2808.2</v>
      </c>
      <c r="Y234">
        <v>1021.8</v>
      </c>
      <c r="Z234">
        <v>653.4</v>
      </c>
      <c r="AA234">
        <v>368.5</v>
      </c>
      <c r="AB234">
        <v>1787.7</v>
      </c>
      <c r="AC234">
        <v>-10.9</v>
      </c>
      <c r="AE234" s="10">
        <v>90.078000000000003</v>
      </c>
      <c r="AF234" s="10">
        <v>191.4</v>
      </c>
      <c r="AG234" s="10">
        <v>196.13300000000001</v>
      </c>
      <c r="AH234" s="10">
        <v>161.56700000000001</v>
      </c>
      <c r="AI234" s="10">
        <v>115.3</v>
      </c>
      <c r="AJ234" s="10">
        <v>175.667</v>
      </c>
      <c r="AK234" s="10">
        <v>225.267</v>
      </c>
      <c r="AL234" s="13">
        <v>1370.8</v>
      </c>
      <c r="AM234" s="13">
        <v>6367.1</v>
      </c>
      <c r="AN234" s="11">
        <v>16.3</v>
      </c>
      <c r="AO234" s="10">
        <f t="shared" si="42"/>
        <v>8.5161964472309304</v>
      </c>
      <c r="AQ234" s="12">
        <v>140029</v>
      </c>
      <c r="AR234" s="13">
        <v>40.6</v>
      </c>
      <c r="AS234" s="6">
        <f t="shared" si="45"/>
        <v>5685177.4000000004</v>
      </c>
      <c r="AT234" s="6">
        <f t="shared" si="46"/>
        <v>2.4533447276420959</v>
      </c>
      <c r="AV234" s="6">
        <f>'Capital Stock Calculations'!E234</f>
        <v>30015.074176193924</v>
      </c>
      <c r="AW234" s="13">
        <v>79</v>
      </c>
      <c r="AX234" s="6">
        <f t="shared" si="47"/>
        <v>1.3845291206640374E-2</v>
      </c>
      <c r="AY234" s="6">
        <f t="shared" si="48"/>
        <v>1.4965290600711278E-2</v>
      </c>
      <c r="AZ234" s="6"/>
      <c r="BA234" s="13">
        <v>5.4</v>
      </c>
      <c r="BB234" s="13">
        <v>65.900000000000006</v>
      </c>
      <c r="BC234" s="13">
        <v>19.5</v>
      </c>
      <c r="BE234" s="13">
        <v>93.9</v>
      </c>
      <c r="BF234" s="26">
        <f t="shared" si="36"/>
        <v>716.19644723092995</v>
      </c>
      <c r="BG234" s="10">
        <v>96.74</v>
      </c>
      <c r="BH234">
        <f>-Government!AB234*100/Data!AE234</f>
        <v>518.55058948910937</v>
      </c>
      <c r="BJ234" s="11">
        <v>2.0099999999999998</v>
      </c>
      <c r="BK234" s="11">
        <v>4.9400000000000004</v>
      </c>
      <c r="BL234" s="11">
        <v>4.18</v>
      </c>
      <c r="BM234" s="37">
        <f t="shared" si="37"/>
        <v>2.9300000000000006</v>
      </c>
      <c r="BN234" s="37">
        <f t="shared" si="38"/>
        <v>2.17</v>
      </c>
      <c r="BO234" s="30">
        <f t="shared" si="39"/>
        <v>4.1642329444938377E-3</v>
      </c>
      <c r="BP234" s="30">
        <f t="shared" si="40"/>
        <v>3.2264232944493834E-2</v>
      </c>
    </row>
    <row r="235" spans="1:68" x14ac:dyDescent="0.2">
      <c r="A235" s="4">
        <f t="shared" si="43"/>
        <v>2005</v>
      </c>
      <c r="B235" s="4">
        <f t="shared" si="44"/>
        <v>1</v>
      </c>
      <c r="C235">
        <v>14100.2</v>
      </c>
      <c r="D235">
        <v>9409.5</v>
      </c>
      <c r="E235">
        <v>3136.5</v>
      </c>
      <c r="F235">
        <v>1026.3</v>
      </c>
      <c r="G235">
        <v>2114</v>
      </c>
      <c r="H235">
        <v>6271.9</v>
      </c>
      <c r="I235">
        <v>2664.4</v>
      </c>
      <c r="J235">
        <v>2558.8000000000002</v>
      </c>
      <c r="K235">
        <v>1681.9</v>
      </c>
      <c r="L235">
        <v>423.1</v>
      </c>
      <c r="M235">
        <v>774.2</v>
      </c>
      <c r="N235">
        <v>487</v>
      </c>
      <c r="O235">
        <v>856.4</v>
      </c>
      <c r="P235">
        <v>111.3</v>
      </c>
      <c r="Q235">
        <v>-773.4</v>
      </c>
      <c r="R235">
        <v>1357</v>
      </c>
      <c r="S235">
        <v>940.9</v>
      </c>
      <c r="T235">
        <v>415.5</v>
      </c>
      <c r="U235">
        <v>2130.4</v>
      </c>
      <c r="V235">
        <v>1784.4</v>
      </c>
      <c r="W235">
        <v>341.3</v>
      </c>
      <c r="X235">
        <v>2814.1</v>
      </c>
      <c r="Y235">
        <v>1027.5999999999999</v>
      </c>
      <c r="Z235">
        <v>659.1</v>
      </c>
      <c r="AA235">
        <v>368.6</v>
      </c>
      <c r="AB235">
        <v>1787.6</v>
      </c>
      <c r="AC235">
        <v>-10</v>
      </c>
      <c r="AE235" s="10">
        <v>90.893000000000001</v>
      </c>
      <c r="AF235" s="10">
        <v>192.36699999999999</v>
      </c>
      <c r="AG235" s="10">
        <v>197.267</v>
      </c>
      <c r="AH235" s="10">
        <v>160.833</v>
      </c>
      <c r="AI235" s="10">
        <v>115.56699999999999</v>
      </c>
      <c r="AJ235" s="10">
        <v>175.93299999999999</v>
      </c>
      <c r="AK235" s="10">
        <v>227.03299999999999</v>
      </c>
      <c r="AL235" s="13">
        <v>1369.7</v>
      </c>
      <c r="AM235" s="13">
        <v>6404</v>
      </c>
      <c r="AN235" s="11">
        <v>16.420000000000002</v>
      </c>
      <c r="AO235" s="10">
        <f t="shared" si="42"/>
        <v>8.535767569281635</v>
      </c>
      <c r="AQ235" s="12">
        <v>140428</v>
      </c>
      <c r="AR235" s="13">
        <v>40.5</v>
      </c>
      <c r="AS235" s="6">
        <f t="shared" si="45"/>
        <v>5687334</v>
      </c>
      <c r="AT235" s="6">
        <f t="shared" si="46"/>
        <v>2.4792284047323405</v>
      </c>
      <c r="AV235" s="6">
        <f>'Capital Stock Calculations'!E235</f>
        <v>30522.702536475175</v>
      </c>
      <c r="AW235" s="13">
        <v>79.900000000000006</v>
      </c>
      <c r="AX235" s="6">
        <f t="shared" si="47"/>
        <v>1.3915885168689366E-2</v>
      </c>
      <c r="AY235" s="6">
        <f t="shared" si="48"/>
        <v>1.4985471056402737E-2</v>
      </c>
      <c r="AZ235" s="6"/>
      <c r="BA235" s="13">
        <v>5.3</v>
      </c>
      <c r="BB235" s="13">
        <v>65.900000000000006</v>
      </c>
      <c r="BC235" s="13">
        <v>19.399999999999999</v>
      </c>
      <c r="BE235" s="13">
        <v>94.1</v>
      </c>
      <c r="BF235" s="26">
        <f t="shared" si="36"/>
        <v>712.02441167144059</v>
      </c>
      <c r="BG235" s="10">
        <v>95.658000000000001</v>
      </c>
      <c r="BH235">
        <f>-Government!AB235*100/Data!AE235</f>
        <v>418.40405751818071</v>
      </c>
      <c r="BJ235" s="11">
        <v>2.54</v>
      </c>
      <c r="BK235" s="11">
        <v>5.44</v>
      </c>
      <c r="BL235" s="11">
        <v>4.3</v>
      </c>
      <c r="BM235" s="37">
        <f t="shared" si="37"/>
        <v>2.9000000000000004</v>
      </c>
      <c r="BN235" s="37">
        <f t="shared" si="38"/>
        <v>1.7599999999999998</v>
      </c>
      <c r="BO235" s="30">
        <f t="shared" si="39"/>
        <v>1.5047753396029363E-2</v>
      </c>
      <c r="BP235" s="30">
        <f t="shared" si="40"/>
        <v>3.6747753396029363E-2</v>
      </c>
    </row>
    <row r="236" spans="1:68" x14ac:dyDescent="0.2">
      <c r="A236" s="4">
        <f t="shared" si="43"/>
        <v>2005</v>
      </c>
      <c r="B236" s="4">
        <f t="shared" si="44"/>
        <v>2</v>
      </c>
      <c r="C236">
        <v>14177.2</v>
      </c>
      <c r="D236">
        <v>9507.7999999999993</v>
      </c>
      <c r="E236">
        <v>3177.8</v>
      </c>
      <c r="F236">
        <v>1055.4000000000001</v>
      </c>
      <c r="G236">
        <v>2123.1999999999998</v>
      </c>
      <c r="H236">
        <v>6328.3</v>
      </c>
      <c r="I236">
        <v>2630.5</v>
      </c>
      <c r="J236">
        <v>2599.1999999999998</v>
      </c>
      <c r="K236">
        <v>1706.1</v>
      </c>
      <c r="L236">
        <v>420.9</v>
      </c>
      <c r="M236">
        <v>791</v>
      </c>
      <c r="N236">
        <v>495</v>
      </c>
      <c r="O236">
        <v>872.3</v>
      </c>
      <c r="P236">
        <v>33</v>
      </c>
      <c r="Q236">
        <v>-765.6</v>
      </c>
      <c r="R236">
        <v>1386</v>
      </c>
      <c r="S236">
        <v>970.3</v>
      </c>
      <c r="T236">
        <v>414.7</v>
      </c>
      <c r="U236">
        <v>2151.6</v>
      </c>
      <c r="V236">
        <v>1802.5</v>
      </c>
      <c r="W236">
        <v>344.4</v>
      </c>
      <c r="X236">
        <v>2818.9</v>
      </c>
      <c r="Y236">
        <v>1029.8</v>
      </c>
      <c r="Z236">
        <v>664.6</v>
      </c>
      <c r="AA236">
        <v>365.3</v>
      </c>
      <c r="AB236">
        <v>1790.2</v>
      </c>
      <c r="AC236">
        <v>-0.1</v>
      </c>
      <c r="AE236" s="10">
        <v>91.525000000000006</v>
      </c>
      <c r="AF236" s="10">
        <v>193.667</v>
      </c>
      <c r="AG236" s="10">
        <v>198.333</v>
      </c>
      <c r="AH236" s="10">
        <v>164.56700000000001</v>
      </c>
      <c r="AI236" s="10">
        <v>115.4</v>
      </c>
      <c r="AJ236" s="10">
        <v>176.96700000000001</v>
      </c>
      <c r="AK236" s="10">
        <v>228.833</v>
      </c>
      <c r="AL236" s="13">
        <v>1367.1</v>
      </c>
      <c r="AM236" s="13">
        <v>6448.7</v>
      </c>
      <c r="AN236" s="11">
        <v>16.510000000000002</v>
      </c>
      <c r="AO236" s="10">
        <f t="shared" si="42"/>
        <v>8.524942297861795</v>
      </c>
      <c r="AQ236" s="12">
        <v>141526</v>
      </c>
      <c r="AR236" s="13">
        <v>40.4</v>
      </c>
      <c r="AS236" s="6">
        <f t="shared" si="45"/>
        <v>5717650.3999999994</v>
      </c>
      <c r="AT236" s="6">
        <f t="shared" si="46"/>
        <v>2.4795499913740793</v>
      </c>
      <c r="AV236" s="6">
        <f>'Capital Stock Calculations'!E236</f>
        <v>31094.003248950205</v>
      </c>
      <c r="AW236" s="13">
        <v>80.099999999999994</v>
      </c>
      <c r="AX236" s="6">
        <f t="shared" si="47"/>
        <v>1.3857069168469374E-2</v>
      </c>
      <c r="AY236" s="6">
        <f t="shared" si="48"/>
        <v>1.4909828721605917E-2</v>
      </c>
      <c r="AZ236" s="6"/>
      <c r="BA236" s="13">
        <v>5.0999999999999996</v>
      </c>
      <c r="BB236" s="13">
        <v>66.099999999999994</v>
      </c>
      <c r="BC236" s="13">
        <v>18.7</v>
      </c>
      <c r="BE236" s="13">
        <v>90.2</v>
      </c>
      <c r="BF236" s="26">
        <f t="shared" si="36"/>
        <v>705.90239947951898</v>
      </c>
      <c r="BG236" s="10">
        <v>96.879000000000005</v>
      </c>
      <c r="BH236">
        <f>-Government!AB236*100/Data!AE236</f>
        <v>417.15378311936627</v>
      </c>
      <c r="BJ236" s="11">
        <v>2.86</v>
      </c>
      <c r="BK236" s="11">
        <v>5.91</v>
      </c>
      <c r="BL236" s="11">
        <v>4.16</v>
      </c>
      <c r="BM236" s="37">
        <f t="shared" si="37"/>
        <v>3.0500000000000003</v>
      </c>
      <c r="BN236" s="37">
        <f t="shared" si="38"/>
        <v>1.3000000000000003</v>
      </c>
      <c r="BO236" s="30">
        <f t="shared" si="39"/>
        <v>1.8642084141250813E-2</v>
      </c>
      <c r="BP236" s="30">
        <f t="shared" si="40"/>
        <v>3.624208414125081E-2</v>
      </c>
    </row>
    <row r="237" spans="1:68" x14ac:dyDescent="0.2">
      <c r="A237" s="4">
        <f t="shared" si="43"/>
        <v>2005</v>
      </c>
      <c r="B237" s="4">
        <f t="shared" si="44"/>
        <v>3</v>
      </c>
      <c r="C237">
        <v>14292.9</v>
      </c>
      <c r="D237">
        <v>9578.9</v>
      </c>
      <c r="E237">
        <v>3195.5</v>
      </c>
      <c r="F237">
        <v>1067.3</v>
      </c>
      <c r="G237">
        <v>2127.9</v>
      </c>
      <c r="H237">
        <v>6382.1</v>
      </c>
      <c r="I237">
        <v>2657.9</v>
      </c>
      <c r="J237">
        <v>2640.4</v>
      </c>
      <c r="K237">
        <v>1737.4</v>
      </c>
      <c r="L237">
        <v>418.6</v>
      </c>
      <c r="M237">
        <v>817.9</v>
      </c>
      <c r="N237">
        <v>499.9</v>
      </c>
      <c r="O237">
        <v>881.9</v>
      </c>
      <c r="P237">
        <v>18.2</v>
      </c>
      <c r="Q237">
        <v>-770.4</v>
      </c>
      <c r="R237">
        <v>1386.8</v>
      </c>
      <c r="S237">
        <v>969</v>
      </c>
      <c r="T237">
        <v>416.9</v>
      </c>
      <c r="U237">
        <v>2157.1999999999998</v>
      </c>
      <c r="V237">
        <v>1806.6</v>
      </c>
      <c r="W237">
        <v>345.9</v>
      </c>
      <c r="X237">
        <v>2841</v>
      </c>
      <c r="Y237">
        <v>1048.5999999999999</v>
      </c>
      <c r="Z237">
        <v>679.1</v>
      </c>
      <c r="AA237">
        <v>369.6</v>
      </c>
      <c r="AB237">
        <v>1792.9</v>
      </c>
      <c r="AC237">
        <v>4.0999999999999996</v>
      </c>
      <c r="AE237" s="10">
        <v>92.4</v>
      </c>
      <c r="AF237" s="10">
        <v>196.6</v>
      </c>
      <c r="AG237" s="10">
        <v>199</v>
      </c>
      <c r="AH237" s="10">
        <v>188.167</v>
      </c>
      <c r="AI237" s="10">
        <v>114.93300000000001</v>
      </c>
      <c r="AJ237" s="10">
        <v>183.7</v>
      </c>
      <c r="AK237" s="10">
        <v>230.56700000000001</v>
      </c>
      <c r="AL237" s="13">
        <v>1374.6</v>
      </c>
      <c r="AM237" s="13">
        <v>6541.3</v>
      </c>
      <c r="AN237" s="11">
        <v>16.600000000000001</v>
      </c>
      <c r="AO237" s="10">
        <f t="shared" si="42"/>
        <v>8.4435401831129209</v>
      </c>
      <c r="AQ237" s="12">
        <v>142287</v>
      </c>
      <c r="AR237" s="13">
        <v>40.6</v>
      </c>
      <c r="AS237" s="6">
        <f t="shared" si="45"/>
        <v>5776852.2000000002</v>
      </c>
      <c r="AT237" s="6">
        <f t="shared" si="46"/>
        <v>2.4741675059645805</v>
      </c>
      <c r="AV237" s="6">
        <f>'Capital Stock Calculations'!E237</f>
        <v>31592.226922209422</v>
      </c>
      <c r="AW237" s="13">
        <v>79.400000000000006</v>
      </c>
      <c r="AX237" s="6">
        <f t="shared" si="47"/>
        <v>1.3801482344435279E-2</v>
      </c>
      <c r="AY237" s="6">
        <f t="shared" si="48"/>
        <v>1.4893095294754332E-2</v>
      </c>
      <c r="AZ237" s="6"/>
      <c r="BA237" s="13">
        <v>5</v>
      </c>
      <c r="BB237" s="13">
        <v>66.099999999999994</v>
      </c>
      <c r="BC237" s="13">
        <v>18</v>
      </c>
      <c r="BE237" s="13">
        <v>87.5</v>
      </c>
      <c r="BF237" s="26">
        <f t="shared" si="36"/>
        <v>699.18616480162768</v>
      </c>
      <c r="BG237" s="10">
        <v>97.938000000000002</v>
      </c>
      <c r="BH237">
        <f>-Government!AB237*100/Data!AE237</f>
        <v>409.63203463203462</v>
      </c>
      <c r="BJ237" s="11">
        <v>3.36</v>
      </c>
      <c r="BK237" s="11">
        <v>6.43</v>
      </c>
      <c r="BL237" s="11">
        <v>4.22</v>
      </c>
      <c r="BM237" s="37">
        <f t="shared" si="37"/>
        <v>3.07</v>
      </c>
      <c r="BN237" s="37">
        <f t="shared" si="38"/>
        <v>0.85999999999999988</v>
      </c>
      <c r="BO237" s="30">
        <f t="shared" si="39"/>
        <v>1.3455447753101965E-2</v>
      </c>
      <c r="BP237" s="30">
        <f t="shared" si="40"/>
        <v>2.6455447753101963E-2</v>
      </c>
    </row>
    <row r="238" spans="1:68" x14ac:dyDescent="0.2">
      <c r="A238" s="4">
        <f t="shared" si="43"/>
        <v>2005</v>
      </c>
      <c r="B238" s="4">
        <f t="shared" si="44"/>
        <v>4</v>
      </c>
      <c r="C238">
        <v>14372</v>
      </c>
      <c r="D238">
        <v>9614.9</v>
      </c>
      <c r="E238">
        <v>3198.8</v>
      </c>
      <c r="F238">
        <v>1038.8</v>
      </c>
      <c r="G238">
        <v>2164.1999999999998</v>
      </c>
      <c r="H238">
        <v>6415.4</v>
      </c>
      <c r="I238">
        <v>2737.6</v>
      </c>
      <c r="J238">
        <v>2645.5</v>
      </c>
      <c r="K238">
        <v>1744.3</v>
      </c>
      <c r="L238">
        <v>422.3</v>
      </c>
      <c r="M238">
        <v>823.4</v>
      </c>
      <c r="N238">
        <v>498</v>
      </c>
      <c r="O238">
        <v>879.9</v>
      </c>
      <c r="P238">
        <v>94.8</v>
      </c>
      <c r="Q238">
        <v>-799</v>
      </c>
      <c r="R238">
        <v>1423.8</v>
      </c>
      <c r="S238">
        <v>996.5</v>
      </c>
      <c r="T238">
        <v>426.4</v>
      </c>
      <c r="U238">
        <v>2222.9</v>
      </c>
      <c r="V238">
        <v>1865</v>
      </c>
      <c r="W238">
        <v>352.7</v>
      </c>
      <c r="X238">
        <v>2830.7</v>
      </c>
      <c r="Y238">
        <v>1033.2</v>
      </c>
      <c r="Z238">
        <v>659.3</v>
      </c>
      <c r="AA238">
        <v>374</v>
      </c>
      <c r="AB238">
        <v>1798.6</v>
      </c>
      <c r="AC238">
        <v>-1.9</v>
      </c>
      <c r="AE238" s="10">
        <v>93.120999999999995</v>
      </c>
      <c r="AF238" s="10">
        <v>198.43299999999999</v>
      </c>
      <c r="AG238" s="10">
        <v>200.3</v>
      </c>
      <c r="AH238" s="10">
        <v>194.833</v>
      </c>
      <c r="AI238" s="10">
        <v>115.033</v>
      </c>
      <c r="AJ238" s="10">
        <v>184.233</v>
      </c>
      <c r="AK238" s="10">
        <v>233.9</v>
      </c>
      <c r="AL238" s="13">
        <v>1375.9</v>
      </c>
      <c r="AM238" s="13">
        <v>6628.5</v>
      </c>
      <c r="AN238" s="11">
        <v>16.68</v>
      </c>
      <c r="AO238" s="10">
        <f t="shared" si="42"/>
        <v>8.4058599124137618</v>
      </c>
      <c r="AQ238" s="12">
        <v>142600</v>
      </c>
      <c r="AR238" s="13">
        <v>40.9</v>
      </c>
      <c r="AS238" s="6">
        <f t="shared" si="45"/>
        <v>5832340</v>
      </c>
      <c r="AT238" s="6">
        <f t="shared" si="46"/>
        <v>2.4641910451036804</v>
      </c>
      <c r="AV238" s="6">
        <f>'Capital Stock Calculations'!E238</f>
        <v>32083.684826094817</v>
      </c>
      <c r="AW238" s="13">
        <v>79.7</v>
      </c>
      <c r="AX238" s="6">
        <f t="shared" si="47"/>
        <v>1.3719197569849286E-2</v>
      </c>
      <c r="AY238" s="6">
        <f t="shared" si="48"/>
        <v>1.4785889776003178E-2</v>
      </c>
      <c r="AZ238" s="6"/>
      <c r="BA238" s="13">
        <v>5</v>
      </c>
      <c r="BB238" s="13">
        <v>66</v>
      </c>
      <c r="BC238" s="13">
        <v>17.600000000000001</v>
      </c>
      <c r="BE238" s="13">
        <v>82.4</v>
      </c>
      <c r="BF238" s="26">
        <f t="shared" si="36"/>
        <v>693.38265308693622</v>
      </c>
      <c r="BG238" s="10">
        <v>98.951999999999998</v>
      </c>
      <c r="BH238">
        <f>-Government!AB238*100/Data!AE238</f>
        <v>373.17039121143461</v>
      </c>
      <c r="BJ238" s="11">
        <v>3.83</v>
      </c>
      <c r="BK238" s="11">
        <v>6.97</v>
      </c>
      <c r="BL238" s="11">
        <v>4.49</v>
      </c>
      <c r="BM238" s="37">
        <f t="shared" si="37"/>
        <v>3.1399999999999997</v>
      </c>
      <c r="BN238" s="37">
        <f t="shared" si="38"/>
        <v>0.66000000000000014</v>
      </c>
      <c r="BO238" s="30">
        <f t="shared" si="39"/>
        <v>2.4276500508647082E-2</v>
      </c>
      <c r="BP238" s="30">
        <f t="shared" si="40"/>
        <v>3.2876500508647079E-2</v>
      </c>
    </row>
    <row r="239" spans="1:68" x14ac:dyDescent="0.2">
      <c r="A239" s="4">
        <f t="shared" si="43"/>
        <v>2006</v>
      </c>
      <c r="B239" s="4">
        <f t="shared" si="44"/>
        <v>1</v>
      </c>
      <c r="C239">
        <v>14546.4</v>
      </c>
      <c r="D239">
        <v>9722.7000000000007</v>
      </c>
      <c r="E239">
        <v>3262.2</v>
      </c>
      <c r="F239">
        <v>1081.3</v>
      </c>
      <c r="G239">
        <v>2182.1</v>
      </c>
      <c r="H239">
        <v>6457.8</v>
      </c>
      <c r="I239">
        <v>2773.8</v>
      </c>
      <c r="J239">
        <v>2700.7</v>
      </c>
      <c r="K239">
        <v>1808.7</v>
      </c>
      <c r="L239">
        <v>437.8</v>
      </c>
      <c r="M239">
        <v>866.5</v>
      </c>
      <c r="N239">
        <v>503.8</v>
      </c>
      <c r="O239">
        <v>871.7</v>
      </c>
      <c r="P239">
        <v>78.599999999999994</v>
      </c>
      <c r="Q239">
        <v>-792.3</v>
      </c>
      <c r="R239">
        <v>1478.4</v>
      </c>
      <c r="S239">
        <v>1040.4000000000001</v>
      </c>
      <c r="T239">
        <v>436.8</v>
      </c>
      <c r="U239">
        <v>2270.6999999999998</v>
      </c>
      <c r="V239">
        <v>1897.1</v>
      </c>
      <c r="W239">
        <v>368.9</v>
      </c>
      <c r="X239">
        <v>2853.5</v>
      </c>
      <c r="Y239">
        <v>1058.9000000000001</v>
      </c>
      <c r="Z239">
        <v>672.6</v>
      </c>
      <c r="AA239">
        <v>386.4</v>
      </c>
      <c r="AB239">
        <v>1794.9</v>
      </c>
      <c r="AC239">
        <v>1.7</v>
      </c>
      <c r="AE239" s="10">
        <v>93.837000000000003</v>
      </c>
      <c r="AF239" s="10">
        <v>199.46700000000001</v>
      </c>
      <c r="AG239" s="10">
        <v>201.6</v>
      </c>
      <c r="AH239" s="10">
        <v>194.233</v>
      </c>
      <c r="AI239" s="10">
        <v>114.9</v>
      </c>
      <c r="AJ239" s="10">
        <v>184.5</v>
      </c>
      <c r="AK239" s="10">
        <v>235.96700000000001</v>
      </c>
      <c r="AL239" s="13">
        <v>1380.6</v>
      </c>
      <c r="AM239" s="13">
        <v>6715.3</v>
      </c>
      <c r="AN239" s="11">
        <v>16.7</v>
      </c>
      <c r="AO239" s="10">
        <f t="shared" si="42"/>
        <v>8.3723122120450988</v>
      </c>
      <c r="AQ239" s="12">
        <v>143449</v>
      </c>
      <c r="AR239" s="13">
        <v>41</v>
      </c>
      <c r="AS239" s="6">
        <f t="shared" si="45"/>
        <v>5881409</v>
      </c>
      <c r="AT239" s="6">
        <f t="shared" si="46"/>
        <v>2.4732848880259817</v>
      </c>
      <c r="AV239" s="6">
        <f>'Capital Stock Calculations'!E239</f>
        <v>32621.140924340893</v>
      </c>
      <c r="AW239" s="13">
        <v>80.2</v>
      </c>
      <c r="AX239" s="6">
        <f t="shared" si="47"/>
        <v>1.3732458068708674E-2</v>
      </c>
      <c r="AY239" s="6">
        <f t="shared" si="48"/>
        <v>1.4769668235853364E-2</v>
      </c>
      <c r="AZ239" s="6"/>
      <c r="BA239" s="13">
        <v>4.7</v>
      </c>
      <c r="BB239" s="13">
        <v>66.099999999999994</v>
      </c>
      <c r="BC239" s="13">
        <v>17.3</v>
      </c>
      <c r="BE239" s="13">
        <v>88.9</v>
      </c>
      <c r="BF239" s="26">
        <f t="shared" si="36"/>
        <v>692.14456526643505</v>
      </c>
      <c r="BG239" s="10">
        <v>97.513999999999996</v>
      </c>
      <c r="BH239">
        <f>-Government!AB239*100/Data!AE239</f>
        <v>287.83955156281638</v>
      </c>
      <c r="BJ239" s="11">
        <v>4.3899999999999997</v>
      </c>
      <c r="BK239" s="11">
        <v>7.43</v>
      </c>
      <c r="BL239" s="11">
        <v>4.58</v>
      </c>
      <c r="BM239" s="37">
        <f t="shared" si="37"/>
        <v>3.04</v>
      </c>
      <c r="BN239" s="37">
        <f t="shared" si="38"/>
        <v>0.19000000000000039</v>
      </c>
      <c r="BO239" s="30">
        <f t="shared" si="39"/>
        <v>3.3089173171801045E-2</v>
      </c>
      <c r="BP239" s="30">
        <f t="shared" si="40"/>
        <v>3.9689173171801047E-2</v>
      </c>
    </row>
    <row r="240" spans="1:68" x14ac:dyDescent="0.2">
      <c r="A240" s="4">
        <f t="shared" si="43"/>
        <v>2006</v>
      </c>
      <c r="B240" s="4">
        <f t="shared" si="44"/>
        <v>2</v>
      </c>
      <c r="C240">
        <v>14591.6</v>
      </c>
      <c r="D240">
        <v>9774.2000000000007</v>
      </c>
      <c r="E240">
        <v>3267.8</v>
      </c>
      <c r="F240">
        <v>1080.2</v>
      </c>
      <c r="G240">
        <v>2189.3000000000002</v>
      </c>
      <c r="H240">
        <v>6504.5</v>
      </c>
      <c r="I240">
        <v>2755.7</v>
      </c>
      <c r="J240">
        <v>2676.8</v>
      </c>
      <c r="K240">
        <v>1831.3</v>
      </c>
      <c r="L240">
        <v>450.9</v>
      </c>
      <c r="M240">
        <v>869.6</v>
      </c>
      <c r="N240">
        <v>511</v>
      </c>
      <c r="O240">
        <v>827.8</v>
      </c>
      <c r="P240">
        <v>84.4</v>
      </c>
      <c r="Q240">
        <v>-790.5</v>
      </c>
      <c r="R240">
        <v>1505.4</v>
      </c>
      <c r="S240">
        <v>1055.3</v>
      </c>
      <c r="T240">
        <v>449</v>
      </c>
      <c r="U240">
        <v>2295.9</v>
      </c>
      <c r="V240">
        <v>1921</v>
      </c>
      <c r="W240">
        <v>369.9</v>
      </c>
      <c r="X240">
        <v>2864.1</v>
      </c>
      <c r="Y240">
        <v>1057.7</v>
      </c>
      <c r="Z240">
        <v>678</v>
      </c>
      <c r="AA240">
        <v>379.8</v>
      </c>
      <c r="AB240">
        <v>1806.9</v>
      </c>
      <c r="AC240">
        <v>-4.2</v>
      </c>
      <c r="AE240" s="10">
        <v>94.594999999999999</v>
      </c>
      <c r="AF240" s="10">
        <v>201.267</v>
      </c>
      <c r="AG240" s="10">
        <v>203.06700000000001</v>
      </c>
      <c r="AH240" s="10">
        <v>199.36699999999999</v>
      </c>
      <c r="AI240" s="10">
        <v>114.767</v>
      </c>
      <c r="AJ240" s="10">
        <v>187.43299999999999</v>
      </c>
      <c r="AK240" s="10">
        <v>237.8</v>
      </c>
      <c r="AL240" s="13">
        <v>1379.9</v>
      </c>
      <c r="AM240" s="13">
        <v>6787.2</v>
      </c>
      <c r="AN240" s="11">
        <v>16.77</v>
      </c>
      <c r="AO240" s="10">
        <f t="shared" si="42"/>
        <v>8.3322154153437964</v>
      </c>
      <c r="AQ240" s="12">
        <v>144068</v>
      </c>
      <c r="AR240" s="13">
        <v>41.2</v>
      </c>
      <c r="AS240" s="6">
        <f t="shared" si="45"/>
        <v>5935601.6000000006</v>
      </c>
      <c r="AT240" s="6">
        <f t="shared" si="46"/>
        <v>2.4583186310887171</v>
      </c>
      <c r="AV240" s="6">
        <f>'Capital Stock Calculations'!E240</f>
        <v>33069.011880129787</v>
      </c>
      <c r="AW240" s="13">
        <v>80.3</v>
      </c>
      <c r="AX240" s="6">
        <f t="shared" si="47"/>
        <v>1.3629268140280057E-2</v>
      </c>
      <c r="AY240" s="6">
        <f t="shared" si="48"/>
        <v>1.465265775830479E-2</v>
      </c>
      <c r="AZ240" s="6"/>
      <c r="BA240" s="13">
        <v>4.5999999999999996</v>
      </c>
      <c r="BB240" s="13">
        <v>66.099999999999994</v>
      </c>
      <c r="BC240" s="13">
        <v>16.8</v>
      </c>
      <c r="BE240" s="13">
        <v>83.8</v>
      </c>
      <c r="BF240" s="26">
        <f t="shared" si="36"/>
        <v>685.60668167161032</v>
      </c>
      <c r="BG240" s="10">
        <v>96.346000000000004</v>
      </c>
      <c r="BH240">
        <f>-Government!AB240*100/Data!AE240</f>
        <v>282.57307468682279</v>
      </c>
      <c r="BJ240" s="11">
        <v>4.7</v>
      </c>
      <c r="BK240" s="11">
        <v>7.9</v>
      </c>
      <c r="BL240" s="11">
        <v>5.07</v>
      </c>
      <c r="BM240" s="37">
        <f t="shared" si="37"/>
        <v>3.2</v>
      </c>
      <c r="BN240" s="37">
        <f t="shared" si="38"/>
        <v>0.37000000000000011</v>
      </c>
      <c r="BO240" s="30">
        <f t="shared" si="39"/>
        <v>3.4875950909173115E-2</v>
      </c>
      <c r="BP240" s="30">
        <f t="shared" si="40"/>
        <v>3.677595090917312E-2</v>
      </c>
    </row>
    <row r="241" spans="1:68" x14ac:dyDescent="0.2">
      <c r="A241" s="4">
        <f t="shared" si="43"/>
        <v>2006</v>
      </c>
      <c r="B241" s="4">
        <f t="shared" si="44"/>
        <v>3</v>
      </c>
      <c r="C241">
        <v>14604.4</v>
      </c>
      <c r="D241">
        <v>9833.4</v>
      </c>
      <c r="E241">
        <v>3294.5</v>
      </c>
      <c r="F241">
        <v>1095.0999999999999</v>
      </c>
      <c r="G241">
        <v>2200.3000000000002</v>
      </c>
      <c r="H241">
        <v>6536.5</v>
      </c>
      <c r="I241">
        <v>2727.6</v>
      </c>
      <c r="J241">
        <v>2649.6</v>
      </c>
      <c r="K241">
        <v>1853.1</v>
      </c>
      <c r="L241">
        <v>458.9</v>
      </c>
      <c r="M241">
        <v>871.9</v>
      </c>
      <c r="N241">
        <v>522.9</v>
      </c>
      <c r="O241">
        <v>781.6</v>
      </c>
      <c r="P241">
        <v>81.900000000000006</v>
      </c>
      <c r="Q241">
        <v>-813.4</v>
      </c>
      <c r="R241">
        <v>1502.2</v>
      </c>
      <c r="S241">
        <v>1056.9000000000001</v>
      </c>
      <c r="T241">
        <v>444.1</v>
      </c>
      <c r="U241">
        <v>2315.6</v>
      </c>
      <c r="V241">
        <v>1942</v>
      </c>
      <c r="W241">
        <v>368.3</v>
      </c>
      <c r="X241">
        <v>2870.4</v>
      </c>
      <c r="Y241">
        <v>1058</v>
      </c>
      <c r="Z241">
        <v>674.2</v>
      </c>
      <c r="AA241">
        <v>383.8</v>
      </c>
      <c r="AB241">
        <v>1813</v>
      </c>
      <c r="AC241">
        <v>-6.4</v>
      </c>
      <c r="AE241" s="10">
        <v>95.248999999999995</v>
      </c>
      <c r="AF241" s="10">
        <v>203.167</v>
      </c>
      <c r="AG241" s="10">
        <v>204.46700000000001</v>
      </c>
      <c r="AH241" s="10">
        <v>205.96700000000001</v>
      </c>
      <c r="AI241" s="10">
        <v>114.5</v>
      </c>
      <c r="AJ241" s="10">
        <v>189.9</v>
      </c>
      <c r="AK241" s="10">
        <v>239.93299999999999</v>
      </c>
      <c r="AL241" s="13">
        <v>1369.1</v>
      </c>
      <c r="AM241" s="13">
        <v>6885</v>
      </c>
      <c r="AN241" s="11">
        <v>16.82</v>
      </c>
      <c r="AO241" s="10">
        <f t="shared" si="42"/>
        <v>8.2789035620942375</v>
      </c>
      <c r="AQ241" s="12">
        <v>144547</v>
      </c>
      <c r="AR241" s="13">
        <v>41.2</v>
      </c>
      <c r="AS241" s="6">
        <f t="shared" si="45"/>
        <v>5955336.4000000004</v>
      </c>
      <c r="AT241" s="6">
        <f t="shared" si="46"/>
        <v>2.4523215850577307</v>
      </c>
      <c r="AV241" s="6">
        <f>'Capital Stock Calculations'!E241</f>
        <v>33466.849064302784</v>
      </c>
      <c r="AW241" s="13">
        <v>80.2</v>
      </c>
      <c r="AX241" s="6">
        <f t="shared" si="47"/>
        <v>1.3557312507727803E-2</v>
      </c>
      <c r="AY241" s="6">
        <f t="shared" si="48"/>
        <v>1.4581293961143991E-2</v>
      </c>
      <c r="AZ241" s="6"/>
      <c r="BA241" s="13">
        <v>4.5999999999999996</v>
      </c>
      <c r="BB241" s="13">
        <v>66.099999999999994</v>
      </c>
      <c r="BC241" s="13">
        <v>17.100000000000001</v>
      </c>
      <c r="BE241" s="13">
        <v>84</v>
      </c>
      <c r="BF241" s="26">
        <f t="shared" si="36"/>
        <v>673.87912407034605</v>
      </c>
      <c r="BG241" s="10">
        <v>96.302999999999997</v>
      </c>
      <c r="BH241">
        <f>-Government!AB241*100/Data!AE241</f>
        <v>299.32072777666963</v>
      </c>
      <c r="BJ241" s="11">
        <v>4.91</v>
      </c>
      <c r="BK241" s="11">
        <v>8.25</v>
      </c>
      <c r="BL241" s="11">
        <v>4.8899999999999997</v>
      </c>
      <c r="BM241" s="37">
        <f t="shared" si="37"/>
        <v>3.34</v>
      </c>
      <c r="BN241" s="37">
        <f t="shared" si="38"/>
        <v>-2.0000000000000462E-2</v>
      </c>
      <c r="BO241" s="30">
        <f t="shared" si="39"/>
        <v>3.7559803643915826E-2</v>
      </c>
      <c r="BP241" s="30">
        <f t="shared" si="40"/>
        <v>4.1259803643915828E-2</v>
      </c>
    </row>
    <row r="242" spans="1:68" x14ac:dyDescent="0.2">
      <c r="A242" s="4">
        <f t="shared" si="43"/>
        <v>2006</v>
      </c>
      <c r="B242" s="4">
        <f t="shared" si="44"/>
        <v>4</v>
      </c>
      <c r="C242">
        <v>14718.4</v>
      </c>
      <c r="D242">
        <v>9929.2000000000007</v>
      </c>
      <c r="E242">
        <v>3345.6</v>
      </c>
      <c r="F242">
        <v>1109.5999999999999</v>
      </c>
      <c r="G242">
        <v>2237</v>
      </c>
      <c r="H242">
        <v>6580.2</v>
      </c>
      <c r="I242">
        <v>2663</v>
      </c>
      <c r="J242">
        <v>2622.8</v>
      </c>
      <c r="K242">
        <v>1865.2</v>
      </c>
      <c r="L242">
        <v>458.4</v>
      </c>
      <c r="M242">
        <v>875.2</v>
      </c>
      <c r="N242">
        <v>532.1</v>
      </c>
      <c r="O242">
        <v>745.2</v>
      </c>
      <c r="P242">
        <v>41.4</v>
      </c>
      <c r="Q242">
        <v>-748.6</v>
      </c>
      <c r="R242">
        <v>1563.7</v>
      </c>
      <c r="S242">
        <v>1089.5</v>
      </c>
      <c r="T242">
        <v>473.3</v>
      </c>
      <c r="U242">
        <v>2312.3000000000002</v>
      </c>
      <c r="V242">
        <v>1928.6</v>
      </c>
      <c r="W242">
        <v>379.1</v>
      </c>
      <c r="X242">
        <v>2889.1</v>
      </c>
      <c r="Y242">
        <v>1069</v>
      </c>
      <c r="Z242">
        <v>690.5</v>
      </c>
      <c r="AA242">
        <v>378.5</v>
      </c>
      <c r="AB242">
        <v>1820.6</v>
      </c>
      <c r="AC242">
        <v>-5.4</v>
      </c>
      <c r="AE242" s="10">
        <v>95.582999999999998</v>
      </c>
      <c r="AF242" s="10">
        <v>202.333</v>
      </c>
      <c r="AG242" s="10">
        <v>205.56700000000001</v>
      </c>
      <c r="AH242" s="10">
        <v>186.96700000000001</v>
      </c>
      <c r="AI242" s="10">
        <v>113.667</v>
      </c>
      <c r="AJ242" s="10">
        <v>185.167</v>
      </c>
      <c r="AK242" s="10">
        <v>241.7</v>
      </c>
      <c r="AL242" s="13">
        <v>1369.7</v>
      </c>
      <c r="AM242" s="13">
        <v>6999.8</v>
      </c>
      <c r="AN242" s="11">
        <v>16.93</v>
      </c>
      <c r="AO242" s="10">
        <f t="shared" si="42"/>
        <v>8.3673943449659713</v>
      </c>
      <c r="AQ242" s="12">
        <v>145606</v>
      </c>
      <c r="AR242" s="13">
        <v>41.1</v>
      </c>
      <c r="AS242" s="6">
        <f t="shared" si="45"/>
        <v>5984406.6000000006</v>
      </c>
      <c r="AT242" s="6">
        <f t="shared" si="46"/>
        <v>2.4594585535013613</v>
      </c>
      <c r="AV242" s="6">
        <f>'Capital Stock Calculations'!E242</f>
        <v>33808.219948729202</v>
      </c>
      <c r="AW242" s="13">
        <v>79.900000000000006</v>
      </c>
      <c r="AX242" s="6">
        <f t="shared" si="47"/>
        <v>1.357310186190353E-2</v>
      </c>
      <c r="AY242" s="6">
        <f t="shared" si="48"/>
        <v>1.4616341154841396E-2</v>
      </c>
      <c r="AZ242" s="6"/>
      <c r="BA242" s="13">
        <v>4.4000000000000004</v>
      </c>
      <c r="BB242" s="13">
        <v>66.3</v>
      </c>
      <c r="BC242" s="13">
        <v>16.2</v>
      </c>
      <c r="BE242" s="13">
        <v>92.5</v>
      </c>
      <c r="BF242" s="26">
        <f t="shared" si="36"/>
        <v>676.95333929709932</v>
      </c>
      <c r="BG242" s="10">
        <v>94.798000000000002</v>
      </c>
      <c r="BH242">
        <f>-Government!AB242*100/Data!AE242</f>
        <v>259.04187983218776</v>
      </c>
      <c r="BJ242" s="11">
        <v>4.9000000000000004</v>
      </c>
      <c r="BK242" s="11">
        <v>8.25</v>
      </c>
      <c r="BL242" s="11">
        <v>4.63</v>
      </c>
      <c r="BM242" s="37">
        <f t="shared" si="37"/>
        <v>3.3499999999999996</v>
      </c>
      <c r="BN242" s="37">
        <f t="shared" si="38"/>
        <v>-0.27000000000000046</v>
      </c>
      <c r="BO242" s="30">
        <f t="shared" si="39"/>
        <v>5.3204997366698342E-2</v>
      </c>
      <c r="BP242" s="30">
        <f t="shared" si="40"/>
        <v>5.3004997366698337E-2</v>
      </c>
    </row>
    <row r="243" spans="1:68" x14ac:dyDescent="0.2">
      <c r="A243" s="4">
        <f t="shared" si="43"/>
        <v>2007</v>
      </c>
      <c r="B243" s="4">
        <f t="shared" si="44"/>
        <v>1</v>
      </c>
      <c r="C243">
        <v>14728.1</v>
      </c>
      <c r="D243">
        <v>9987.1</v>
      </c>
      <c r="E243">
        <v>3363.5</v>
      </c>
      <c r="F243">
        <v>1122</v>
      </c>
      <c r="G243">
        <v>2241.6</v>
      </c>
      <c r="H243">
        <v>6620.3</v>
      </c>
      <c r="I243">
        <v>2638.5</v>
      </c>
      <c r="J243">
        <v>2618.1999999999998</v>
      </c>
      <c r="K243">
        <v>1897.2</v>
      </c>
      <c r="L243">
        <v>474.8</v>
      </c>
      <c r="M243">
        <v>886.1</v>
      </c>
      <c r="N243">
        <v>537</v>
      </c>
      <c r="O243">
        <v>711.2</v>
      </c>
      <c r="P243">
        <v>19.600000000000001</v>
      </c>
      <c r="Q243">
        <v>-765.3</v>
      </c>
      <c r="R243">
        <v>1586.5</v>
      </c>
      <c r="S243">
        <v>1104.4000000000001</v>
      </c>
      <c r="T243">
        <v>481.3</v>
      </c>
      <c r="U243">
        <v>2351.8000000000002</v>
      </c>
      <c r="V243">
        <v>1961.7</v>
      </c>
      <c r="W243">
        <v>385.5</v>
      </c>
      <c r="X243">
        <v>2882.7</v>
      </c>
      <c r="Y243">
        <v>1054.5</v>
      </c>
      <c r="Z243">
        <v>676.6</v>
      </c>
      <c r="AA243">
        <v>378</v>
      </c>
      <c r="AB243">
        <v>1829</v>
      </c>
      <c r="AC243">
        <v>-6.6</v>
      </c>
      <c r="AE243" s="10">
        <v>96.652000000000001</v>
      </c>
      <c r="AF243" s="10">
        <v>204.31700000000001</v>
      </c>
      <c r="AG243" s="10">
        <v>206.97900000000001</v>
      </c>
      <c r="AH243" s="10">
        <v>194.26599999999999</v>
      </c>
      <c r="AI243" s="10">
        <v>112.996</v>
      </c>
      <c r="AJ243" s="10">
        <v>188.238</v>
      </c>
      <c r="AK243" s="10">
        <v>244.01599999999999</v>
      </c>
      <c r="AL243" s="13">
        <v>1367.3</v>
      </c>
      <c r="AM243" s="13">
        <v>7101.2</v>
      </c>
      <c r="AN243" s="11">
        <v>17.059999999999999</v>
      </c>
      <c r="AO243" s="10">
        <f t="shared" si="42"/>
        <v>8.3497702100167857</v>
      </c>
      <c r="AQ243" s="12">
        <v>146135</v>
      </c>
      <c r="AR243" s="13">
        <v>41.1</v>
      </c>
      <c r="AS243" s="6">
        <f t="shared" si="45"/>
        <v>6006148.5</v>
      </c>
      <c r="AT243" s="6">
        <f t="shared" si="46"/>
        <v>2.4521704716425177</v>
      </c>
      <c r="AV243" s="6">
        <f>'Capital Stock Calculations'!E243</f>
        <v>34060.650652756143</v>
      </c>
      <c r="AW243" s="13">
        <v>80.099999999999994</v>
      </c>
      <c r="AX243" s="6">
        <f t="shared" si="47"/>
        <v>1.3515866391907747E-2</v>
      </c>
      <c r="AY243" s="6">
        <f t="shared" si="48"/>
        <v>1.4542703834227438E-2</v>
      </c>
      <c r="AZ243" s="6"/>
      <c r="BA243" s="13">
        <v>4.5</v>
      </c>
      <c r="BB243" s="13">
        <v>66.3</v>
      </c>
      <c r="BC243" s="13">
        <v>16.899999999999999</v>
      </c>
      <c r="BE243" s="13">
        <v>92.2</v>
      </c>
      <c r="BF243" s="26">
        <f t="shared" si="36"/>
        <v>669.20520563633954</v>
      </c>
      <c r="BG243" s="10">
        <v>94.805999999999997</v>
      </c>
      <c r="BH243">
        <f>-Government!AB243*100/Data!AE243</f>
        <v>290.73376650250384</v>
      </c>
      <c r="BJ243" s="11">
        <v>4.9800000000000004</v>
      </c>
      <c r="BK243" s="11">
        <v>8.25</v>
      </c>
      <c r="BL243" s="11">
        <v>4.68</v>
      </c>
      <c r="BM243" s="37">
        <f t="shared" si="37"/>
        <v>3.2699999999999996</v>
      </c>
      <c r="BN243" s="37">
        <f t="shared" si="38"/>
        <v>-0.30000000000000071</v>
      </c>
      <c r="BO243" s="30">
        <f t="shared" si="39"/>
        <v>3.9194382527813001E-2</v>
      </c>
      <c r="BP243" s="30">
        <f t="shared" si="40"/>
        <v>3.6494382527813E-2</v>
      </c>
    </row>
    <row r="244" spans="1:68" x14ac:dyDescent="0.2">
      <c r="A244" s="4">
        <f t="shared" si="43"/>
        <v>2007</v>
      </c>
      <c r="B244" s="4">
        <f t="shared" si="44"/>
        <v>2</v>
      </c>
      <c r="C244">
        <v>14841.5</v>
      </c>
      <c r="D244">
        <v>10020.4</v>
      </c>
      <c r="E244">
        <v>3376.3</v>
      </c>
      <c r="F244">
        <v>1138.3</v>
      </c>
      <c r="G244">
        <v>2237.1</v>
      </c>
      <c r="H244">
        <v>6640.7</v>
      </c>
      <c r="I244">
        <v>2674.7</v>
      </c>
      <c r="J244">
        <v>2624.9</v>
      </c>
      <c r="K244">
        <v>1934.4</v>
      </c>
      <c r="L244">
        <v>500.6</v>
      </c>
      <c r="M244">
        <v>896.2</v>
      </c>
      <c r="N244">
        <v>538.9</v>
      </c>
      <c r="O244">
        <v>682.7</v>
      </c>
      <c r="P244">
        <v>49.4</v>
      </c>
      <c r="Q244">
        <v>-746.5</v>
      </c>
      <c r="R244">
        <v>1614.4</v>
      </c>
      <c r="S244">
        <v>1121.7</v>
      </c>
      <c r="T244">
        <v>491.9</v>
      </c>
      <c r="U244">
        <v>2360.9</v>
      </c>
      <c r="V244">
        <v>1967.1</v>
      </c>
      <c r="W244">
        <v>389.4</v>
      </c>
      <c r="X244">
        <v>2907</v>
      </c>
      <c r="Y244">
        <v>1071.2</v>
      </c>
      <c r="Z244">
        <v>691</v>
      </c>
      <c r="AA244">
        <v>380.2</v>
      </c>
      <c r="AB244">
        <v>1836.4</v>
      </c>
      <c r="AC244">
        <v>-7.1</v>
      </c>
      <c r="AE244" s="10">
        <v>97.19</v>
      </c>
      <c r="AF244" s="10">
        <v>206.631</v>
      </c>
      <c r="AG244" s="10">
        <v>208.18299999999999</v>
      </c>
      <c r="AH244" s="10">
        <v>207.24700000000001</v>
      </c>
      <c r="AI244" s="10">
        <v>112.568</v>
      </c>
      <c r="AJ244" s="10">
        <v>192.60900000000001</v>
      </c>
      <c r="AK244" s="10">
        <v>245.952</v>
      </c>
      <c r="AL244" s="13">
        <v>1374</v>
      </c>
      <c r="AM244" s="13">
        <v>7222.6</v>
      </c>
      <c r="AN244" s="11">
        <v>17.239999999999998</v>
      </c>
      <c r="AO244" s="10">
        <f t="shared" si="42"/>
        <v>8.3433753889784192</v>
      </c>
      <c r="AQ244" s="12">
        <v>145851</v>
      </c>
      <c r="AR244" s="13">
        <v>41.3</v>
      </c>
      <c r="AS244" s="6">
        <f t="shared" si="45"/>
        <v>6023646.2999999998</v>
      </c>
      <c r="AT244" s="6">
        <f t="shared" si="46"/>
        <v>2.463873086306545</v>
      </c>
      <c r="AV244" s="6">
        <f>'Capital Stock Calculations'!E244</f>
        <v>34202.399283943741</v>
      </c>
      <c r="AW244" s="13">
        <v>80.599999999999994</v>
      </c>
      <c r="AX244" s="6">
        <f t="shared" si="47"/>
        <v>1.3574795236127266E-2</v>
      </c>
      <c r="AY244" s="6">
        <f t="shared" si="48"/>
        <v>1.4576146465204011E-2</v>
      </c>
      <c r="AZ244" s="6"/>
      <c r="BA244" s="13">
        <v>4.5</v>
      </c>
      <c r="BB244" s="13">
        <v>66</v>
      </c>
      <c r="BC244" s="13">
        <v>16.7</v>
      </c>
      <c r="BE244" s="13">
        <v>86.9</v>
      </c>
      <c r="BF244" s="26">
        <f t="shared" ref="BF244:BF270" si="49">100*AL244/AF244</f>
        <v>664.95346777589032</v>
      </c>
      <c r="BG244" s="10">
        <v>92.936999999999998</v>
      </c>
      <c r="BH244">
        <f>-Government!AB244*100/Data!AE244</f>
        <v>317.31659635764993</v>
      </c>
      <c r="BJ244" s="11">
        <v>4.74</v>
      </c>
      <c r="BK244" s="11">
        <v>8.25</v>
      </c>
      <c r="BL244" s="11">
        <v>4.8499999999999996</v>
      </c>
      <c r="BM244" s="37">
        <f t="shared" si="37"/>
        <v>3.51</v>
      </c>
      <c r="BN244" s="37">
        <f t="shared" si="38"/>
        <v>0.10999999999999943</v>
      </c>
      <c r="BO244" s="30">
        <f t="shared" si="39"/>
        <v>3.8474461743271453E-2</v>
      </c>
      <c r="BP244" s="30">
        <f t="shared" si="40"/>
        <v>3.5474461743271443E-2</v>
      </c>
    </row>
    <row r="245" spans="1:68" x14ac:dyDescent="0.2">
      <c r="A245" s="4">
        <f t="shared" si="43"/>
        <v>2007</v>
      </c>
      <c r="B245" s="4">
        <f t="shared" si="44"/>
        <v>3</v>
      </c>
      <c r="C245">
        <v>14941.5</v>
      </c>
      <c r="D245">
        <v>10060.1</v>
      </c>
      <c r="E245">
        <v>3392.3</v>
      </c>
      <c r="F245">
        <v>1150.9000000000001</v>
      </c>
      <c r="G245">
        <v>2240.1999999999998</v>
      </c>
      <c r="H245">
        <v>6664.3</v>
      </c>
      <c r="I245">
        <v>2658.1</v>
      </c>
      <c r="J245">
        <v>2609</v>
      </c>
      <c r="K245">
        <v>1964.4</v>
      </c>
      <c r="L245">
        <v>524</v>
      </c>
      <c r="M245">
        <v>900.9</v>
      </c>
      <c r="N245">
        <v>541.1</v>
      </c>
      <c r="O245">
        <v>639.20000000000005</v>
      </c>
      <c r="P245">
        <v>50.2</v>
      </c>
      <c r="Q245">
        <v>-691.2</v>
      </c>
      <c r="R245">
        <v>1671.2</v>
      </c>
      <c r="S245">
        <v>1154.8</v>
      </c>
      <c r="T245">
        <v>515.9</v>
      </c>
      <c r="U245">
        <v>2362.4</v>
      </c>
      <c r="V245">
        <v>1965</v>
      </c>
      <c r="W245">
        <v>393</v>
      </c>
      <c r="X245">
        <v>2928</v>
      </c>
      <c r="Y245">
        <v>1091.5999999999999</v>
      </c>
      <c r="Z245">
        <v>706.9</v>
      </c>
      <c r="AA245">
        <v>384.7</v>
      </c>
      <c r="AB245">
        <v>1836.7</v>
      </c>
      <c r="AC245">
        <v>-10.3</v>
      </c>
      <c r="AE245" s="10">
        <v>97.525999999999996</v>
      </c>
      <c r="AF245" s="10">
        <v>207.93899999999999</v>
      </c>
      <c r="AG245" s="10">
        <v>209.46100000000001</v>
      </c>
      <c r="AH245" s="10">
        <v>208.93100000000001</v>
      </c>
      <c r="AI245" s="10">
        <v>112.108</v>
      </c>
      <c r="AJ245" s="10">
        <v>194.226</v>
      </c>
      <c r="AK245" s="10">
        <v>247.60599999999999</v>
      </c>
      <c r="AL245" s="13">
        <v>1373.8</v>
      </c>
      <c r="AM245" s="13">
        <v>7336.3</v>
      </c>
      <c r="AN245" s="11">
        <v>17.34</v>
      </c>
      <c r="AO245" s="10">
        <f t="shared" si="42"/>
        <v>8.3389840289700352</v>
      </c>
      <c r="AQ245" s="12">
        <v>145944</v>
      </c>
      <c r="AR245" s="13">
        <v>41.3</v>
      </c>
      <c r="AS245" s="6">
        <f t="shared" si="45"/>
        <v>6027487.1999999993</v>
      </c>
      <c r="AT245" s="6">
        <f t="shared" si="46"/>
        <v>2.4788936922172149</v>
      </c>
      <c r="AV245" s="6">
        <f>'Capital Stock Calculations'!E245</f>
        <v>34369.957300678521</v>
      </c>
      <c r="AW245" s="13">
        <v>80.5</v>
      </c>
      <c r="AX245" s="6">
        <f t="shared" si="47"/>
        <v>1.3638412217785752E-2</v>
      </c>
      <c r="AY245" s="6">
        <f t="shared" si="48"/>
        <v>1.4650457004674598E-2</v>
      </c>
      <c r="AZ245" s="6"/>
      <c r="BA245" s="13">
        <v>4.7</v>
      </c>
      <c r="BB245" s="13">
        <v>65.900000000000006</v>
      </c>
      <c r="BC245" s="13">
        <v>16.8</v>
      </c>
      <c r="BE245" s="13">
        <v>85.7</v>
      </c>
      <c r="BF245" s="26">
        <f t="shared" si="49"/>
        <v>660.67452474042875</v>
      </c>
      <c r="BG245" s="10">
        <v>90.968000000000004</v>
      </c>
      <c r="BH245">
        <f>-Government!AB245*100/Data!AE245</f>
        <v>372.72112052170706</v>
      </c>
      <c r="BJ245" s="11">
        <v>4.3</v>
      </c>
      <c r="BK245" s="11">
        <v>8.18</v>
      </c>
      <c r="BL245" s="11">
        <v>4.74</v>
      </c>
      <c r="BM245" s="37">
        <f t="shared" si="37"/>
        <v>3.88</v>
      </c>
      <c r="BN245" s="37">
        <f t="shared" si="38"/>
        <v>0.44000000000000039</v>
      </c>
      <c r="BO245" s="30">
        <f t="shared" si="39"/>
        <v>4.1069875284928233E-2</v>
      </c>
      <c r="BP245" s="30">
        <f t="shared" si="40"/>
        <v>4.2169875284928222E-2</v>
      </c>
    </row>
    <row r="246" spans="1:68" x14ac:dyDescent="0.2">
      <c r="A246" s="4">
        <f t="shared" si="43"/>
        <v>2007</v>
      </c>
      <c r="B246" s="4">
        <f t="shared" si="44"/>
        <v>4</v>
      </c>
      <c r="C246">
        <v>14996.1</v>
      </c>
      <c r="D246">
        <v>10074.5</v>
      </c>
      <c r="E246">
        <v>3394.9</v>
      </c>
      <c r="F246">
        <v>1155.5</v>
      </c>
      <c r="G246">
        <v>2238.4</v>
      </c>
      <c r="H246">
        <v>6676.3</v>
      </c>
      <c r="I246">
        <v>2605.1999999999998</v>
      </c>
      <c r="J246">
        <v>2586.3000000000002</v>
      </c>
      <c r="K246">
        <v>1997.6</v>
      </c>
      <c r="L246">
        <v>536.79999999999995</v>
      </c>
      <c r="M246">
        <v>910</v>
      </c>
      <c r="N246">
        <v>552.4</v>
      </c>
      <c r="O246">
        <v>586.1</v>
      </c>
      <c r="P246">
        <v>23</v>
      </c>
      <c r="Q246">
        <v>-611.20000000000005</v>
      </c>
      <c r="R246">
        <v>1717.1</v>
      </c>
      <c r="S246">
        <v>1180.7</v>
      </c>
      <c r="T246">
        <v>535.9</v>
      </c>
      <c r="U246">
        <v>2328.3000000000002</v>
      </c>
      <c r="V246">
        <v>1936</v>
      </c>
      <c r="W246">
        <v>387.9</v>
      </c>
      <c r="X246">
        <v>2939.8</v>
      </c>
      <c r="Y246">
        <v>1097.5</v>
      </c>
      <c r="Z246">
        <v>708</v>
      </c>
      <c r="AA246">
        <v>389.6</v>
      </c>
      <c r="AB246">
        <v>1842.5</v>
      </c>
      <c r="AC246">
        <v>-15.2</v>
      </c>
      <c r="AE246" s="10">
        <v>97.959000000000003</v>
      </c>
      <c r="AF246" s="10">
        <v>210.49</v>
      </c>
      <c r="AG246" s="10">
        <v>211.066</v>
      </c>
      <c r="AH246" s="10">
        <v>220.61600000000001</v>
      </c>
      <c r="AI246" s="10">
        <v>112.19199999999999</v>
      </c>
      <c r="AJ246" s="10">
        <v>198.89400000000001</v>
      </c>
      <c r="AK246" s="10">
        <v>249.80600000000001</v>
      </c>
      <c r="AL246" s="13">
        <v>1375.6</v>
      </c>
      <c r="AM246" s="13">
        <v>7414.3</v>
      </c>
      <c r="AN246" s="11">
        <v>17.41</v>
      </c>
      <c r="AO246" s="10">
        <f t="shared" si="42"/>
        <v>8.2711767779942029</v>
      </c>
      <c r="AQ246" s="12">
        <v>146271</v>
      </c>
      <c r="AR246" s="13">
        <v>41.2</v>
      </c>
      <c r="AS246" s="6">
        <f t="shared" si="45"/>
        <v>6026365.2000000002</v>
      </c>
      <c r="AT246" s="6">
        <f t="shared" si="46"/>
        <v>2.4884154050272294</v>
      </c>
      <c r="AV246" s="6">
        <f>'Capital Stock Calculations'!E246</f>
        <v>34508.632794924139</v>
      </c>
      <c r="AW246" s="13">
        <v>80.599999999999994</v>
      </c>
      <c r="AX246" s="6">
        <f t="shared" si="47"/>
        <v>1.3671778701701321E-2</v>
      </c>
      <c r="AY246" s="6">
        <f t="shared" si="48"/>
        <v>1.4680283962257982E-2</v>
      </c>
      <c r="AZ246" s="6"/>
      <c r="BA246" s="13">
        <v>4.8</v>
      </c>
      <c r="BB246" s="13">
        <v>65.900000000000006</v>
      </c>
      <c r="BC246" s="13">
        <v>17</v>
      </c>
      <c r="BE246" s="13">
        <v>77.5</v>
      </c>
      <c r="BF246" s="26">
        <f t="shared" si="49"/>
        <v>653.52273267138582</v>
      </c>
      <c r="BG246" s="10">
        <v>87.896000000000001</v>
      </c>
      <c r="BH246">
        <f>-Government!AB246*100/Data!AE246</f>
        <v>413.33619167202602</v>
      </c>
      <c r="BJ246" s="11">
        <v>3.39</v>
      </c>
      <c r="BK246" s="11">
        <v>7.52</v>
      </c>
      <c r="BL246" s="11">
        <v>4.2699999999999996</v>
      </c>
      <c r="BM246" s="37">
        <f t="shared" si="37"/>
        <v>4.129999999999999</v>
      </c>
      <c r="BN246" s="37">
        <f t="shared" si="38"/>
        <v>0.87999999999999945</v>
      </c>
      <c r="BO246" s="30">
        <f t="shared" si="39"/>
        <v>3.0731979090021413E-2</v>
      </c>
      <c r="BP246" s="30">
        <f t="shared" si="40"/>
        <v>3.5131979090021422E-2</v>
      </c>
    </row>
    <row r="247" spans="1:68" x14ac:dyDescent="0.2">
      <c r="A247" s="4">
        <f t="shared" si="43"/>
        <v>2008</v>
      </c>
      <c r="B247" s="4">
        <f t="shared" si="44"/>
        <v>1</v>
      </c>
      <c r="C247">
        <v>14895.4</v>
      </c>
      <c r="D247">
        <v>10054.1</v>
      </c>
      <c r="E247">
        <v>3348.7</v>
      </c>
      <c r="F247">
        <v>1122.5</v>
      </c>
      <c r="G247">
        <v>2226.1999999999998</v>
      </c>
      <c r="H247">
        <v>6703.6</v>
      </c>
      <c r="I247">
        <v>2517.5</v>
      </c>
      <c r="J247">
        <v>2539.1</v>
      </c>
      <c r="K247">
        <v>1998.1</v>
      </c>
      <c r="L247">
        <v>539</v>
      </c>
      <c r="M247">
        <v>899.4</v>
      </c>
      <c r="N247">
        <v>561.20000000000005</v>
      </c>
      <c r="O247">
        <v>540</v>
      </c>
      <c r="P247">
        <v>-20.2</v>
      </c>
      <c r="Q247">
        <v>-611.20000000000005</v>
      </c>
      <c r="R247">
        <v>1738.7</v>
      </c>
      <c r="S247">
        <v>1210.5</v>
      </c>
      <c r="T247">
        <v>527.1</v>
      </c>
      <c r="U247">
        <v>2349.9</v>
      </c>
      <c r="V247">
        <v>1946.9</v>
      </c>
      <c r="W247">
        <v>399.1</v>
      </c>
      <c r="X247">
        <v>2952</v>
      </c>
      <c r="Y247">
        <v>1115.2</v>
      </c>
      <c r="Z247">
        <v>719.7</v>
      </c>
      <c r="AA247">
        <v>395.5</v>
      </c>
      <c r="AB247">
        <v>1836.9</v>
      </c>
      <c r="AC247">
        <v>-20</v>
      </c>
      <c r="AE247" s="10">
        <v>98.507000000000005</v>
      </c>
      <c r="AF247" s="10">
        <v>212.77</v>
      </c>
      <c r="AG247" s="10">
        <v>212.63300000000001</v>
      </c>
      <c r="AH247" s="10">
        <v>229.952</v>
      </c>
      <c r="AI247" s="10">
        <v>112.03</v>
      </c>
      <c r="AJ247" s="10">
        <v>202.518</v>
      </c>
      <c r="AK247" s="10">
        <v>252</v>
      </c>
      <c r="AL247" s="13">
        <v>1382.5</v>
      </c>
      <c r="AM247" s="13">
        <v>7558.2</v>
      </c>
      <c r="AN247" s="11">
        <v>17.57</v>
      </c>
      <c r="AO247" s="10">
        <f t="shared" si="42"/>
        <v>8.2577431028810455</v>
      </c>
      <c r="AQ247" s="12">
        <v>146207</v>
      </c>
      <c r="AR247" s="13">
        <v>41.2</v>
      </c>
      <c r="AS247" s="6">
        <f t="shared" si="45"/>
        <v>6023728.4000000004</v>
      </c>
      <c r="AT247" s="6">
        <f t="shared" si="46"/>
        <v>2.4727874517051598</v>
      </c>
      <c r="AV247" s="6">
        <f>'Capital Stock Calculations'!E247</f>
        <v>34584.242945189442</v>
      </c>
      <c r="AW247" s="13">
        <v>80.400000000000006</v>
      </c>
      <c r="AX247" s="6">
        <f t="shared" si="47"/>
        <v>1.3574146563581007E-2</v>
      </c>
      <c r="AY247" s="6">
        <f t="shared" si="48"/>
        <v>1.4587404907629848E-2</v>
      </c>
      <c r="AZ247" s="6"/>
      <c r="BA247" s="13">
        <v>5</v>
      </c>
      <c r="BB247" s="13">
        <v>66.099999999999994</v>
      </c>
      <c r="BC247" s="13">
        <v>17</v>
      </c>
      <c r="BE247" s="13">
        <v>72.900000000000006</v>
      </c>
      <c r="BF247" s="26">
        <f t="shared" si="49"/>
        <v>649.7626545095643</v>
      </c>
      <c r="BG247" s="10">
        <v>86.051000000000002</v>
      </c>
      <c r="BH247">
        <f>-Government!AB247*100/Data!AE247</f>
        <v>534.78433004761075</v>
      </c>
      <c r="BJ247" s="11">
        <v>2.04</v>
      </c>
      <c r="BK247" s="11">
        <v>6.21</v>
      </c>
      <c r="BL247" s="11">
        <v>3.67</v>
      </c>
      <c r="BM247" s="37">
        <f t="shared" si="37"/>
        <v>4.17</v>
      </c>
      <c r="BN247" s="37">
        <f t="shared" si="38"/>
        <v>1.63</v>
      </c>
      <c r="BO247" s="30">
        <f t="shared" si="39"/>
        <v>2.3068131502684122E-2</v>
      </c>
      <c r="BP247" s="30">
        <f t="shared" si="40"/>
        <v>3.1868131502684117E-2</v>
      </c>
    </row>
    <row r="248" spans="1:68" x14ac:dyDescent="0.2">
      <c r="A248" s="4">
        <f t="shared" si="43"/>
        <v>2008</v>
      </c>
      <c r="B248" s="4">
        <f t="shared" si="44"/>
        <v>2</v>
      </c>
      <c r="C248">
        <v>14969.2</v>
      </c>
      <c r="D248">
        <v>10073</v>
      </c>
      <c r="E248">
        <v>3360.4</v>
      </c>
      <c r="F248">
        <v>1119</v>
      </c>
      <c r="G248">
        <v>2241.8000000000002</v>
      </c>
      <c r="H248">
        <v>6710.6</v>
      </c>
      <c r="I248">
        <v>2472.6</v>
      </c>
      <c r="J248">
        <v>2503.4</v>
      </c>
      <c r="K248">
        <v>1986.6</v>
      </c>
      <c r="L248">
        <v>547.70000000000005</v>
      </c>
      <c r="M248">
        <v>876.6</v>
      </c>
      <c r="N248">
        <v>563.29999999999995</v>
      </c>
      <c r="O248">
        <v>516.29999999999995</v>
      </c>
      <c r="P248">
        <v>-26.4</v>
      </c>
      <c r="Q248">
        <v>-539.9</v>
      </c>
      <c r="R248">
        <v>1788.4</v>
      </c>
      <c r="S248">
        <v>1247.8</v>
      </c>
      <c r="T248">
        <v>539.5</v>
      </c>
      <c r="U248">
        <v>2328.3000000000002</v>
      </c>
      <c r="V248">
        <v>1929.6</v>
      </c>
      <c r="W248">
        <v>394.7</v>
      </c>
      <c r="X248">
        <v>2975</v>
      </c>
      <c r="Y248">
        <v>1135.7</v>
      </c>
      <c r="Z248">
        <v>733.6</v>
      </c>
      <c r="AA248">
        <v>402.1</v>
      </c>
      <c r="AB248">
        <v>1839.3</v>
      </c>
      <c r="AC248">
        <v>-17.7</v>
      </c>
      <c r="AE248" s="10">
        <v>98.983999999999995</v>
      </c>
      <c r="AF248" s="10">
        <v>215.53800000000001</v>
      </c>
      <c r="AG248" s="10">
        <v>213.94300000000001</v>
      </c>
      <c r="AH248" s="10">
        <v>246.928</v>
      </c>
      <c r="AI248" s="10">
        <v>111.309</v>
      </c>
      <c r="AJ248" s="10">
        <v>208.06</v>
      </c>
      <c r="AK248" s="10">
        <v>254.702</v>
      </c>
      <c r="AL248" s="13">
        <v>1394.4</v>
      </c>
      <c r="AM248" s="13">
        <v>7688.7</v>
      </c>
      <c r="AN248" s="11">
        <v>17.690000000000001</v>
      </c>
      <c r="AO248" s="10">
        <f t="shared" si="42"/>
        <v>8.2073694661730183</v>
      </c>
      <c r="AQ248" s="12">
        <v>145926</v>
      </c>
      <c r="AR248" s="13">
        <v>41.1</v>
      </c>
      <c r="AS248" s="6">
        <f t="shared" si="45"/>
        <v>5997558.6000000006</v>
      </c>
      <c r="AT248" s="6">
        <f t="shared" si="46"/>
        <v>2.4958822411505905</v>
      </c>
      <c r="AV248" s="6">
        <f>'Capital Stock Calculations'!E248</f>
        <v>34778.315910496531</v>
      </c>
      <c r="AW248" s="13">
        <v>79.400000000000006</v>
      </c>
      <c r="AX248" s="6">
        <f t="shared" si="47"/>
        <v>1.3656010909755469E-2</v>
      </c>
      <c r="AY248" s="6">
        <f t="shared" si="48"/>
        <v>1.473611795816957E-2</v>
      </c>
      <c r="AZ248" s="6"/>
      <c r="BA248" s="13">
        <v>5.3</v>
      </c>
      <c r="BB248" s="13">
        <v>66</v>
      </c>
      <c r="BC248" s="13">
        <v>16.899999999999999</v>
      </c>
      <c r="BE248" s="13">
        <v>59.6</v>
      </c>
      <c r="BF248" s="26">
        <f t="shared" si="49"/>
        <v>646.93928680789463</v>
      </c>
      <c r="BG248" s="10">
        <v>84.563000000000002</v>
      </c>
      <c r="BH248">
        <f>-Government!AB248*100/Data!AE248</f>
        <v>913.07686090681329</v>
      </c>
      <c r="BJ248" s="11">
        <v>1.63</v>
      </c>
      <c r="BK248" s="11">
        <v>5.08</v>
      </c>
      <c r="BL248" s="11">
        <v>3.88</v>
      </c>
      <c r="BM248" s="37">
        <f t="shared" si="37"/>
        <v>3.45</v>
      </c>
      <c r="BN248" s="37">
        <f t="shared" si="38"/>
        <v>2.25</v>
      </c>
      <c r="BO248" s="30">
        <f t="shared" si="39"/>
        <v>7.3906471777036853E-3</v>
      </c>
      <c r="BP248" s="30">
        <f t="shared" si="40"/>
        <v>2.369064717770368E-2</v>
      </c>
    </row>
    <row r="249" spans="1:68" x14ac:dyDescent="0.2">
      <c r="A249" s="4">
        <f t="shared" si="43"/>
        <v>2008</v>
      </c>
      <c r="B249" s="4">
        <f t="shared" si="44"/>
        <v>3</v>
      </c>
      <c r="C249">
        <v>14895.1</v>
      </c>
      <c r="D249">
        <v>9993.7000000000007</v>
      </c>
      <c r="E249">
        <v>3296.6</v>
      </c>
      <c r="F249">
        <v>1084.7</v>
      </c>
      <c r="G249">
        <v>2212.1999999999998</v>
      </c>
      <c r="H249">
        <v>6696.6</v>
      </c>
      <c r="I249">
        <v>2403.8000000000002</v>
      </c>
      <c r="J249">
        <v>2424.1</v>
      </c>
      <c r="K249">
        <v>1933</v>
      </c>
      <c r="L249">
        <v>543.70000000000005</v>
      </c>
      <c r="M249">
        <v>831.6</v>
      </c>
      <c r="N249">
        <v>558.20000000000005</v>
      </c>
      <c r="O249">
        <v>490.9</v>
      </c>
      <c r="P249">
        <v>-20.7</v>
      </c>
      <c r="Q249">
        <v>-512.4</v>
      </c>
      <c r="R249">
        <v>1772.8</v>
      </c>
      <c r="S249">
        <v>1240.3</v>
      </c>
      <c r="T249">
        <v>531.29999999999995</v>
      </c>
      <c r="U249">
        <v>2285.1999999999998</v>
      </c>
      <c r="V249">
        <v>1880.6</v>
      </c>
      <c r="W249">
        <v>402.4</v>
      </c>
      <c r="X249">
        <v>3016.2</v>
      </c>
      <c r="Y249">
        <v>1169.0999999999999</v>
      </c>
      <c r="Z249">
        <v>764.5</v>
      </c>
      <c r="AA249">
        <v>404.5</v>
      </c>
      <c r="AB249">
        <v>1847.1</v>
      </c>
      <c r="AC249">
        <v>-6.8</v>
      </c>
      <c r="AE249" s="10">
        <v>99.659000000000006</v>
      </c>
      <c r="AF249" s="10">
        <v>218.86099999999999</v>
      </c>
      <c r="AG249" s="10">
        <v>215.797</v>
      </c>
      <c r="AH249" s="10">
        <v>264.613</v>
      </c>
      <c r="AI249" s="10">
        <v>110.69</v>
      </c>
      <c r="AJ249" s="10">
        <v>214.053</v>
      </c>
      <c r="AK249" s="10">
        <v>257.40499999999997</v>
      </c>
      <c r="AL249" s="13">
        <v>1429.8</v>
      </c>
      <c r="AM249" s="13">
        <v>7779.9</v>
      </c>
      <c r="AN249" s="11">
        <v>17.809999999999999</v>
      </c>
      <c r="AO249" s="10">
        <f t="shared" si="42"/>
        <v>8.137585042561259</v>
      </c>
      <c r="AQ249" s="12">
        <v>145270</v>
      </c>
      <c r="AR249" s="13">
        <v>40.799999999999997</v>
      </c>
      <c r="AS249" s="6">
        <f t="shared" si="45"/>
        <v>5927016</v>
      </c>
      <c r="AT249" s="6">
        <f t="shared" si="46"/>
        <v>2.5130858428592062</v>
      </c>
      <c r="AV249" s="6">
        <f>'Capital Stock Calculations'!E249</f>
        <v>34914.4507308018</v>
      </c>
      <c r="AW249" s="13">
        <v>76.8</v>
      </c>
      <c r="AX249" s="6">
        <f t="shared" si="47"/>
        <v>1.3678910746271342E-2</v>
      </c>
      <c r="AY249" s="6">
        <f t="shared" si="48"/>
        <v>1.4923899412282721E-2</v>
      </c>
      <c r="AZ249" s="6"/>
      <c r="BA249" s="13">
        <v>6</v>
      </c>
      <c r="BB249" s="13">
        <v>66.099999999999994</v>
      </c>
      <c r="BC249" s="13">
        <v>17.8</v>
      </c>
      <c r="BE249" s="13">
        <v>64.8</v>
      </c>
      <c r="BF249" s="26">
        <f t="shared" si="49"/>
        <v>653.29135844211623</v>
      </c>
      <c r="BG249" s="10">
        <v>86.703000000000003</v>
      </c>
      <c r="BH249">
        <f>-Government!AB249*100/Data!AE249</f>
        <v>850.90157436859681</v>
      </c>
      <c r="BJ249" s="11">
        <v>1.49</v>
      </c>
      <c r="BK249" s="11">
        <v>5</v>
      </c>
      <c r="BL249" s="11">
        <v>3.86</v>
      </c>
      <c r="BM249" s="37">
        <f t="shared" si="37"/>
        <v>3.51</v>
      </c>
      <c r="BN249" s="37">
        <f t="shared" si="38"/>
        <v>2.37</v>
      </c>
      <c r="BO249" s="30">
        <f t="shared" si="39"/>
        <v>8.8276498807650719E-4</v>
      </c>
      <c r="BP249" s="30">
        <f t="shared" si="40"/>
        <v>2.338276498807651E-2</v>
      </c>
    </row>
    <row r="250" spans="1:68" x14ac:dyDescent="0.2">
      <c r="A250" s="4">
        <f t="shared" si="43"/>
        <v>2008</v>
      </c>
      <c r="B250" s="4">
        <f t="shared" si="44"/>
        <v>4</v>
      </c>
      <c r="C250">
        <v>14574.6</v>
      </c>
      <c r="D250">
        <v>9876.2000000000007</v>
      </c>
      <c r="E250">
        <v>3185.5</v>
      </c>
      <c r="F250">
        <v>1006.8</v>
      </c>
      <c r="G250">
        <v>2178.6</v>
      </c>
      <c r="H250">
        <v>6691.7</v>
      </c>
      <c r="I250">
        <v>2190</v>
      </c>
      <c r="J250">
        <v>2263.8000000000002</v>
      </c>
      <c r="K250">
        <v>1820.1</v>
      </c>
      <c r="L250">
        <v>530.29999999999995</v>
      </c>
      <c r="M250">
        <v>736.8</v>
      </c>
      <c r="N250">
        <v>552.5</v>
      </c>
      <c r="O250">
        <v>443.6</v>
      </c>
      <c r="P250">
        <v>-67.400000000000006</v>
      </c>
      <c r="Q250">
        <v>-524</v>
      </c>
      <c r="R250">
        <v>1667.4</v>
      </c>
      <c r="S250">
        <v>1143.2</v>
      </c>
      <c r="T250">
        <v>524</v>
      </c>
      <c r="U250">
        <v>2191.5</v>
      </c>
      <c r="V250">
        <v>1783.3</v>
      </c>
      <c r="W250">
        <v>408</v>
      </c>
      <c r="X250">
        <v>3035.9</v>
      </c>
      <c r="Y250">
        <v>1189.3</v>
      </c>
      <c r="Z250">
        <v>774.5</v>
      </c>
      <c r="AA250">
        <v>414.8</v>
      </c>
      <c r="AB250">
        <v>1846.6</v>
      </c>
      <c r="AC250">
        <v>-10.1</v>
      </c>
      <c r="AE250" s="10">
        <v>99.808000000000007</v>
      </c>
      <c r="AF250" s="10">
        <v>213.84899999999999</v>
      </c>
      <c r="AG250" s="10">
        <v>216.61099999999999</v>
      </c>
      <c r="AH250" s="10">
        <v>203.268</v>
      </c>
      <c r="AI250" s="10">
        <v>109.452</v>
      </c>
      <c r="AJ250" s="10">
        <v>199</v>
      </c>
      <c r="AK250" s="10">
        <v>257.83999999999997</v>
      </c>
      <c r="AL250" s="13">
        <v>1531.1</v>
      </c>
      <c r="AM250" s="13">
        <v>8030.2</v>
      </c>
      <c r="AN250" s="11">
        <v>17.95</v>
      </c>
      <c r="AO250" s="10">
        <f t="shared" si="42"/>
        <v>8.3937731764001704</v>
      </c>
      <c r="AQ250" s="12">
        <v>144090</v>
      </c>
      <c r="AR250" s="13">
        <v>40.1</v>
      </c>
      <c r="AS250" s="6">
        <f t="shared" si="45"/>
        <v>5778009</v>
      </c>
      <c r="AT250" s="6">
        <f t="shared" si="46"/>
        <v>2.5224259775296298</v>
      </c>
      <c r="AV250" s="6">
        <f>'Capital Stock Calculations'!E250</f>
        <v>34972.639787171698</v>
      </c>
      <c r="AW250" s="13">
        <v>73.5</v>
      </c>
      <c r="AX250" s="6">
        <f t="shared" si="47"/>
        <v>1.3607390999910738E-2</v>
      </c>
      <c r="AY250" s="6">
        <f t="shared" si="48"/>
        <v>1.5062603435629072E-2</v>
      </c>
      <c r="AZ250" s="6"/>
      <c r="BA250" s="13">
        <v>6.9</v>
      </c>
      <c r="BB250" s="13">
        <v>65.900000000000006</v>
      </c>
      <c r="BC250" s="13">
        <v>19.600000000000001</v>
      </c>
      <c r="BE250" s="13">
        <v>57.7</v>
      </c>
      <c r="BF250" s="26">
        <f t="shared" si="49"/>
        <v>715.97248525828979</v>
      </c>
      <c r="BG250" s="10">
        <v>93.915999999999997</v>
      </c>
      <c r="BH250">
        <f>-Government!AB250*100/Data!AE250</f>
        <v>923.8738377685155</v>
      </c>
      <c r="BJ250" s="11">
        <v>0.3</v>
      </c>
      <c r="BK250" s="11">
        <v>4.0599999999999996</v>
      </c>
      <c r="BL250" s="11">
        <v>3.23</v>
      </c>
      <c r="BM250" s="37">
        <f t="shared" si="37"/>
        <v>3.76</v>
      </c>
      <c r="BN250" s="37">
        <f t="shared" si="38"/>
        <v>2.93</v>
      </c>
      <c r="BO250" s="30">
        <f t="shared" si="39"/>
        <v>3.7800379693047143E-2</v>
      </c>
      <c r="BP250" s="30">
        <f t="shared" si="40"/>
        <v>6.1500379693047141E-2</v>
      </c>
    </row>
    <row r="251" spans="1:68" x14ac:dyDescent="0.2">
      <c r="A251" s="4">
        <f t="shared" si="43"/>
        <v>2009</v>
      </c>
      <c r="B251" s="4">
        <f t="shared" si="44"/>
        <v>1</v>
      </c>
      <c r="C251">
        <v>14372.1</v>
      </c>
      <c r="D251">
        <v>9843.6</v>
      </c>
      <c r="E251">
        <v>3188.8</v>
      </c>
      <c r="F251">
        <v>1008.6</v>
      </c>
      <c r="G251">
        <v>2180.1999999999998</v>
      </c>
      <c r="H251">
        <v>6655.3</v>
      </c>
      <c r="I251">
        <v>1937.7</v>
      </c>
      <c r="J251">
        <v>2089.3000000000002</v>
      </c>
      <c r="K251">
        <v>1688.3</v>
      </c>
      <c r="L251">
        <v>490.5</v>
      </c>
      <c r="M251">
        <v>653.9</v>
      </c>
      <c r="N251">
        <v>543.6</v>
      </c>
      <c r="O251">
        <v>401</v>
      </c>
      <c r="P251">
        <v>-144.5</v>
      </c>
      <c r="Q251">
        <v>-447.1</v>
      </c>
      <c r="R251">
        <v>1534.8</v>
      </c>
      <c r="S251">
        <v>1027.5999999999999</v>
      </c>
      <c r="T251">
        <v>507.1</v>
      </c>
      <c r="U251">
        <v>1981.9</v>
      </c>
      <c r="V251">
        <v>1591.4</v>
      </c>
      <c r="W251">
        <v>390.5</v>
      </c>
      <c r="X251">
        <v>3040.5</v>
      </c>
      <c r="Y251">
        <v>1180.0999999999999</v>
      </c>
      <c r="Z251">
        <v>757.5</v>
      </c>
      <c r="AA251">
        <v>422.6</v>
      </c>
      <c r="AB251">
        <v>1860.4</v>
      </c>
      <c r="AC251">
        <v>-9.8000000000000007</v>
      </c>
      <c r="AE251" s="10">
        <v>100.06399999999999</v>
      </c>
      <c r="AF251" s="10">
        <v>212.37799999999999</v>
      </c>
      <c r="AG251" s="10">
        <v>217.37100000000001</v>
      </c>
      <c r="AH251" s="10">
        <v>180.26599999999999</v>
      </c>
      <c r="AI251" s="10">
        <v>109.17</v>
      </c>
      <c r="AJ251" s="10">
        <v>193.53299999999999</v>
      </c>
      <c r="AK251" s="10">
        <v>258.61799999999999</v>
      </c>
      <c r="AL251" s="13">
        <v>1576.6</v>
      </c>
      <c r="AM251" s="13">
        <v>8290.9</v>
      </c>
      <c r="AN251" s="11">
        <v>18.07</v>
      </c>
      <c r="AO251" s="10">
        <f t="shared" si="42"/>
        <v>8.5084142425298293</v>
      </c>
      <c r="AQ251" s="12">
        <v>141500</v>
      </c>
      <c r="AR251" s="13">
        <v>39.5</v>
      </c>
      <c r="AS251" s="6">
        <f t="shared" si="45"/>
        <v>5589250</v>
      </c>
      <c r="AT251" s="6">
        <f t="shared" si="46"/>
        <v>2.5713825647448227</v>
      </c>
      <c r="AV251" s="6">
        <f>'Capital Stock Calculations'!E251</f>
        <v>34813.119605831598</v>
      </c>
      <c r="AW251" s="13">
        <v>69.400000000000006</v>
      </c>
      <c r="AX251" s="6">
        <f t="shared" si="47"/>
        <v>1.3740995286321524E-2</v>
      </c>
      <c r="AY251" s="6">
        <f t="shared" si="48"/>
        <v>1.5501351542419035E-2</v>
      </c>
      <c r="AZ251" s="6"/>
      <c r="BA251" s="13">
        <v>8.3000000000000007</v>
      </c>
      <c r="BB251" s="13">
        <v>65.7</v>
      </c>
      <c r="BC251" s="13">
        <v>20.3</v>
      </c>
      <c r="BE251" s="13">
        <v>58.3</v>
      </c>
      <c r="BF251" s="26">
        <f t="shared" si="49"/>
        <v>742.35561122150136</v>
      </c>
      <c r="BG251" s="10">
        <v>95.831000000000003</v>
      </c>
      <c r="BH251">
        <f>-Government!AB251*100/Data!AE251</f>
        <v>1306.9635433322674</v>
      </c>
      <c r="BJ251" s="11">
        <v>0.21</v>
      </c>
      <c r="BK251" s="11">
        <v>3.25</v>
      </c>
      <c r="BL251" s="11">
        <v>2.74</v>
      </c>
      <c r="BM251" s="37">
        <f t="shared" si="37"/>
        <v>3.04</v>
      </c>
      <c r="BN251" s="37">
        <f t="shared" si="38"/>
        <v>2.5300000000000002</v>
      </c>
      <c r="BO251" s="30">
        <f t="shared" si="39"/>
        <v>9.8786854275680867E-3</v>
      </c>
      <c r="BP251" s="30">
        <f t="shared" si="40"/>
        <v>3.917868542756809E-2</v>
      </c>
    </row>
    <row r="252" spans="1:68" x14ac:dyDescent="0.2">
      <c r="A252" s="4">
        <f t="shared" si="43"/>
        <v>2009</v>
      </c>
      <c r="B252" s="4">
        <f t="shared" si="44"/>
        <v>2</v>
      </c>
      <c r="C252">
        <v>14356.9</v>
      </c>
      <c r="D252">
        <v>9801.5</v>
      </c>
      <c r="E252">
        <v>3166.9</v>
      </c>
      <c r="F252">
        <v>1002.6</v>
      </c>
      <c r="G252">
        <v>2164.4</v>
      </c>
      <c r="H252">
        <v>6634.7</v>
      </c>
      <c r="I252">
        <v>1820.5</v>
      </c>
      <c r="J252">
        <v>2011</v>
      </c>
      <c r="K252">
        <v>1634</v>
      </c>
      <c r="L252">
        <v>453.3</v>
      </c>
      <c r="M252">
        <v>631.6</v>
      </c>
      <c r="N252">
        <v>549.4</v>
      </c>
      <c r="O252">
        <v>377</v>
      </c>
      <c r="P252">
        <v>-190.1</v>
      </c>
      <c r="Q252">
        <v>-360.1</v>
      </c>
      <c r="R252">
        <v>1537.5</v>
      </c>
      <c r="S252">
        <v>1020.4</v>
      </c>
      <c r="T252">
        <v>517.20000000000005</v>
      </c>
      <c r="U252">
        <v>1897.6</v>
      </c>
      <c r="V252">
        <v>1511.7</v>
      </c>
      <c r="W252">
        <v>385.8</v>
      </c>
      <c r="X252">
        <v>3096</v>
      </c>
      <c r="Y252">
        <v>1218.9000000000001</v>
      </c>
      <c r="Z252">
        <v>788.4</v>
      </c>
      <c r="AA252">
        <v>430.4</v>
      </c>
      <c r="AB252">
        <v>1877.1</v>
      </c>
      <c r="AC252">
        <v>-2</v>
      </c>
      <c r="AE252" s="10">
        <v>99.897000000000006</v>
      </c>
      <c r="AF252" s="10">
        <v>213.50700000000001</v>
      </c>
      <c r="AG252" s="10">
        <v>218.154</v>
      </c>
      <c r="AH252" s="10">
        <v>184.80500000000001</v>
      </c>
      <c r="AI252" s="10">
        <v>109.679</v>
      </c>
      <c r="AJ252" s="10">
        <v>195.845</v>
      </c>
      <c r="AK252" s="10">
        <v>258.65600000000001</v>
      </c>
      <c r="AL252" s="13">
        <v>1626.8</v>
      </c>
      <c r="AM252" s="13">
        <v>8386.4</v>
      </c>
      <c r="AN252" s="11">
        <v>18.16</v>
      </c>
      <c r="AO252" s="10">
        <f t="shared" si="42"/>
        <v>8.5055759295948139</v>
      </c>
      <c r="AQ252" s="12">
        <v>140304</v>
      </c>
      <c r="AR252" s="13">
        <v>39.5</v>
      </c>
      <c r="AS252" s="6">
        <f t="shared" si="45"/>
        <v>5542008</v>
      </c>
      <c r="AT252" s="6">
        <f t="shared" si="46"/>
        <v>2.5905592341259704</v>
      </c>
      <c r="AV252" s="6">
        <f>'Capital Stock Calculations'!E252</f>
        <v>34563.303279370892</v>
      </c>
      <c r="AW252" s="13">
        <v>67.3</v>
      </c>
      <c r="AX252" s="6">
        <f t="shared" si="47"/>
        <v>1.3837596294267085E-2</v>
      </c>
      <c r="AY252" s="6">
        <f t="shared" si="48"/>
        <v>1.5769418716721013E-2</v>
      </c>
      <c r="AZ252" s="6"/>
      <c r="BA252" s="13">
        <v>9.3000000000000007</v>
      </c>
      <c r="BB252" s="13">
        <v>65.7</v>
      </c>
      <c r="BC252" s="13">
        <v>22.7</v>
      </c>
      <c r="BE252" s="13">
        <v>68.2</v>
      </c>
      <c r="BF252" s="26">
        <f t="shared" si="49"/>
        <v>761.94223140224904</v>
      </c>
      <c r="BG252" s="10">
        <v>92.418000000000006</v>
      </c>
      <c r="BH252">
        <f>-Government!AB252*100/Data!AE252</f>
        <v>1604.9531016947456</v>
      </c>
      <c r="BJ252" s="11">
        <v>0.17</v>
      </c>
      <c r="BK252" s="11">
        <v>3.25</v>
      </c>
      <c r="BL252" s="11">
        <v>3.32</v>
      </c>
      <c r="BM252" s="37">
        <f t="shared" si="37"/>
        <v>3.08</v>
      </c>
      <c r="BN252" s="37">
        <f t="shared" si="38"/>
        <v>3.15</v>
      </c>
      <c r="BO252" s="30">
        <f t="shared" si="39"/>
        <v>-3.2159931819681817E-3</v>
      </c>
      <c r="BP252" s="30">
        <f t="shared" si="40"/>
        <v>2.2084006818031819E-2</v>
      </c>
    </row>
    <row r="253" spans="1:68" x14ac:dyDescent="0.2">
      <c r="A253" s="4">
        <f t="shared" si="43"/>
        <v>2009</v>
      </c>
      <c r="B253" s="4">
        <f t="shared" si="44"/>
        <v>3</v>
      </c>
      <c r="C253">
        <v>14402.5</v>
      </c>
      <c r="D253">
        <v>9862.7000000000007</v>
      </c>
      <c r="E253">
        <v>3222.9</v>
      </c>
      <c r="F253">
        <v>1050.5999999999999</v>
      </c>
      <c r="G253">
        <v>2172.5</v>
      </c>
      <c r="H253">
        <v>6639.5</v>
      </c>
      <c r="I253">
        <v>1804.7</v>
      </c>
      <c r="J253">
        <v>2008.4</v>
      </c>
      <c r="K253">
        <v>1613.1</v>
      </c>
      <c r="L253">
        <v>422.6</v>
      </c>
      <c r="M253">
        <v>639.9</v>
      </c>
      <c r="N253">
        <v>550.9</v>
      </c>
      <c r="O253">
        <v>395.4</v>
      </c>
      <c r="P253">
        <v>-206.1</v>
      </c>
      <c r="Q253">
        <v>-380.4</v>
      </c>
      <c r="R253">
        <v>1588.7</v>
      </c>
      <c r="S253">
        <v>1070.3</v>
      </c>
      <c r="T253">
        <v>518.4</v>
      </c>
      <c r="U253">
        <v>1969.1</v>
      </c>
      <c r="V253">
        <v>1581</v>
      </c>
      <c r="W253">
        <v>388.2</v>
      </c>
      <c r="X253">
        <v>3113</v>
      </c>
      <c r="Y253">
        <v>1235.5999999999999</v>
      </c>
      <c r="Z253">
        <v>804.9</v>
      </c>
      <c r="AA253">
        <v>430.7</v>
      </c>
      <c r="AB253">
        <v>1877.4</v>
      </c>
      <c r="AC253">
        <v>4.7</v>
      </c>
      <c r="AE253" s="10">
        <v>99.873999999999995</v>
      </c>
      <c r="AF253" s="10">
        <v>215.34399999999999</v>
      </c>
      <c r="AG253" s="10">
        <v>218.61</v>
      </c>
      <c r="AH253" s="10">
        <v>200.04599999999999</v>
      </c>
      <c r="AI253" s="10">
        <v>109.48</v>
      </c>
      <c r="AJ253" s="10">
        <v>201.10300000000001</v>
      </c>
      <c r="AK253" s="10">
        <v>259.185</v>
      </c>
      <c r="AL253" s="13">
        <v>1662.7</v>
      </c>
      <c r="AM253" s="13">
        <v>8409</v>
      </c>
      <c r="AN253" s="11">
        <v>18.350000000000001</v>
      </c>
      <c r="AO253" s="10">
        <f t="shared" si="42"/>
        <v>8.5212497213760319</v>
      </c>
      <c r="AQ253" s="12">
        <v>139404</v>
      </c>
      <c r="AR253" s="13">
        <v>40</v>
      </c>
      <c r="AS253" s="6">
        <f t="shared" si="45"/>
        <v>5576160</v>
      </c>
      <c r="AT253" s="6">
        <f t="shared" si="46"/>
        <v>2.5828706493357436</v>
      </c>
      <c r="AV253" s="6">
        <f>'Capital Stock Calculations'!E253</f>
        <v>34211.984405449242</v>
      </c>
      <c r="AW253" s="13">
        <v>68.3</v>
      </c>
      <c r="AX253" s="6">
        <f t="shared" si="47"/>
        <v>1.3871213440669312E-2</v>
      </c>
      <c r="AY253" s="6">
        <f t="shared" si="48"/>
        <v>1.5730974323497255E-2</v>
      </c>
      <c r="AZ253" s="6"/>
      <c r="BA253" s="13">
        <v>9.6</v>
      </c>
      <c r="BB253" s="13">
        <v>65.3</v>
      </c>
      <c r="BC253" s="13">
        <v>25.7</v>
      </c>
      <c r="BE253" s="13">
        <v>68.400000000000006</v>
      </c>
      <c r="BF253" s="26">
        <f t="shared" si="49"/>
        <v>772.11345568021397</v>
      </c>
      <c r="BG253" s="10">
        <v>89.738</v>
      </c>
      <c r="BH253">
        <f>-Government!AB253*100/Data!AE253</f>
        <v>1629.3529847607988</v>
      </c>
      <c r="BJ253" s="11">
        <v>0.16</v>
      </c>
      <c r="BK253" s="11">
        <v>3.25</v>
      </c>
      <c r="BL253" s="11">
        <v>3.52</v>
      </c>
      <c r="BM253" s="37">
        <f t="shared" si="37"/>
        <v>3.09</v>
      </c>
      <c r="BN253" s="37">
        <f t="shared" si="38"/>
        <v>3.36</v>
      </c>
      <c r="BO253" s="30">
        <f t="shared" si="39"/>
        <v>-6.9039333604985834E-3</v>
      </c>
      <c r="BP253" s="30">
        <f t="shared" si="40"/>
        <v>2.4596066639501417E-2</v>
      </c>
    </row>
    <row r="254" spans="1:68" x14ac:dyDescent="0.2">
      <c r="A254" s="4">
        <f t="shared" si="43"/>
        <v>2009</v>
      </c>
      <c r="B254" s="4">
        <f t="shared" si="44"/>
        <v>4</v>
      </c>
      <c r="C254">
        <v>14540.2</v>
      </c>
      <c r="D254">
        <v>9863.9</v>
      </c>
      <c r="E254">
        <v>3215.2</v>
      </c>
      <c r="F254">
        <v>1031.5</v>
      </c>
      <c r="G254">
        <v>2183.5</v>
      </c>
      <c r="H254">
        <v>6648.5</v>
      </c>
      <c r="I254">
        <v>1949.6</v>
      </c>
      <c r="J254">
        <v>1994.1</v>
      </c>
      <c r="K254">
        <v>1598.4</v>
      </c>
      <c r="L254">
        <v>386.5</v>
      </c>
      <c r="M254">
        <v>651.9</v>
      </c>
      <c r="N254">
        <v>559.79999999999995</v>
      </c>
      <c r="O254">
        <v>395.7</v>
      </c>
      <c r="P254">
        <v>-49.6</v>
      </c>
      <c r="Q254">
        <v>-381.2</v>
      </c>
      <c r="R254">
        <v>1674.2</v>
      </c>
      <c r="S254">
        <v>1140.5</v>
      </c>
      <c r="T254">
        <v>533.70000000000005</v>
      </c>
      <c r="U254">
        <v>2055.5</v>
      </c>
      <c r="V254">
        <v>1665.1</v>
      </c>
      <c r="W254">
        <v>390.3</v>
      </c>
      <c r="X254">
        <v>3106.8</v>
      </c>
      <c r="Y254">
        <v>1236.2</v>
      </c>
      <c r="Z254">
        <v>802.3</v>
      </c>
      <c r="AA254">
        <v>433.9</v>
      </c>
      <c r="AB254">
        <v>1870.6</v>
      </c>
      <c r="AC254">
        <v>6.8</v>
      </c>
      <c r="AE254" s="10">
        <v>100.164</v>
      </c>
      <c r="AF254" s="10">
        <v>217.03</v>
      </c>
      <c r="AG254" s="10">
        <v>219.602</v>
      </c>
      <c r="AH254" s="10">
        <v>208.52199999999999</v>
      </c>
      <c r="AI254" s="10">
        <v>111.107</v>
      </c>
      <c r="AJ254" s="10">
        <v>203.887</v>
      </c>
      <c r="AK254" s="10">
        <v>260.17</v>
      </c>
      <c r="AL254" s="13">
        <v>1685.2</v>
      </c>
      <c r="AM254" s="13">
        <v>8453.7000000000007</v>
      </c>
      <c r="AN254" s="11">
        <v>18.41</v>
      </c>
      <c r="AO254" s="10">
        <f t="shared" si="42"/>
        <v>8.4826982444823305</v>
      </c>
      <c r="AQ254" s="12">
        <v>138368</v>
      </c>
      <c r="AR254" s="13">
        <v>40.4</v>
      </c>
      <c r="AS254" s="6">
        <f t="shared" si="45"/>
        <v>5590067.2000000002</v>
      </c>
      <c r="AT254" s="6">
        <f t="shared" si="46"/>
        <v>2.6010778546633571</v>
      </c>
      <c r="AV254" s="6">
        <f>'Capital Stock Calculations'!E254</f>
        <v>33866.94099563994</v>
      </c>
      <c r="AW254" s="13">
        <v>69.7</v>
      </c>
      <c r="AX254" s="6">
        <f t="shared" si="47"/>
        <v>1.4027326332769386E-2</v>
      </c>
      <c r="AY254" s="6">
        <f t="shared" si="48"/>
        <v>1.5801855417031919E-2</v>
      </c>
      <c r="AZ254" s="6"/>
      <c r="BA254" s="13">
        <v>9.9</v>
      </c>
      <c r="BB254" s="13">
        <v>64.900000000000006</v>
      </c>
      <c r="BC254" s="13">
        <v>28.7</v>
      </c>
      <c r="BE254" s="13">
        <v>70.2</v>
      </c>
      <c r="BF254" s="26">
        <f t="shared" si="49"/>
        <v>776.4825139381652</v>
      </c>
      <c r="BG254" s="10">
        <v>87.587000000000003</v>
      </c>
      <c r="BH254">
        <f>-Government!AB254*100/Data!AE254</f>
        <v>1545.9646180264367</v>
      </c>
      <c r="BJ254" s="11">
        <v>0.06</v>
      </c>
      <c r="BK254" s="11">
        <v>3.25</v>
      </c>
      <c r="BL254" s="11">
        <v>3.46</v>
      </c>
      <c r="BM254" s="37">
        <f t="shared" si="37"/>
        <v>3.19</v>
      </c>
      <c r="BN254" s="37">
        <f t="shared" si="38"/>
        <v>3.4</v>
      </c>
      <c r="BO254" s="30">
        <f t="shared" si="39"/>
        <v>-6.2293335314658653E-3</v>
      </c>
      <c r="BP254" s="30">
        <f t="shared" si="40"/>
        <v>2.7370666468534137E-2</v>
      </c>
    </row>
    <row r="255" spans="1:68" x14ac:dyDescent="0.2">
      <c r="A255" s="4">
        <f t="shared" si="43"/>
        <v>2010</v>
      </c>
      <c r="B255" s="4">
        <f t="shared" si="44"/>
        <v>1</v>
      </c>
      <c r="C255">
        <v>14597.7</v>
      </c>
      <c r="D255">
        <v>9915.4</v>
      </c>
      <c r="E255">
        <v>3247</v>
      </c>
      <c r="F255">
        <v>1045.2</v>
      </c>
      <c r="G255">
        <v>2201.6</v>
      </c>
      <c r="H255">
        <v>6668.3</v>
      </c>
      <c r="I255">
        <v>2012.9</v>
      </c>
      <c r="J255">
        <v>1997.9</v>
      </c>
      <c r="K255">
        <v>1615</v>
      </c>
      <c r="L255">
        <v>359.7</v>
      </c>
      <c r="M255">
        <v>697.7</v>
      </c>
      <c r="N255">
        <v>557.6</v>
      </c>
      <c r="O255">
        <v>383</v>
      </c>
      <c r="P255">
        <v>9.8000000000000007</v>
      </c>
      <c r="Q255">
        <v>-413.6</v>
      </c>
      <c r="R255">
        <v>1700.4</v>
      </c>
      <c r="S255">
        <v>1170.5999999999999</v>
      </c>
      <c r="T255">
        <v>529.6</v>
      </c>
      <c r="U255">
        <v>2113.9</v>
      </c>
      <c r="V255">
        <v>1722.9</v>
      </c>
      <c r="W255">
        <v>390.7</v>
      </c>
      <c r="X255">
        <v>3084.3</v>
      </c>
      <c r="Y255">
        <v>1247.8</v>
      </c>
      <c r="Z255">
        <v>798.6</v>
      </c>
      <c r="AA255">
        <v>449.2</v>
      </c>
      <c r="AB255">
        <v>1836.5</v>
      </c>
      <c r="AC255">
        <v>3.9</v>
      </c>
      <c r="AE255" s="10">
        <v>100.51300000000001</v>
      </c>
      <c r="AF255" s="10">
        <v>217.34100000000001</v>
      </c>
      <c r="AG255" s="10">
        <v>219.72900000000001</v>
      </c>
      <c r="AH255" s="10">
        <v>210.821</v>
      </c>
      <c r="AI255" s="10">
        <v>111.726</v>
      </c>
      <c r="AJ255" s="10">
        <v>204.78800000000001</v>
      </c>
      <c r="AK255" s="10">
        <v>260.05799999999999</v>
      </c>
      <c r="AL255" s="13">
        <v>1695.4</v>
      </c>
      <c r="AM255" s="13">
        <v>8462.2000000000007</v>
      </c>
      <c r="AN255" s="11">
        <v>18.45</v>
      </c>
      <c r="AO255" s="10">
        <f t="shared" si="42"/>
        <v>8.4889643463497446</v>
      </c>
      <c r="AQ255" s="12">
        <v>138601</v>
      </c>
      <c r="AR255" s="13">
        <v>40.799999999999997</v>
      </c>
      <c r="AS255" s="6">
        <f t="shared" si="45"/>
        <v>5654920.7999999998</v>
      </c>
      <c r="AT255" s="6">
        <f t="shared" si="46"/>
        <v>2.5814154638558335</v>
      </c>
      <c r="AV255" s="6">
        <f>'Capital Stock Calculations'!E255</f>
        <v>33688.478725034525</v>
      </c>
      <c r="AW255" s="13">
        <v>71.599999999999994</v>
      </c>
      <c r="AX255" s="6">
        <f t="shared" si="47"/>
        <v>1.3998767456236398E-2</v>
      </c>
      <c r="AY255" s="6">
        <f t="shared" si="48"/>
        <v>1.5630342760797021E-2</v>
      </c>
      <c r="AZ255" s="6"/>
      <c r="BA255" s="13">
        <v>9.8000000000000007</v>
      </c>
      <c r="BB255" s="13">
        <v>64.900000000000006</v>
      </c>
      <c r="BC255" s="13">
        <v>30.6</v>
      </c>
      <c r="BE255" s="13">
        <v>73.900000000000006</v>
      </c>
      <c r="BF255" s="26">
        <f t="shared" si="49"/>
        <v>780.06450692690282</v>
      </c>
      <c r="BG255" s="10">
        <v>87.97</v>
      </c>
      <c r="BH255">
        <f>-Government!AB255*100/Data!AE255</f>
        <v>1604.369584033906</v>
      </c>
      <c r="BJ255" s="11">
        <v>0.11</v>
      </c>
      <c r="BK255" s="11">
        <v>3.25</v>
      </c>
      <c r="BL255" s="11">
        <v>3.72</v>
      </c>
      <c r="BM255" s="37">
        <f t="shared" si="37"/>
        <v>3.14</v>
      </c>
      <c r="BN255" s="37">
        <f t="shared" si="38"/>
        <v>3.6100000000000003</v>
      </c>
      <c r="BO255" s="30">
        <f t="shared" si="39"/>
        <v>-8.3298161544480612E-4</v>
      </c>
      <c r="BP255" s="30">
        <f t="shared" si="40"/>
        <v>3.3167018384555193E-2</v>
      </c>
    </row>
    <row r="256" spans="1:68" x14ac:dyDescent="0.2">
      <c r="A256" s="4">
        <f t="shared" si="43"/>
        <v>2010</v>
      </c>
      <c r="B256" s="4">
        <f t="shared" si="44"/>
        <v>2</v>
      </c>
      <c r="C256">
        <v>14738</v>
      </c>
      <c r="D256">
        <v>9995.2999999999993</v>
      </c>
      <c r="E256">
        <v>3288</v>
      </c>
      <c r="F256">
        <v>1076.3</v>
      </c>
      <c r="G256">
        <v>2212.1</v>
      </c>
      <c r="H256">
        <v>6707.2</v>
      </c>
      <c r="I256">
        <v>2116.9</v>
      </c>
      <c r="J256">
        <v>2062.8000000000002</v>
      </c>
      <c r="K256">
        <v>1659.3</v>
      </c>
      <c r="L256">
        <v>369.8</v>
      </c>
      <c r="M256">
        <v>735.2</v>
      </c>
      <c r="N256">
        <v>554.70000000000005</v>
      </c>
      <c r="O256">
        <v>403.5</v>
      </c>
      <c r="P256">
        <v>48.8</v>
      </c>
      <c r="Q256">
        <v>-474.3</v>
      </c>
      <c r="R256">
        <v>1739.3</v>
      </c>
      <c r="S256">
        <v>1203.3</v>
      </c>
      <c r="T256">
        <v>535.6</v>
      </c>
      <c r="U256">
        <v>2213.6</v>
      </c>
      <c r="V256">
        <v>1818.4</v>
      </c>
      <c r="W256">
        <v>394.4</v>
      </c>
      <c r="X256">
        <v>3106.2</v>
      </c>
      <c r="Y256">
        <v>1273.4000000000001</v>
      </c>
      <c r="Z256">
        <v>811</v>
      </c>
      <c r="AA256">
        <v>462.4</v>
      </c>
      <c r="AB256">
        <v>1832.8</v>
      </c>
      <c r="AC256">
        <v>-1.9</v>
      </c>
      <c r="AE256" s="10">
        <v>100.958</v>
      </c>
      <c r="AF256" s="10">
        <v>217.32</v>
      </c>
      <c r="AG256" s="10">
        <v>220.148</v>
      </c>
      <c r="AH256" s="10">
        <v>206.452</v>
      </c>
      <c r="AI256" s="10">
        <v>111.449</v>
      </c>
      <c r="AJ256" s="10">
        <v>203.27699999999999</v>
      </c>
      <c r="AK256" s="10">
        <v>260.97699999999998</v>
      </c>
      <c r="AL256" s="13">
        <v>1711.2</v>
      </c>
      <c r="AM256" s="13">
        <v>8550.7999999999993</v>
      </c>
      <c r="AN256" s="11">
        <v>18.559999999999999</v>
      </c>
      <c r="AO256" s="10">
        <f t="shared" si="42"/>
        <v>8.5404012516105272</v>
      </c>
      <c r="AQ256" s="12">
        <v>139235</v>
      </c>
      <c r="AR256" s="13">
        <v>41.2</v>
      </c>
      <c r="AS256" s="6">
        <f t="shared" si="45"/>
        <v>5736482</v>
      </c>
      <c r="AT256" s="6">
        <f t="shared" si="46"/>
        <v>2.5691704427905466</v>
      </c>
      <c r="AV256" s="6">
        <f>'Capital Stock Calculations'!E256</f>
        <v>33541.185124124408</v>
      </c>
      <c r="AW256" s="13">
        <v>73.599999999999994</v>
      </c>
      <c r="AX256" s="6">
        <f t="shared" si="47"/>
        <v>1.4018614830214072E-2</v>
      </c>
      <c r="AY256" s="6">
        <f t="shared" si="48"/>
        <v>1.5510843811370269E-2</v>
      </c>
      <c r="AZ256" s="6"/>
      <c r="BA256" s="13">
        <v>9.6</v>
      </c>
      <c r="BB256" s="13">
        <v>64.900000000000006</v>
      </c>
      <c r="BC256" s="13">
        <v>33.9</v>
      </c>
      <c r="BE256" s="13">
        <v>73.900000000000006</v>
      </c>
      <c r="BF256" s="26">
        <f t="shared" si="49"/>
        <v>787.41027056874657</v>
      </c>
      <c r="BG256" s="10">
        <v>88.698999999999998</v>
      </c>
      <c r="BH256">
        <f>-Government!AB256*100/Data!AE256</f>
        <v>1587.7889815566871</v>
      </c>
      <c r="BJ256" s="11">
        <v>0.15</v>
      </c>
      <c r="BK256" s="11">
        <v>3.25</v>
      </c>
      <c r="BL256" s="11">
        <v>3.49</v>
      </c>
      <c r="BM256" s="37">
        <f t="shared" ref="BM256:BM270" si="50">BK256-BJ256</f>
        <v>3.1</v>
      </c>
      <c r="BN256" s="37">
        <f t="shared" ref="BN256:BN270" si="51">BL256-BJ256</f>
        <v>3.3400000000000003</v>
      </c>
      <c r="BO256" s="30">
        <f t="shared" ref="BO256:BO270" si="52">BJ255/100-(AF256/AF255-1)</f>
        <v>1.1966223584137894E-3</v>
      </c>
      <c r="BP256" s="30">
        <f t="shared" ref="BP256:BP270" si="53">BL255/100-(AF256/AF255-1)</f>
        <v>3.7296622358413793E-2</v>
      </c>
    </row>
    <row r="257" spans="1:68" x14ac:dyDescent="0.2">
      <c r="A257" s="4">
        <f t="shared" ref="A257:A270" si="54">IF(B256=4,A256+1,A256)</f>
        <v>2010</v>
      </c>
      <c r="B257" s="4">
        <f t="shared" ref="B257:B270" si="55">IF(B256=4,1,B256+1)</f>
        <v>3</v>
      </c>
      <c r="C257">
        <v>14839.3</v>
      </c>
      <c r="D257">
        <v>10063.700000000001</v>
      </c>
      <c r="E257">
        <v>3319.1</v>
      </c>
      <c r="F257">
        <v>1093.8</v>
      </c>
      <c r="G257">
        <v>2226</v>
      </c>
      <c r="H257">
        <v>6744.6</v>
      </c>
      <c r="I257">
        <v>2185.6999999999998</v>
      </c>
      <c r="J257">
        <v>2060.8000000000002</v>
      </c>
      <c r="K257">
        <v>1692.8</v>
      </c>
      <c r="L257">
        <v>364.4</v>
      </c>
      <c r="M257">
        <v>766.2</v>
      </c>
      <c r="N257">
        <v>563</v>
      </c>
      <c r="O257">
        <v>368.1</v>
      </c>
      <c r="P257">
        <v>116.2</v>
      </c>
      <c r="Q257">
        <v>-504.9</v>
      </c>
      <c r="R257">
        <v>1784.9</v>
      </c>
      <c r="S257">
        <v>1228.4000000000001</v>
      </c>
      <c r="T257">
        <v>556.29999999999995</v>
      </c>
      <c r="U257">
        <v>2289.8000000000002</v>
      </c>
      <c r="V257">
        <v>1881.4</v>
      </c>
      <c r="W257">
        <v>407.5</v>
      </c>
      <c r="X257">
        <v>3103.5</v>
      </c>
      <c r="Y257">
        <v>1285</v>
      </c>
      <c r="Z257">
        <v>825.9</v>
      </c>
      <c r="AA257">
        <v>459.1</v>
      </c>
      <c r="AB257">
        <v>1818.5</v>
      </c>
      <c r="AC257">
        <v>-2.2999999999999998</v>
      </c>
      <c r="AE257" s="10">
        <v>101.41800000000001</v>
      </c>
      <c r="AF257" s="10">
        <v>217.99</v>
      </c>
      <c r="AG257" s="10">
        <v>220.68</v>
      </c>
      <c r="AH257" s="10">
        <v>208.53700000000001</v>
      </c>
      <c r="AI257" s="10">
        <v>111.43899999999999</v>
      </c>
      <c r="AJ257" s="10">
        <v>204.352</v>
      </c>
      <c r="AK257" s="10">
        <v>261.68799999999999</v>
      </c>
      <c r="AL257" s="13">
        <v>1747.3</v>
      </c>
      <c r="AM257" s="13">
        <v>8624.2999999999993</v>
      </c>
      <c r="AN257" s="11">
        <v>18.66</v>
      </c>
      <c r="AO257" s="10">
        <f t="shared" si="42"/>
        <v>8.5600256892518001</v>
      </c>
      <c r="AQ257" s="12">
        <v>139333</v>
      </c>
      <c r="AR257" s="13">
        <v>41.2</v>
      </c>
      <c r="AS257" s="6">
        <f t="shared" si="45"/>
        <v>5740519.6000000006</v>
      </c>
      <c r="AT257" s="6">
        <f t="shared" si="46"/>
        <v>2.5850099004975089</v>
      </c>
      <c r="AV257" s="6">
        <f>'Capital Stock Calculations'!E257</f>
        <v>33507.336375169107</v>
      </c>
      <c r="AW257" s="13">
        <v>75.099999999999994</v>
      </c>
      <c r="AX257" s="6">
        <f t="shared" si="47"/>
        <v>1.4113019425482974E-2</v>
      </c>
      <c r="AY257" s="6">
        <f t="shared" si="48"/>
        <v>1.5511677259092371E-2</v>
      </c>
      <c r="AZ257" s="6"/>
      <c r="BA257" s="13">
        <v>9.5</v>
      </c>
      <c r="BB257" s="13">
        <v>64.599999999999994</v>
      </c>
      <c r="BC257" s="13">
        <v>33.6</v>
      </c>
      <c r="BE257" s="13">
        <v>68.3</v>
      </c>
      <c r="BF257" s="26">
        <f t="shared" si="49"/>
        <v>801.5505298408184</v>
      </c>
      <c r="BG257" s="10">
        <v>87.409000000000006</v>
      </c>
      <c r="BH257">
        <f>-Government!AB257*100/Data!AE257</f>
        <v>1520.1443530734189</v>
      </c>
      <c r="BJ257" s="11">
        <v>0.16</v>
      </c>
      <c r="BK257" s="11">
        <v>3.25</v>
      </c>
      <c r="BL257" s="11">
        <v>2.78</v>
      </c>
      <c r="BM257" s="37">
        <f t="shared" si="50"/>
        <v>3.09</v>
      </c>
      <c r="BN257" s="37">
        <f t="shared" si="51"/>
        <v>2.6199999999999997</v>
      </c>
      <c r="BO257" s="30">
        <f t="shared" si="52"/>
        <v>-1.5830112276827304E-3</v>
      </c>
      <c r="BP257" s="30">
        <f t="shared" si="53"/>
        <v>3.181698877231727E-2</v>
      </c>
    </row>
    <row r="258" spans="1:68" x14ac:dyDescent="0.2">
      <c r="A258" s="4">
        <f t="shared" si="54"/>
        <v>2010</v>
      </c>
      <c r="B258" s="4">
        <f t="shared" si="55"/>
        <v>4</v>
      </c>
      <c r="C258">
        <v>14942.4</v>
      </c>
      <c r="D258">
        <v>10169</v>
      </c>
      <c r="E258">
        <v>3380.5</v>
      </c>
      <c r="F258">
        <v>1127.4000000000001</v>
      </c>
      <c r="G258">
        <v>2254.5</v>
      </c>
      <c r="H258">
        <v>6788.5</v>
      </c>
      <c r="I258">
        <v>2166.1</v>
      </c>
      <c r="J258">
        <v>2103.1</v>
      </c>
      <c r="K258">
        <v>1728.1</v>
      </c>
      <c r="L258">
        <v>371.2</v>
      </c>
      <c r="M258">
        <v>787.8</v>
      </c>
      <c r="N258">
        <v>570</v>
      </c>
      <c r="O258">
        <v>375.1</v>
      </c>
      <c r="P258">
        <v>58.1</v>
      </c>
      <c r="Q258">
        <v>-457.5</v>
      </c>
      <c r="R258">
        <v>1837.7</v>
      </c>
      <c r="S258">
        <v>1266.4000000000001</v>
      </c>
      <c r="T258">
        <v>571</v>
      </c>
      <c r="U258">
        <v>2295.1999999999998</v>
      </c>
      <c r="V258">
        <v>1889.2</v>
      </c>
      <c r="W258">
        <v>404.9</v>
      </c>
      <c r="X258">
        <v>3071.5</v>
      </c>
      <c r="Y258">
        <v>1276.4000000000001</v>
      </c>
      <c r="Z258">
        <v>818.6</v>
      </c>
      <c r="AA258">
        <v>457.7</v>
      </c>
      <c r="AB258">
        <v>1795.2</v>
      </c>
      <c r="AC258">
        <v>-5</v>
      </c>
      <c r="AE258" s="10">
        <v>101.93600000000001</v>
      </c>
      <c r="AF258" s="10">
        <v>219.66800000000001</v>
      </c>
      <c r="AG258" s="10">
        <v>221.274</v>
      </c>
      <c r="AH258" s="10">
        <v>221.04900000000001</v>
      </c>
      <c r="AI258" s="10">
        <v>110.684</v>
      </c>
      <c r="AJ258" s="10">
        <v>208.822</v>
      </c>
      <c r="AK258" s="10">
        <v>262.375</v>
      </c>
      <c r="AL258" s="13">
        <v>1814.5</v>
      </c>
      <c r="AM258" s="13">
        <v>8733.7000000000007</v>
      </c>
      <c r="AN258" s="11">
        <v>18.75</v>
      </c>
      <c r="AO258" s="10">
        <f t="shared" si="42"/>
        <v>8.5356082815885781</v>
      </c>
      <c r="AQ258" s="12">
        <v>139136</v>
      </c>
      <c r="AR258" s="13">
        <v>41.3</v>
      </c>
      <c r="AS258" s="6">
        <f t="shared" si="45"/>
        <v>5746316.7999999998</v>
      </c>
      <c r="AT258" s="6">
        <f t="shared" si="46"/>
        <v>2.6003439281314948</v>
      </c>
      <c r="AV258" s="6">
        <f>'Capital Stock Calculations'!E258</f>
        <v>33544.458096762173</v>
      </c>
      <c r="AW258" s="13">
        <v>75.599999999999994</v>
      </c>
      <c r="AX258" s="6">
        <f t="shared" si="47"/>
        <v>1.4196277881078459E-2</v>
      </c>
      <c r="AY258" s="6">
        <f t="shared" si="48"/>
        <v>1.5569056662139633E-2</v>
      </c>
      <c r="AZ258" s="6"/>
      <c r="BA258" s="13">
        <v>9.6</v>
      </c>
      <c r="BB258" s="13">
        <v>64.400000000000006</v>
      </c>
      <c r="BC258" s="13">
        <v>34.299999999999997</v>
      </c>
      <c r="BE258" s="13">
        <v>71.3</v>
      </c>
      <c r="BF258" s="26">
        <f t="shared" si="49"/>
        <v>826.01926543693207</v>
      </c>
      <c r="BG258" s="10">
        <v>84.352999999999994</v>
      </c>
      <c r="BH258">
        <f>-Government!AB258*100/Data!AE258</f>
        <v>1481.4197143305603</v>
      </c>
      <c r="BJ258" s="11">
        <v>0.14000000000000001</v>
      </c>
      <c r="BK258" s="11">
        <v>3.25</v>
      </c>
      <c r="BL258" s="11">
        <v>2.88</v>
      </c>
      <c r="BM258" s="37">
        <f t="shared" si="50"/>
        <v>3.11</v>
      </c>
      <c r="BN258" s="37">
        <f t="shared" si="51"/>
        <v>2.7399999999999998</v>
      </c>
      <c r="BO258" s="30">
        <f t="shared" si="52"/>
        <v>-6.0976008073765813E-3</v>
      </c>
      <c r="BP258" s="30">
        <f t="shared" si="53"/>
        <v>2.0102399192623417E-2</v>
      </c>
    </row>
    <row r="259" spans="1:68" x14ac:dyDescent="0.2">
      <c r="A259" s="4">
        <f t="shared" si="54"/>
        <v>2011</v>
      </c>
      <c r="B259" s="4">
        <f t="shared" si="55"/>
        <v>1</v>
      </c>
      <c r="C259">
        <v>14894</v>
      </c>
      <c r="D259">
        <v>10221.299999999999</v>
      </c>
      <c r="E259">
        <v>3402.8</v>
      </c>
      <c r="F259">
        <v>1142.3</v>
      </c>
      <c r="G259">
        <v>2262.6</v>
      </c>
      <c r="H259">
        <v>6818.2</v>
      </c>
      <c r="I259">
        <v>2124.3000000000002</v>
      </c>
      <c r="J259">
        <v>2100.6999999999998</v>
      </c>
      <c r="K259">
        <v>1724.1</v>
      </c>
      <c r="L259">
        <v>339.8</v>
      </c>
      <c r="M259">
        <v>810.6</v>
      </c>
      <c r="N259">
        <v>575.20000000000005</v>
      </c>
      <c r="O259">
        <v>376.7</v>
      </c>
      <c r="P259">
        <v>22</v>
      </c>
      <c r="Q259">
        <v>-456.5</v>
      </c>
      <c r="R259">
        <v>1854.7</v>
      </c>
      <c r="S259">
        <v>1280</v>
      </c>
      <c r="T259">
        <v>574.29999999999995</v>
      </c>
      <c r="U259">
        <v>2311.3000000000002</v>
      </c>
      <c r="V259">
        <v>1909.8</v>
      </c>
      <c r="W259">
        <v>399.8</v>
      </c>
      <c r="X259">
        <v>3012</v>
      </c>
      <c r="Y259">
        <v>1241.5999999999999</v>
      </c>
      <c r="Z259">
        <v>787.8</v>
      </c>
      <c r="AA259">
        <v>453.7</v>
      </c>
      <c r="AB259">
        <v>1770.5</v>
      </c>
      <c r="AC259">
        <v>-10.1</v>
      </c>
      <c r="AE259" s="10">
        <v>102.343</v>
      </c>
      <c r="AF259" s="10">
        <v>221.95099999999999</v>
      </c>
      <c r="AG259" s="10">
        <v>222.52799999999999</v>
      </c>
      <c r="AH259" s="10">
        <v>233.66499999999999</v>
      </c>
      <c r="AI259" s="10">
        <v>111.21299999999999</v>
      </c>
      <c r="AJ259" s="10">
        <v>213.82900000000001</v>
      </c>
      <c r="AK259" s="10">
        <v>263.63799999999998</v>
      </c>
      <c r="AL259" s="13">
        <v>1872.3</v>
      </c>
      <c r="AM259" s="13">
        <v>8856.7999999999993</v>
      </c>
      <c r="AN259" s="11">
        <v>18.899999999999999</v>
      </c>
      <c r="AO259" s="10">
        <f t="shared" si="42"/>
        <v>8.5153930372019033</v>
      </c>
      <c r="AQ259" s="12">
        <v>139455</v>
      </c>
      <c r="AR259" s="13">
        <v>41.3</v>
      </c>
      <c r="AS259" s="6">
        <f t="shared" si="45"/>
        <v>5759491.5</v>
      </c>
      <c r="AT259" s="6">
        <f t="shared" si="46"/>
        <v>2.5859921835113395</v>
      </c>
      <c r="AV259" s="6">
        <f>'Capital Stock Calculations'!E259</f>
        <v>33559.59947621826</v>
      </c>
      <c r="AW259" s="13">
        <v>76.099999999999994</v>
      </c>
      <c r="AX259" s="6">
        <f t="shared" si="47"/>
        <v>1.412649567393579E-2</v>
      </c>
      <c r="AY259" s="6">
        <f t="shared" si="48"/>
        <v>1.5458861423092062E-2</v>
      </c>
      <c r="AZ259" s="6"/>
      <c r="BA259" s="13">
        <v>9</v>
      </c>
      <c r="BB259" s="13">
        <v>64.2</v>
      </c>
      <c r="BC259" s="13">
        <v>38</v>
      </c>
      <c r="BE259" s="13">
        <v>73.099999999999994</v>
      </c>
      <c r="BF259" s="26">
        <f t="shared" si="49"/>
        <v>843.56457055836654</v>
      </c>
      <c r="BG259" s="10">
        <v>83.126999999999995</v>
      </c>
      <c r="BH259">
        <f>-Government!AB259*100/Data!AE259</f>
        <v>1421.9829397223064</v>
      </c>
      <c r="BJ259" s="11">
        <v>0.13</v>
      </c>
      <c r="BK259" s="11">
        <v>3.25</v>
      </c>
      <c r="BL259" s="11">
        <v>3.46</v>
      </c>
      <c r="BM259" s="37">
        <f t="shared" si="50"/>
        <v>3.12</v>
      </c>
      <c r="BN259" s="37">
        <f t="shared" si="51"/>
        <v>3.33</v>
      </c>
      <c r="BO259" s="30">
        <f t="shared" si="52"/>
        <v>-8.9929566436622432E-3</v>
      </c>
      <c r="BP259" s="30">
        <f t="shared" si="53"/>
        <v>1.8407043356337756E-2</v>
      </c>
    </row>
    <row r="260" spans="1:68" x14ac:dyDescent="0.2">
      <c r="A260" s="4">
        <f t="shared" si="54"/>
        <v>2011</v>
      </c>
      <c r="B260" s="4">
        <f t="shared" si="55"/>
        <v>2</v>
      </c>
      <c r="C260">
        <v>15011.3</v>
      </c>
      <c r="D260">
        <v>10258.9</v>
      </c>
      <c r="E260">
        <v>3404.6</v>
      </c>
      <c r="F260">
        <v>1140</v>
      </c>
      <c r="G260">
        <v>2266.5</v>
      </c>
      <c r="H260">
        <v>6854.1</v>
      </c>
      <c r="I260">
        <v>2196.1</v>
      </c>
      <c r="J260">
        <v>2144.4</v>
      </c>
      <c r="K260">
        <v>1765.3</v>
      </c>
      <c r="L260">
        <v>365.3</v>
      </c>
      <c r="M260">
        <v>819.2</v>
      </c>
      <c r="N260">
        <v>582</v>
      </c>
      <c r="O260">
        <v>379.2</v>
      </c>
      <c r="P260">
        <v>42.9</v>
      </c>
      <c r="Q260">
        <v>-438.3</v>
      </c>
      <c r="R260">
        <v>1876.9</v>
      </c>
      <c r="S260">
        <v>1291.5999999999999</v>
      </c>
      <c r="T260">
        <v>585</v>
      </c>
      <c r="U260">
        <v>2315.1999999999998</v>
      </c>
      <c r="V260">
        <v>1906.5</v>
      </c>
      <c r="W260">
        <v>407.4</v>
      </c>
      <c r="X260">
        <v>3002.4</v>
      </c>
      <c r="Y260">
        <v>1247</v>
      </c>
      <c r="Z260">
        <v>800.8</v>
      </c>
      <c r="AA260">
        <v>446.2</v>
      </c>
      <c r="AB260">
        <v>1755.5</v>
      </c>
      <c r="AC260">
        <v>-3.1</v>
      </c>
      <c r="AE260" s="10">
        <v>103.002</v>
      </c>
      <c r="AF260" s="10">
        <v>224.655</v>
      </c>
      <c r="AG260" s="10">
        <v>224.07300000000001</v>
      </c>
      <c r="AH260" s="10">
        <v>248.023</v>
      </c>
      <c r="AI260" s="10">
        <v>112.92700000000001</v>
      </c>
      <c r="AJ260" s="10">
        <v>219.51400000000001</v>
      </c>
      <c r="AK260" s="10">
        <v>264.99</v>
      </c>
      <c r="AL260" s="13">
        <v>1929.8</v>
      </c>
      <c r="AM260" s="13">
        <v>9027</v>
      </c>
      <c r="AN260" s="11">
        <v>18.920000000000002</v>
      </c>
      <c r="AO260" s="10">
        <f t="shared" ref="AO260:AO270" si="56">AN260*100/AF260</f>
        <v>8.4218023191115279</v>
      </c>
      <c r="AQ260" s="12">
        <v>139561</v>
      </c>
      <c r="AR260" s="13">
        <v>41.4</v>
      </c>
      <c r="AS260" s="6">
        <f t="shared" si="45"/>
        <v>5777825.3999999994</v>
      </c>
      <c r="AT260" s="6">
        <f t="shared" si="46"/>
        <v>2.5980882011422501</v>
      </c>
      <c r="AV260" s="6">
        <f>'Capital Stock Calculations'!E260</f>
        <v>33517.393259748955</v>
      </c>
      <c r="AW260" s="13">
        <v>76.099999999999994</v>
      </c>
      <c r="AX260" s="6">
        <f t="shared" si="47"/>
        <v>1.4213366987707952E-2</v>
      </c>
      <c r="AY260" s="6">
        <f t="shared" si="48"/>
        <v>1.5553926160465237E-2</v>
      </c>
      <c r="AZ260" s="6"/>
      <c r="BA260" s="13">
        <v>9.1</v>
      </c>
      <c r="BB260" s="13">
        <v>64.099999999999994</v>
      </c>
      <c r="BC260" s="13">
        <v>39.299999999999997</v>
      </c>
      <c r="BE260" s="13">
        <v>71.900000000000006</v>
      </c>
      <c r="BF260" s="26">
        <f t="shared" si="49"/>
        <v>859.00603147047696</v>
      </c>
      <c r="BG260" s="10">
        <v>81.201999999999998</v>
      </c>
      <c r="BH260">
        <f>-Government!AB260*100/Data!AE260</f>
        <v>1458.2241121531622</v>
      </c>
      <c r="BJ260" s="11">
        <v>0.05</v>
      </c>
      <c r="BK260" s="11">
        <v>3.25</v>
      </c>
      <c r="BL260" s="11">
        <v>3.2</v>
      </c>
      <c r="BM260" s="37">
        <f t="shared" si="50"/>
        <v>3.2</v>
      </c>
      <c r="BN260" s="37">
        <f t="shared" si="51"/>
        <v>3.1500000000000004</v>
      </c>
      <c r="BO260" s="30">
        <f t="shared" si="52"/>
        <v>-1.0882869191848634E-2</v>
      </c>
      <c r="BP260" s="30">
        <f t="shared" si="53"/>
        <v>2.2417130808151366E-2</v>
      </c>
    </row>
    <row r="261" spans="1:68" x14ac:dyDescent="0.2">
      <c r="A261" s="4">
        <f t="shared" si="54"/>
        <v>2011</v>
      </c>
      <c r="B261" s="4">
        <f t="shared" si="55"/>
        <v>3</v>
      </c>
      <c r="C261">
        <v>15062.1</v>
      </c>
      <c r="D261">
        <v>10311.9</v>
      </c>
      <c r="E261">
        <v>3415.2</v>
      </c>
      <c r="F261">
        <v>1154.4000000000001</v>
      </c>
      <c r="G261">
        <v>2263.8000000000002</v>
      </c>
      <c r="H261">
        <v>6896.6</v>
      </c>
      <c r="I261">
        <v>2209.9</v>
      </c>
      <c r="J261">
        <v>2219.8000000000002</v>
      </c>
      <c r="K261">
        <v>1835</v>
      </c>
      <c r="L261">
        <v>388.9</v>
      </c>
      <c r="M261">
        <v>858</v>
      </c>
      <c r="N261">
        <v>589.6</v>
      </c>
      <c r="O261">
        <v>384.9</v>
      </c>
      <c r="P261">
        <v>-11</v>
      </c>
      <c r="Q261">
        <v>-433.9</v>
      </c>
      <c r="R261">
        <v>1908.9</v>
      </c>
      <c r="S261">
        <v>1309.8</v>
      </c>
      <c r="T261">
        <v>599.20000000000005</v>
      </c>
      <c r="U261">
        <v>2342.8000000000002</v>
      </c>
      <c r="V261">
        <v>1923.1</v>
      </c>
      <c r="W261">
        <v>419</v>
      </c>
      <c r="X261">
        <v>2983.2</v>
      </c>
      <c r="Y261">
        <v>1236.4000000000001</v>
      </c>
      <c r="Z261">
        <v>805.6</v>
      </c>
      <c r="AA261">
        <v>430.8</v>
      </c>
      <c r="AB261">
        <v>1746.9</v>
      </c>
      <c r="AC261">
        <v>-13.3</v>
      </c>
      <c r="AE261" s="10">
        <v>103.65</v>
      </c>
      <c r="AF261" s="10">
        <v>226.125</v>
      </c>
      <c r="AG261" s="10">
        <v>225.71299999999999</v>
      </c>
      <c r="AH261" s="10">
        <v>247.93700000000001</v>
      </c>
      <c r="AI261" s="10">
        <v>113.58499999999999</v>
      </c>
      <c r="AJ261" s="10">
        <v>221.096</v>
      </c>
      <c r="AK261" s="10">
        <v>266.50200000000001</v>
      </c>
      <c r="AL261" s="13">
        <v>2083.4</v>
      </c>
      <c r="AM261" s="13">
        <v>9424.1</v>
      </c>
      <c r="AN261" s="11">
        <v>18.920000000000002</v>
      </c>
      <c r="AO261" s="10">
        <f t="shared" si="56"/>
        <v>8.3670536207849651</v>
      </c>
      <c r="AQ261" s="12">
        <v>139861</v>
      </c>
      <c r="AR261" s="13">
        <v>41.4</v>
      </c>
      <c r="AS261" s="6">
        <f t="shared" si="45"/>
        <v>5790245.3999999994</v>
      </c>
      <c r="AT261" s="6">
        <f t="shared" si="46"/>
        <v>2.6012887122193478</v>
      </c>
      <c r="AV261" s="6">
        <f>'Capital Stock Calculations'!E261</f>
        <v>33549.711748931135</v>
      </c>
      <c r="AW261" s="13">
        <v>76.7</v>
      </c>
      <c r="AX261" s="6">
        <f t="shared" si="47"/>
        <v>1.423643517251775E-2</v>
      </c>
      <c r="AY261" s="6">
        <f t="shared" si="48"/>
        <v>1.5538846793107103E-2</v>
      </c>
      <c r="AZ261" s="6"/>
      <c r="BA261" s="13">
        <v>9</v>
      </c>
      <c r="BB261" s="13">
        <v>64.099999999999994</v>
      </c>
      <c r="BC261" s="13">
        <v>40.299999999999997</v>
      </c>
      <c r="BE261" s="13">
        <v>59.7</v>
      </c>
      <c r="BF261" s="26">
        <f t="shared" si="49"/>
        <v>921.34881149806517</v>
      </c>
      <c r="BG261" s="10">
        <v>81.647000000000006</v>
      </c>
      <c r="BH261">
        <f>-Government!AB261*100/Data!AE261</f>
        <v>1403.5697057404727</v>
      </c>
      <c r="BJ261" s="11">
        <v>0.02</v>
      </c>
      <c r="BK261" s="11">
        <v>3.25</v>
      </c>
      <c r="BL261" s="11">
        <v>2.41</v>
      </c>
      <c r="BM261" s="37">
        <f t="shared" si="50"/>
        <v>3.23</v>
      </c>
      <c r="BN261" s="37">
        <f t="shared" si="51"/>
        <v>2.39</v>
      </c>
      <c r="BO261" s="30">
        <f t="shared" si="52"/>
        <v>-6.0433664952927457E-3</v>
      </c>
      <c r="BP261" s="30">
        <f t="shared" si="53"/>
        <v>2.5456633504707255E-2</v>
      </c>
    </row>
    <row r="262" spans="1:68" x14ac:dyDescent="0.2">
      <c r="A262" s="4">
        <f t="shared" si="54"/>
        <v>2011</v>
      </c>
      <c r="B262" s="4">
        <f t="shared" si="55"/>
        <v>4</v>
      </c>
      <c r="C262">
        <v>15242.1</v>
      </c>
      <c r="D262">
        <v>10373.1</v>
      </c>
      <c r="E262">
        <v>3457</v>
      </c>
      <c r="F262">
        <v>1191.7</v>
      </c>
      <c r="G262">
        <v>2271</v>
      </c>
      <c r="H262">
        <v>6915.5</v>
      </c>
      <c r="I262">
        <v>2368.1999999999998</v>
      </c>
      <c r="J262">
        <v>2273.4</v>
      </c>
      <c r="K262">
        <v>1877.3</v>
      </c>
      <c r="L262">
        <v>402.2</v>
      </c>
      <c r="M262">
        <v>879.1</v>
      </c>
      <c r="N262">
        <v>597.6</v>
      </c>
      <c r="O262">
        <v>396.2</v>
      </c>
      <c r="P262">
        <v>80.599999999999994</v>
      </c>
      <c r="Q262">
        <v>-454.7</v>
      </c>
      <c r="R262">
        <v>1921.7</v>
      </c>
      <c r="S262">
        <v>1334.3</v>
      </c>
      <c r="T262">
        <v>586.6</v>
      </c>
      <c r="U262">
        <v>2376.4</v>
      </c>
      <c r="V262">
        <v>1954.4</v>
      </c>
      <c r="W262">
        <v>420.9</v>
      </c>
      <c r="X262">
        <v>2971.7</v>
      </c>
      <c r="Y262">
        <v>1226.7</v>
      </c>
      <c r="Z262">
        <v>784.2</v>
      </c>
      <c r="AA262">
        <v>442.5</v>
      </c>
      <c r="AB262">
        <v>1745</v>
      </c>
      <c r="AC262">
        <v>-9.1</v>
      </c>
      <c r="AE262" s="10">
        <v>103.783</v>
      </c>
      <c r="AF262" s="10">
        <v>226.99700000000001</v>
      </c>
      <c r="AG262" s="10">
        <v>226.90700000000001</v>
      </c>
      <c r="AH262" s="10">
        <v>245.69300000000001</v>
      </c>
      <c r="AI262" s="10">
        <v>112.501</v>
      </c>
      <c r="AJ262" s="10">
        <v>221.80199999999999</v>
      </c>
      <c r="AK262" s="10">
        <v>267.92200000000003</v>
      </c>
      <c r="AL262" s="13">
        <v>2153.5</v>
      </c>
      <c r="AM262" s="13">
        <v>9577.2999999999993</v>
      </c>
      <c r="AN262" s="11">
        <v>18.98</v>
      </c>
      <c r="AO262" s="10">
        <f t="shared" si="56"/>
        <v>8.3613439825195925</v>
      </c>
      <c r="AQ262" s="12">
        <v>140639</v>
      </c>
      <c r="AR262" s="13">
        <v>41.5</v>
      </c>
      <c r="AS262" s="6">
        <f t="shared" si="45"/>
        <v>5836518.5</v>
      </c>
      <c r="AT262" s="6">
        <f t="shared" si="46"/>
        <v>2.6115054719692914</v>
      </c>
      <c r="AV262" s="6">
        <f>'Capital Stock Calculations'!E262</f>
        <v>33593.743854222776</v>
      </c>
      <c r="AW262" s="13">
        <v>77.099999999999994</v>
      </c>
      <c r="AX262" s="6">
        <f t="shared" si="47"/>
        <v>1.432374041944634E-2</v>
      </c>
      <c r="AY262" s="6">
        <f t="shared" si="48"/>
        <v>1.5607325832740486E-2</v>
      </c>
      <c r="AZ262" s="6"/>
      <c r="BA262" s="13">
        <v>8.6</v>
      </c>
      <c r="BB262" s="13">
        <v>64.099999999999994</v>
      </c>
      <c r="BC262" s="13">
        <v>40</v>
      </c>
      <c r="BE262" s="13">
        <v>64.8</v>
      </c>
      <c r="BF262" s="26">
        <f t="shared" si="49"/>
        <v>948.69095186279992</v>
      </c>
      <c r="BG262" s="10">
        <v>84.507000000000005</v>
      </c>
      <c r="BH262">
        <f>-Government!AB262*100/Data!AE262</f>
        <v>1381.0547006735208</v>
      </c>
      <c r="BJ262" s="11">
        <v>0.01</v>
      </c>
      <c r="BK262" s="11">
        <v>3.25</v>
      </c>
      <c r="BL262" s="11">
        <v>2.0499999999999998</v>
      </c>
      <c r="BM262" s="37">
        <f t="shared" si="50"/>
        <v>3.24</v>
      </c>
      <c r="BN262" s="37">
        <f t="shared" si="51"/>
        <v>2.04</v>
      </c>
      <c r="BO262" s="30">
        <f t="shared" si="52"/>
        <v>-3.6562741846324132E-3</v>
      </c>
      <c r="BP262" s="30">
        <f t="shared" si="53"/>
        <v>2.0243725815367587E-2</v>
      </c>
    </row>
    <row r="263" spans="1:68" x14ac:dyDescent="0.2">
      <c r="A263" s="4">
        <f t="shared" si="54"/>
        <v>2012</v>
      </c>
      <c r="B263" s="4">
        <f t="shared" si="55"/>
        <v>1</v>
      </c>
      <c r="C263">
        <v>15381.6</v>
      </c>
      <c r="D263">
        <v>10447.799999999999</v>
      </c>
      <c r="E263">
        <v>3495.8</v>
      </c>
      <c r="F263">
        <v>1219.7</v>
      </c>
      <c r="G263">
        <v>2283.6</v>
      </c>
      <c r="H263">
        <v>6951.2</v>
      </c>
      <c r="I263">
        <v>2427.8000000000002</v>
      </c>
      <c r="J263">
        <v>2320.8000000000002</v>
      </c>
      <c r="K263">
        <v>1903.8</v>
      </c>
      <c r="L263">
        <v>409</v>
      </c>
      <c r="M263">
        <v>896.9</v>
      </c>
      <c r="N263">
        <v>599.6</v>
      </c>
      <c r="O263">
        <v>417.2</v>
      </c>
      <c r="P263">
        <v>89.2</v>
      </c>
      <c r="Q263">
        <v>-439.2</v>
      </c>
      <c r="R263">
        <v>1941.4</v>
      </c>
      <c r="S263">
        <v>1340.2</v>
      </c>
      <c r="T263">
        <v>600.70000000000005</v>
      </c>
      <c r="U263">
        <v>2380.6</v>
      </c>
      <c r="V263">
        <v>1958.6</v>
      </c>
      <c r="W263">
        <v>420.8</v>
      </c>
      <c r="X263">
        <v>2961.3</v>
      </c>
      <c r="Y263">
        <v>1219.0999999999999</v>
      </c>
      <c r="Z263">
        <v>770.7</v>
      </c>
      <c r="AA263">
        <v>448.3</v>
      </c>
      <c r="AB263">
        <v>1742.2</v>
      </c>
      <c r="AC263">
        <v>-7.5</v>
      </c>
      <c r="AE263" s="10">
        <v>104.291</v>
      </c>
      <c r="AF263" s="10">
        <v>228.179</v>
      </c>
      <c r="AG263" s="10">
        <v>228.04900000000001</v>
      </c>
      <c r="AH263" s="10">
        <v>246.96299999999999</v>
      </c>
      <c r="AI263" s="10">
        <v>112.702</v>
      </c>
      <c r="AJ263" s="10">
        <v>223.71299999999999</v>
      </c>
      <c r="AK263" s="10">
        <v>269.15300000000002</v>
      </c>
      <c r="AL263" s="13">
        <v>2213.4</v>
      </c>
      <c r="AM263" s="13">
        <v>9756.5</v>
      </c>
      <c r="AN263" s="11">
        <v>19.02</v>
      </c>
      <c r="AO263" s="10">
        <f t="shared" si="56"/>
        <v>8.3355611164918777</v>
      </c>
      <c r="AQ263" s="12">
        <v>141900</v>
      </c>
      <c r="AR263" s="13">
        <v>41.7</v>
      </c>
      <c r="AS263" s="6">
        <f t="shared" si="45"/>
        <v>5917230</v>
      </c>
      <c r="AT263" s="6">
        <f t="shared" si="46"/>
        <v>2.599459544415208</v>
      </c>
      <c r="AV263" s="6">
        <f>'Capital Stock Calculations'!E263</f>
        <v>33793.233380004305</v>
      </c>
      <c r="AW263" s="13">
        <v>77.599999999999994</v>
      </c>
      <c r="AX263" s="6">
        <f t="shared" si="47"/>
        <v>1.4294479125692447E-2</v>
      </c>
      <c r="AY263" s="6">
        <f t="shared" si="48"/>
        <v>1.5542252733778562E-2</v>
      </c>
      <c r="AZ263" s="6"/>
      <c r="BA263" s="13">
        <v>8.1999999999999993</v>
      </c>
      <c r="BB263" s="13">
        <v>63.8</v>
      </c>
      <c r="BC263" s="13">
        <v>39.799999999999997</v>
      </c>
      <c r="BE263" s="13">
        <v>75.5</v>
      </c>
      <c r="BF263" s="26">
        <f t="shared" si="49"/>
        <v>970.02791667944905</v>
      </c>
      <c r="BG263" s="10">
        <v>83.771000000000001</v>
      </c>
      <c r="BH263">
        <f>-Government!AB263*100/Data!AE263</f>
        <v>1280.167991485363</v>
      </c>
      <c r="BJ263" s="11">
        <v>7.0000000000000007E-2</v>
      </c>
      <c r="BK263" s="11">
        <v>3.25</v>
      </c>
      <c r="BL263" s="11">
        <v>2.04</v>
      </c>
      <c r="BM263" s="37">
        <f t="shared" si="50"/>
        <v>3.18</v>
      </c>
      <c r="BN263" s="37">
        <f t="shared" si="51"/>
        <v>1.97</v>
      </c>
      <c r="BO263" s="30">
        <f t="shared" si="52"/>
        <v>-5.107117274677486E-3</v>
      </c>
      <c r="BP263" s="30">
        <f t="shared" si="53"/>
        <v>1.5292882725322511E-2</v>
      </c>
    </row>
    <row r="264" spans="1:68" x14ac:dyDescent="0.2">
      <c r="A264" s="4">
        <f t="shared" si="54"/>
        <v>2012</v>
      </c>
      <c r="B264" s="4">
        <f t="shared" si="55"/>
        <v>2</v>
      </c>
      <c r="C264">
        <v>15427.7</v>
      </c>
      <c r="D264">
        <v>10496.8</v>
      </c>
      <c r="E264">
        <v>3514.7</v>
      </c>
      <c r="F264">
        <v>1228.5999999999999</v>
      </c>
      <c r="G264">
        <v>2293.9</v>
      </c>
      <c r="H264">
        <v>6981.4</v>
      </c>
      <c r="I264">
        <v>2418</v>
      </c>
      <c r="J264">
        <v>2347.9</v>
      </c>
      <c r="K264">
        <v>1925</v>
      </c>
      <c r="L264">
        <v>416</v>
      </c>
      <c r="M264">
        <v>908.5</v>
      </c>
      <c r="N264">
        <v>602.29999999999995</v>
      </c>
      <c r="O264">
        <v>423</v>
      </c>
      <c r="P264">
        <v>56.8</v>
      </c>
      <c r="Q264">
        <v>-435.3</v>
      </c>
      <c r="R264">
        <v>1959.8</v>
      </c>
      <c r="S264">
        <v>1357.3</v>
      </c>
      <c r="T264">
        <v>601.9</v>
      </c>
      <c r="U264">
        <v>2395.1</v>
      </c>
      <c r="V264">
        <v>1970.7</v>
      </c>
      <c r="W264">
        <v>423.2</v>
      </c>
      <c r="X264">
        <v>2963.5</v>
      </c>
      <c r="Y264">
        <v>1218.5</v>
      </c>
      <c r="Z264">
        <v>768.8</v>
      </c>
      <c r="AA264">
        <v>449.7</v>
      </c>
      <c r="AB264">
        <v>1745</v>
      </c>
      <c r="AC264">
        <v>-11.6</v>
      </c>
      <c r="AE264" s="10">
        <v>104.75</v>
      </c>
      <c r="AF264" s="10">
        <v>228.964</v>
      </c>
      <c r="AG264" s="10">
        <v>229.345</v>
      </c>
      <c r="AH264" s="10">
        <v>242.93199999999999</v>
      </c>
      <c r="AI264" s="10">
        <v>113.577</v>
      </c>
      <c r="AJ264" s="10">
        <v>223.61500000000001</v>
      </c>
      <c r="AK264" s="10">
        <v>270.65100000000001</v>
      </c>
      <c r="AL264" s="13">
        <v>2258.1</v>
      </c>
      <c r="AM264" s="13">
        <v>9897.1</v>
      </c>
      <c r="AN264" s="11">
        <v>19.059999999999999</v>
      </c>
      <c r="AO264" s="10">
        <f t="shared" si="56"/>
        <v>8.3244527523977556</v>
      </c>
      <c r="AQ264" s="12">
        <v>142217</v>
      </c>
      <c r="AR264" s="13">
        <v>41.6</v>
      </c>
      <c r="AS264" s="6">
        <f t="shared" ref="AS264:AS270" si="57">AQ264*AR264</f>
        <v>5916227.2000000002</v>
      </c>
      <c r="AT264" s="6">
        <f t="shared" ref="AT264:AT270" si="58">1000*C264/AS264</f>
        <v>2.6076922806480454</v>
      </c>
      <c r="AV264" s="6">
        <f>'Capital Stock Calculations'!E264</f>
        <v>33878.273841372662</v>
      </c>
      <c r="AW264" s="13">
        <v>77.7</v>
      </c>
      <c r="AX264" s="6">
        <f t="shared" si="47"/>
        <v>1.4327061310013038E-2</v>
      </c>
      <c r="AY264" s="6">
        <f t="shared" si="48"/>
        <v>1.5571060179216232E-2</v>
      </c>
      <c r="AZ264" s="6"/>
      <c r="BA264" s="13">
        <v>8.1999999999999993</v>
      </c>
      <c r="BB264" s="13">
        <v>63.8</v>
      </c>
      <c r="BC264" s="13">
        <v>39.6</v>
      </c>
      <c r="BE264" s="13">
        <v>76.3</v>
      </c>
      <c r="BF264" s="26">
        <f t="shared" si="49"/>
        <v>986.22490871927471</v>
      </c>
      <c r="BG264" s="10">
        <v>85.069000000000003</v>
      </c>
      <c r="BH264">
        <f>-Government!AB264*100/Data!AE264</f>
        <v>1338.5202863961813</v>
      </c>
      <c r="BJ264" s="11">
        <v>0.09</v>
      </c>
      <c r="BK264" s="11">
        <v>3.25</v>
      </c>
      <c r="BL264" s="11">
        <v>1.83</v>
      </c>
      <c r="BM264" s="37">
        <f t="shared" si="50"/>
        <v>3.16</v>
      </c>
      <c r="BN264" s="37">
        <f t="shared" si="51"/>
        <v>1.74</v>
      </c>
      <c r="BO264" s="30">
        <f t="shared" si="52"/>
        <v>-2.7402815333576252E-3</v>
      </c>
      <c r="BP264" s="30">
        <f t="shared" si="53"/>
        <v>1.6959718466642376E-2</v>
      </c>
    </row>
    <row r="265" spans="1:68" x14ac:dyDescent="0.2">
      <c r="A265" s="4">
        <f t="shared" si="54"/>
        <v>2012</v>
      </c>
      <c r="B265" s="4">
        <f t="shared" si="55"/>
        <v>3</v>
      </c>
      <c r="C265">
        <v>15534</v>
      </c>
      <c r="D265">
        <v>10541</v>
      </c>
      <c r="E265">
        <v>3546.7</v>
      </c>
      <c r="F265">
        <v>1253.4000000000001</v>
      </c>
      <c r="G265">
        <v>2303</v>
      </c>
      <c r="H265">
        <v>6993.4</v>
      </c>
      <c r="I265">
        <v>2456.5</v>
      </c>
      <c r="J265">
        <v>2363.5</v>
      </c>
      <c r="K265">
        <v>1926.4</v>
      </c>
      <c r="L265">
        <v>422</v>
      </c>
      <c r="M265">
        <v>899.5</v>
      </c>
      <c r="N265">
        <v>606.4</v>
      </c>
      <c r="O265">
        <v>437.3</v>
      </c>
      <c r="P265">
        <v>77.2</v>
      </c>
      <c r="Q265">
        <v>-436.5</v>
      </c>
      <c r="R265">
        <v>1961.6</v>
      </c>
      <c r="S265">
        <v>1362.8</v>
      </c>
      <c r="T265">
        <v>598</v>
      </c>
      <c r="U265">
        <v>2398</v>
      </c>
      <c r="V265">
        <v>1972.7</v>
      </c>
      <c r="W265">
        <v>424.2</v>
      </c>
      <c r="X265">
        <v>2988.8</v>
      </c>
      <c r="Y265">
        <v>1244.5999999999999</v>
      </c>
      <c r="Z265">
        <v>791.8</v>
      </c>
      <c r="AA265">
        <v>452.8</v>
      </c>
      <c r="AB265">
        <v>1744.3</v>
      </c>
      <c r="AC265">
        <v>-11</v>
      </c>
      <c r="AE265" s="10">
        <v>105.292</v>
      </c>
      <c r="AF265" s="10">
        <v>229.93899999999999</v>
      </c>
      <c r="AG265" s="10">
        <v>230.22900000000001</v>
      </c>
      <c r="AH265" s="10">
        <v>244.84800000000001</v>
      </c>
      <c r="AI265" s="10">
        <v>113.13200000000001</v>
      </c>
      <c r="AJ265" s="10">
        <v>224.761</v>
      </c>
      <c r="AK265" s="10">
        <v>271.92200000000003</v>
      </c>
      <c r="AL265" s="13">
        <v>2350.8000000000002</v>
      </c>
      <c r="AM265" s="13">
        <v>10088.6</v>
      </c>
      <c r="AN265" s="11">
        <v>19.079999999999998</v>
      </c>
      <c r="AO265" s="10">
        <f t="shared" si="56"/>
        <v>8.2978529088149457</v>
      </c>
      <c r="AQ265" s="12">
        <v>142474</v>
      </c>
      <c r="AR265" s="13">
        <v>41.6</v>
      </c>
      <c r="AS265" s="6">
        <f t="shared" si="57"/>
        <v>5926918.4000000004</v>
      </c>
      <c r="AT265" s="6">
        <f t="shared" si="58"/>
        <v>2.6209235477242272</v>
      </c>
      <c r="AV265" s="6">
        <f>'Capital Stock Calculations'!E265</f>
        <v>33947.618762950551</v>
      </c>
      <c r="AW265" s="13">
        <v>77.400000000000006</v>
      </c>
      <c r="AX265" s="6">
        <f t="shared" si="47"/>
        <v>1.4398618707755622E-2</v>
      </c>
      <c r="AY265" s="6">
        <f t="shared" si="48"/>
        <v>1.5668820819205103E-2</v>
      </c>
      <c r="AZ265" s="6"/>
      <c r="BA265" s="13">
        <v>8</v>
      </c>
      <c r="BB265" s="13">
        <v>63.6</v>
      </c>
      <c r="BC265" s="13">
        <v>39.1</v>
      </c>
      <c r="BE265" s="13">
        <v>75</v>
      </c>
      <c r="BF265" s="26">
        <f t="shared" si="49"/>
        <v>1022.3581036709737</v>
      </c>
      <c r="BG265" s="10">
        <v>84.884</v>
      </c>
      <c r="BH265">
        <f>-Government!AB265*100/Data!AE265</f>
        <v>1310.0710405348934</v>
      </c>
      <c r="BJ265" s="11">
        <v>0.1</v>
      </c>
      <c r="BK265" s="11">
        <v>3.25</v>
      </c>
      <c r="BL265" s="11">
        <v>1.64</v>
      </c>
      <c r="BM265" s="37">
        <f t="shared" si="50"/>
        <v>3.15</v>
      </c>
      <c r="BN265" s="37">
        <f t="shared" si="51"/>
        <v>1.5399999999999998</v>
      </c>
      <c r="BO265" s="30">
        <f t="shared" si="52"/>
        <v>-3.3583113502558947E-3</v>
      </c>
      <c r="BP265" s="30">
        <f t="shared" si="53"/>
        <v>1.4041688649744106E-2</v>
      </c>
    </row>
    <row r="266" spans="1:68" x14ac:dyDescent="0.2">
      <c r="A266" s="4">
        <f t="shared" si="54"/>
        <v>2012</v>
      </c>
      <c r="B266" s="4">
        <f t="shared" si="55"/>
        <v>4</v>
      </c>
      <c r="C266">
        <v>15539.6</v>
      </c>
      <c r="D266">
        <v>10584.8</v>
      </c>
      <c r="E266">
        <v>3579.2</v>
      </c>
      <c r="F266">
        <v>1285.2</v>
      </c>
      <c r="G266">
        <v>2306.6999999999998</v>
      </c>
      <c r="H266">
        <v>7004.7</v>
      </c>
      <c r="I266">
        <v>2441.8000000000002</v>
      </c>
      <c r="J266">
        <v>2429.1</v>
      </c>
      <c r="K266">
        <v>1971.9</v>
      </c>
      <c r="L266">
        <v>439.4</v>
      </c>
      <c r="M266">
        <v>918.8</v>
      </c>
      <c r="N266">
        <v>614.9</v>
      </c>
      <c r="O266">
        <v>457.5</v>
      </c>
      <c r="P266">
        <v>7.3</v>
      </c>
      <c r="Q266">
        <v>-412.1</v>
      </c>
      <c r="R266">
        <v>1967</v>
      </c>
      <c r="S266">
        <v>1352.6</v>
      </c>
      <c r="T266">
        <v>614.20000000000005</v>
      </c>
      <c r="U266">
        <v>2379.1</v>
      </c>
      <c r="V266">
        <v>1955.1</v>
      </c>
      <c r="W266">
        <v>423.1</v>
      </c>
      <c r="X266">
        <v>2938.8</v>
      </c>
      <c r="Y266">
        <v>1198.9000000000001</v>
      </c>
      <c r="Z266">
        <v>745</v>
      </c>
      <c r="AA266">
        <v>453.9</v>
      </c>
      <c r="AB266">
        <v>1739.8</v>
      </c>
      <c r="AC266">
        <v>-22.2</v>
      </c>
      <c r="AE266" s="10">
        <v>105.667</v>
      </c>
      <c r="AF266" s="10">
        <v>231.31399999999999</v>
      </c>
      <c r="AG266" s="10">
        <v>231.24700000000001</v>
      </c>
      <c r="AH266" s="10">
        <v>249.74100000000001</v>
      </c>
      <c r="AI266" s="10">
        <v>111.751</v>
      </c>
      <c r="AJ266" s="10">
        <v>226.416</v>
      </c>
      <c r="AK266" s="10">
        <v>273.78899999999999</v>
      </c>
      <c r="AL266" s="13">
        <v>2423.4</v>
      </c>
      <c r="AM266" s="13">
        <v>10300.299999999999</v>
      </c>
      <c r="AN266" s="11">
        <v>19.13</v>
      </c>
      <c r="AO266" s="10">
        <f t="shared" si="56"/>
        <v>8.2701436143078251</v>
      </c>
      <c r="AQ266" s="12">
        <v>143271</v>
      </c>
      <c r="AR266" s="13">
        <v>41.6</v>
      </c>
      <c r="AS266" s="6">
        <f t="shared" si="57"/>
        <v>5960073.6000000006</v>
      </c>
      <c r="AT266" s="6">
        <f t="shared" si="58"/>
        <v>2.6072832389183915</v>
      </c>
      <c r="AV266" s="6">
        <f>'Capital Stock Calculations'!E266</f>
        <v>34050.656258300369</v>
      </c>
      <c r="AW266" s="13">
        <v>77.599999999999994</v>
      </c>
      <c r="AX266" s="6">
        <f t="shared" si="47"/>
        <v>1.4335730821332843E-2</v>
      </c>
      <c r="AY266" s="6">
        <f t="shared" si="48"/>
        <v>1.5587105314533852E-2</v>
      </c>
      <c r="AZ266" s="6"/>
      <c r="BA266" s="13">
        <v>7.8</v>
      </c>
      <c r="BB266" s="13">
        <v>63.6</v>
      </c>
      <c r="BC266" s="13">
        <v>39.200000000000003</v>
      </c>
      <c r="BE266" s="13">
        <v>79.400000000000006</v>
      </c>
      <c r="BF266" s="26">
        <f t="shared" si="49"/>
        <v>1047.6668078888438</v>
      </c>
      <c r="BG266" s="10">
        <v>83.665000000000006</v>
      </c>
      <c r="BH266">
        <f>-Government!AB266*100/Data!AE266</f>
        <v>1261.2263052797941</v>
      </c>
      <c r="BJ266" s="11">
        <v>0.09</v>
      </c>
      <c r="BK266" s="11">
        <v>3.25</v>
      </c>
      <c r="BL266" s="11">
        <v>1.71</v>
      </c>
      <c r="BM266" s="37">
        <f t="shared" si="50"/>
        <v>3.16</v>
      </c>
      <c r="BN266" s="37">
        <f t="shared" si="51"/>
        <v>1.6199999999999999</v>
      </c>
      <c r="BO266" s="30">
        <f t="shared" si="52"/>
        <v>-4.9798468289415929E-3</v>
      </c>
      <c r="BP266" s="30">
        <f t="shared" si="53"/>
        <v>1.0420153171058405E-2</v>
      </c>
    </row>
    <row r="267" spans="1:68" x14ac:dyDescent="0.2">
      <c r="A267" s="4">
        <f t="shared" si="54"/>
        <v>2013</v>
      </c>
      <c r="B267" s="4">
        <f t="shared" si="55"/>
        <v>1</v>
      </c>
      <c r="C267">
        <v>15583.9</v>
      </c>
      <c r="D267">
        <v>10644</v>
      </c>
      <c r="E267">
        <v>3611.9</v>
      </c>
      <c r="F267">
        <v>1303.5</v>
      </c>
      <c r="G267">
        <v>2322.1999999999998</v>
      </c>
      <c r="H267">
        <v>7031.1</v>
      </c>
      <c r="I267">
        <v>2470.1</v>
      </c>
      <c r="J267">
        <v>2420</v>
      </c>
      <c r="K267">
        <v>1949</v>
      </c>
      <c r="L267">
        <v>407.9</v>
      </c>
      <c r="M267">
        <v>922.5</v>
      </c>
      <c r="N267">
        <v>620.6</v>
      </c>
      <c r="O267">
        <v>471.2</v>
      </c>
      <c r="P267">
        <v>42.2</v>
      </c>
      <c r="Q267">
        <v>-422.3</v>
      </c>
      <c r="R267">
        <v>1960.5</v>
      </c>
      <c r="S267">
        <v>1342.8</v>
      </c>
      <c r="T267">
        <v>617.5</v>
      </c>
      <c r="U267">
        <v>2382.6999999999998</v>
      </c>
      <c r="V267">
        <v>1954</v>
      </c>
      <c r="W267">
        <v>428.3</v>
      </c>
      <c r="X267">
        <v>2907.4</v>
      </c>
      <c r="Y267">
        <v>1172.8</v>
      </c>
      <c r="Z267">
        <v>723.1</v>
      </c>
      <c r="AA267">
        <v>449.8</v>
      </c>
      <c r="AB267">
        <v>1734.3</v>
      </c>
      <c r="AC267">
        <v>-22.5</v>
      </c>
      <c r="AE267" s="10">
        <v>106.105</v>
      </c>
      <c r="AF267" s="10">
        <v>231.99799999999999</v>
      </c>
      <c r="AG267" s="10">
        <v>232.33799999999999</v>
      </c>
      <c r="AH267" s="10">
        <v>246.59899999999999</v>
      </c>
      <c r="AI267" s="10">
        <v>112.057</v>
      </c>
      <c r="AJ267" s="10">
        <v>225.74</v>
      </c>
      <c r="AK267" s="10">
        <v>275.63400000000001</v>
      </c>
      <c r="AL267" s="13">
        <v>2471.5</v>
      </c>
      <c r="AM267" s="13">
        <v>10472.4</v>
      </c>
      <c r="AN267" s="11">
        <v>19.2</v>
      </c>
      <c r="AO267" s="10">
        <f t="shared" si="56"/>
        <v>8.2759334132190805</v>
      </c>
      <c r="AQ267" s="12">
        <v>143414</v>
      </c>
      <c r="AR267" s="13">
        <v>41.8</v>
      </c>
      <c r="AS267" s="6">
        <f t="shared" si="57"/>
        <v>5994705.1999999993</v>
      </c>
      <c r="AT267" s="6">
        <f t="shared" si="58"/>
        <v>2.5996107364879264</v>
      </c>
      <c r="AV267" s="6">
        <f>'Capital Stock Calculations'!E267</f>
        <v>34131.850546240792</v>
      </c>
      <c r="AW267" s="13">
        <v>78</v>
      </c>
      <c r="AX267" s="6">
        <f t="shared" si="47"/>
        <v>1.430964831899594E-2</v>
      </c>
      <c r="AY267" s="6">
        <f t="shared" si="48"/>
        <v>1.5532370505899224E-2</v>
      </c>
      <c r="AZ267" s="6"/>
      <c r="BA267" s="13">
        <v>7.7</v>
      </c>
      <c r="BB267" s="13">
        <v>63.5</v>
      </c>
      <c r="BC267" s="13">
        <v>36.4</v>
      </c>
      <c r="BE267" s="13">
        <v>76.7</v>
      </c>
      <c r="BF267" s="26">
        <f t="shared" si="49"/>
        <v>1065.3109078526541</v>
      </c>
      <c r="BG267" s="10">
        <v>83.942999999999998</v>
      </c>
      <c r="BH267">
        <f>-Government!AB267*100/Data!AE267</f>
        <v>1020.592809009943</v>
      </c>
      <c r="BJ267" s="11">
        <v>0.09</v>
      </c>
      <c r="BK267" s="11">
        <v>3.25</v>
      </c>
      <c r="BL267" s="11">
        <v>1.95</v>
      </c>
      <c r="BM267" s="37">
        <f t="shared" si="50"/>
        <v>3.16</v>
      </c>
      <c r="BN267" s="37">
        <f t="shared" si="51"/>
        <v>1.8599999999999999</v>
      </c>
      <c r="BO267" s="30">
        <f t="shared" si="52"/>
        <v>-2.0570194627217552E-3</v>
      </c>
      <c r="BP267" s="30">
        <f t="shared" si="53"/>
        <v>1.4142980537278246E-2</v>
      </c>
    </row>
    <row r="268" spans="1:68" x14ac:dyDescent="0.2">
      <c r="A268" s="4">
        <f t="shared" si="54"/>
        <v>2013</v>
      </c>
      <c r="B268" s="4">
        <f t="shared" si="55"/>
        <v>2</v>
      </c>
      <c r="C268">
        <v>15679.7</v>
      </c>
      <c r="D268">
        <v>10691.9</v>
      </c>
      <c r="E268">
        <v>3639.6</v>
      </c>
      <c r="F268">
        <v>1323.2</v>
      </c>
      <c r="G268">
        <v>2331.6999999999998</v>
      </c>
      <c r="H268">
        <v>7051.5</v>
      </c>
      <c r="I268">
        <v>2524.9</v>
      </c>
      <c r="J268">
        <v>2458.4</v>
      </c>
      <c r="K268">
        <v>1971.3</v>
      </c>
      <c r="L268">
        <v>424.8</v>
      </c>
      <c r="M268">
        <v>929.9</v>
      </c>
      <c r="N268">
        <v>618.29999999999995</v>
      </c>
      <c r="O268">
        <v>487.1</v>
      </c>
      <c r="P268">
        <v>56.6</v>
      </c>
      <c r="Q268">
        <v>-424.4</v>
      </c>
      <c r="R268">
        <v>1998.4</v>
      </c>
      <c r="S268">
        <v>1373.4</v>
      </c>
      <c r="T268">
        <v>624.9</v>
      </c>
      <c r="U268">
        <v>2422.9</v>
      </c>
      <c r="V268">
        <v>1989.6</v>
      </c>
      <c r="W268">
        <v>432.6</v>
      </c>
      <c r="X268">
        <v>2904.5</v>
      </c>
      <c r="Y268">
        <v>1168.2</v>
      </c>
      <c r="Z268">
        <v>722</v>
      </c>
      <c r="AA268">
        <v>446.2</v>
      </c>
      <c r="AB268">
        <v>1736</v>
      </c>
      <c r="AC268">
        <v>-23.7</v>
      </c>
      <c r="AE268" s="10">
        <v>106.259</v>
      </c>
      <c r="AF268" s="10">
        <v>232.23</v>
      </c>
      <c r="AG268" s="10">
        <v>233.10300000000001</v>
      </c>
      <c r="AH268" s="10">
        <v>241.74799999999999</v>
      </c>
      <c r="AI268" s="10">
        <v>112.504</v>
      </c>
      <c r="AJ268" s="10">
        <v>223.98599999999999</v>
      </c>
      <c r="AK268" s="10">
        <v>277.18</v>
      </c>
      <c r="AL268" s="13">
        <v>2524.1999999999998</v>
      </c>
      <c r="AM268" s="13">
        <v>10594.5</v>
      </c>
      <c r="AN268" s="11">
        <v>19.25</v>
      </c>
      <c r="AO268" s="10">
        <f t="shared" si="56"/>
        <v>8.2891960556345001</v>
      </c>
      <c r="AQ268" s="12">
        <v>143890</v>
      </c>
      <c r="AR268" s="13">
        <v>41.8</v>
      </c>
      <c r="AS268" s="6">
        <f t="shared" si="57"/>
        <v>6014602</v>
      </c>
      <c r="AT268" s="6">
        <f t="shared" si="58"/>
        <v>2.6069389129987321</v>
      </c>
      <c r="AV268" s="6">
        <f>'Capital Stock Calculations'!E268</f>
        <v>34235.715935329907</v>
      </c>
      <c r="AW268" s="13">
        <v>77.900000000000006</v>
      </c>
      <c r="AX268" s="6">
        <f t="shared" si="47"/>
        <v>1.4351289428894116E-2</v>
      </c>
      <c r="AY268" s="6">
        <f t="shared" si="48"/>
        <v>1.55841658749138E-2</v>
      </c>
      <c r="AZ268" s="6"/>
      <c r="BA268" s="13">
        <v>7.5</v>
      </c>
      <c r="BB268" s="13">
        <v>63.4</v>
      </c>
      <c r="BC268" s="13">
        <v>36.4</v>
      </c>
      <c r="BE268" s="13">
        <v>81.7</v>
      </c>
      <c r="BF268" s="26">
        <f t="shared" si="49"/>
        <v>1086.9396718770183</v>
      </c>
      <c r="BG268" s="10">
        <v>84.531000000000006</v>
      </c>
      <c r="BH268">
        <f>-Government!AB268*100/Data!AE268</f>
        <v>800.59100876161074</v>
      </c>
      <c r="BJ268" s="11">
        <v>0.05</v>
      </c>
      <c r="BK268" s="11">
        <v>3.25</v>
      </c>
      <c r="BL268" s="11">
        <v>1.99</v>
      </c>
      <c r="BM268" s="37">
        <f t="shared" si="50"/>
        <v>3.2</v>
      </c>
      <c r="BN268" s="37">
        <f t="shared" si="51"/>
        <v>1.94</v>
      </c>
      <c r="BO268" s="30">
        <f t="shared" si="52"/>
        <v>-1.0000862076399246E-4</v>
      </c>
      <c r="BP268" s="30">
        <f t="shared" si="53"/>
        <v>1.8499991379236008E-2</v>
      </c>
    </row>
    <row r="269" spans="1:68" x14ac:dyDescent="0.2">
      <c r="A269" s="4">
        <f t="shared" si="54"/>
        <v>2013</v>
      </c>
      <c r="B269" s="4">
        <f t="shared" si="55"/>
        <v>3</v>
      </c>
      <c r="C269">
        <v>15839.3</v>
      </c>
      <c r="D269">
        <v>10744.2</v>
      </c>
      <c r="E269">
        <v>3680</v>
      </c>
      <c r="F269">
        <v>1348.6</v>
      </c>
      <c r="G269">
        <v>2348.6</v>
      </c>
      <c r="H269">
        <v>7063.6</v>
      </c>
      <c r="I269">
        <v>2627.2</v>
      </c>
      <c r="J269">
        <v>2494</v>
      </c>
      <c r="K269">
        <v>1994.7</v>
      </c>
      <c r="L269">
        <v>438.4</v>
      </c>
      <c r="M269">
        <v>930.4</v>
      </c>
      <c r="N269">
        <v>627</v>
      </c>
      <c r="O269">
        <v>499.2</v>
      </c>
      <c r="P269">
        <v>115.7</v>
      </c>
      <c r="Q269">
        <v>-419.8</v>
      </c>
      <c r="R269">
        <v>2017.6</v>
      </c>
      <c r="S269">
        <v>1392.2</v>
      </c>
      <c r="T269">
        <v>625.1</v>
      </c>
      <c r="U269">
        <v>2437.3000000000002</v>
      </c>
      <c r="V269">
        <v>2001.4</v>
      </c>
      <c r="W269">
        <v>435.2</v>
      </c>
      <c r="X269">
        <v>2907.4</v>
      </c>
      <c r="Y269">
        <v>1163.9000000000001</v>
      </c>
      <c r="Z269">
        <v>721.2</v>
      </c>
      <c r="AA269">
        <v>442.7</v>
      </c>
      <c r="AB269">
        <v>1743.2</v>
      </c>
      <c r="AC269">
        <v>-20</v>
      </c>
      <c r="AE269" s="10">
        <v>106.77800000000001</v>
      </c>
      <c r="AF269" s="10">
        <v>233.476</v>
      </c>
      <c r="AG269" s="10">
        <v>234.1</v>
      </c>
      <c r="AH269" s="10">
        <v>245.47</v>
      </c>
      <c r="AI269" s="10">
        <v>112.01</v>
      </c>
      <c r="AJ269" s="10">
        <v>225.87299999999999</v>
      </c>
      <c r="AK269" s="10">
        <v>278.62200000000001</v>
      </c>
      <c r="AL269" s="13">
        <v>2568.5</v>
      </c>
      <c r="AM269" s="13">
        <v>10753.5</v>
      </c>
      <c r="AN269" s="11">
        <v>19.32</v>
      </c>
      <c r="AO269" s="10">
        <f t="shared" si="56"/>
        <v>8.2749404649728451</v>
      </c>
      <c r="AQ269" s="12">
        <v>144245</v>
      </c>
      <c r="AR269" s="13">
        <v>41.8</v>
      </c>
      <c r="AS269" s="6">
        <f t="shared" si="57"/>
        <v>6029441</v>
      </c>
      <c r="AT269" s="6">
        <f t="shared" si="58"/>
        <v>2.6269931159455746</v>
      </c>
      <c r="AV269" s="6">
        <f>'Capital Stock Calculations'!E269</f>
        <v>34387.180722207151</v>
      </c>
      <c r="AW269" s="13">
        <v>78</v>
      </c>
      <c r="AX269" s="6">
        <f t="shared" si="47"/>
        <v>1.4452384014519325E-2</v>
      </c>
      <c r="AY269" s="6">
        <f t="shared" si="48"/>
        <v>1.5687302594925012E-2</v>
      </c>
      <c r="AZ269" s="6"/>
      <c r="BA269" s="13">
        <v>7.2</v>
      </c>
      <c r="BB269" s="13">
        <v>63.3</v>
      </c>
      <c r="BC269" s="13">
        <v>36.799999999999997</v>
      </c>
      <c r="BF269" s="26">
        <f t="shared" si="49"/>
        <v>1100.1130737206395</v>
      </c>
      <c r="BG269" s="10">
        <v>85.308000000000007</v>
      </c>
      <c r="BH269">
        <f>-Government!AB269*100/Data!AE269</f>
        <v>1007.6045627376427</v>
      </c>
      <c r="BJ269" s="11">
        <v>0.03</v>
      </c>
      <c r="BK269" s="11">
        <v>3.25</v>
      </c>
      <c r="BL269" s="11">
        <v>2.71</v>
      </c>
      <c r="BM269" s="37">
        <f t="shared" si="50"/>
        <v>3.22</v>
      </c>
      <c r="BN269" s="37">
        <f t="shared" si="51"/>
        <v>2.68</v>
      </c>
      <c r="BO269" s="30">
        <f t="shared" si="52"/>
        <v>-4.865370537828928E-3</v>
      </c>
      <c r="BP269" s="30">
        <f t="shared" si="53"/>
        <v>1.4534629462171073E-2</v>
      </c>
    </row>
    <row r="270" spans="1:68" x14ac:dyDescent="0.2">
      <c r="A270" s="4">
        <f t="shared" si="54"/>
        <v>2013</v>
      </c>
      <c r="B270" s="4">
        <f t="shared" si="55"/>
        <v>4</v>
      </c>
      <c r="C270">
        <v>15932.9</v>
      </c>
      <c r="D270">
        <v>10812.1</v>
      </c>
      <c r="E270">
        <v>3708.8</v>
      </c>
      <c r="F270">
        <v>1357</v>
      </c>
      <c r="G270">
        <v>2368.6999999999998</v>
      </c>
      <c r="H270">
        <v>7102.8</v>
      </c>
      <c r="I270">
        <v>2656.2</v>
      </c>
      <c r="J270">
        <v>2517.5</v>
      </c>
      <c r="K270">
        <v>2030.1</v>
      </c>
      <c r="L270">
        <v>438.6</v>
      </c>
      <c r="M270">
        <v>954</v>
      </c>
      <c r="N270">
        <v>639.20000000000005</v>
      </c>
      <c r="O270">
        <v>487.9</v>
      </c>
      <c r="P270">
        <v>117.4</v>
      </c>
      <c r="Q270">
        <v>-382.8</v>
      </c>
      <c r="R270">
        <v>2063.5</v>
      </c>
      <c r="S270">
        <v>1431.3</v>
      </c>
      <c r="T270">
        <v>631.79999999999995</v>
      </c>
      <c r="U270">
        <v>2446.1999999999998</v>
      </c>
      <c r="V270">
        <v>2008.9</v>
      </c>
      <c r="W270">
        <v>436.7</v>
      </c>
      <c r="X270">
        <v>2866.2</v>
      </c>
      <c r="Y270">
        <v>1124.7</v>
      </c>
      <c r="Z270">
        <v>693.6</v>
      </c>
      <c r="AA270">
        <v>431.1</v>
      </c>
      <c r="AB270">
        <v>1741.1</v>
      </c>
      <c r="AC270">
        <v>-16</v>
      </c>
      <c r="AE270" s="10">
        <v>107.20399999999999</v>
      </c>
      <c r="AF270" s="10">
        <v>234.136</v>
      </c>
      <c r="AG270" s="10">
        <v>234.99299999999999</v>
      </c>
      <c r="AH270" s="10">
        <v>243.95500000000001</v>
      </c>
      <c r="AI270" s="10">
        <v>110.98399999999999</v>
      </c>
      <c r="AJ270" s="10">
        <v>225.51</v>
      </c>
      <c r="AK270" s="10">
        <v>280.28100000000001</v>
      </c>
      <c r="AL270" s="13">
        <v>2628.8</v>
      </c>
      <c r="AM270" s="13">
        <v>10922.6</v>
      </c>
      <c r="AN270" s="11">
        <v>19.420000000000002</v>
      </c>
      <c r="AO270" s="10">
        <f t="shared" si="56"/>
        <v>8.2943246660060836</v>
      </c>
      <c r="AQ270" s="12">
        <v>144171</v>
      </c>
      <c r="AR270" s="13">
        <v>42</v>
      </c>
      <c r="AS270" s="6">
        <f t="shared" si="57"/>
        <v>6055182</v>
      </c>
      <c r="AT270" s="6">
        <f t="shared" si="58"/>
        <v>2.6312834197221489</v>
      </c>
      <c r="AV270" s="6">
        <f>'Capital Stock Calculations'!E270</f>
        <v>34630.44501715948</v>
      </c>
      <c r="AW270" s="13">
        <v>78.7</v>
      </c>
      <c r="AX270" s="6">
        <f t="shared" si="47"/>
        <v>1.4462668827187499E-2</v>
      </c>
      <c r="AY270" s="6">
        <f t="shared" si="48"/>
        <v>1.5652250146535946E-2</v>
      </c>
      <c r="AZ270" s="6"/>
      <c r="BA270" s="13">
        <v>7</v>
      </c>
      <c r="BB270" s="13">
        <v>62.9</v>
      </c>
      <c r="BC270" s="13">
        <v>36.700000000000003</v>
      </c>
      <c r="BF270" s="26">
        <f t="shared" si="49"/>
        <v>1122.7662555096183</v>
      </c>
      <c r="BG270" s="10">
        <v>84.546000000000006</v>
      </c>
      <c r="BH270" t="e">
        <f>-Government!AB270*100/Data!AE270</f>
        <v>#VALUE!</v>
      </c>
      <c r="BJ270" s="11">
        <v>0.06</v>
      </c>
      <c r="BK270" s="11">
        <v>3.25</v>
      </c>
      <c r="BL270" s="11">
        <v>2.74</v>
      </c>
      <c r="BM270" s="37">
        <f t="shared" si="50"/>
        <v>3.19</v>
      </c>
      <c r="BN270" s="37">
        <f t="shared" si="51"/>
        <v>2.68</v>
      </c>
      <c r="BO270" s="30">
        <f t="shared" si="52"/>
        <v>-2.5268430159845704E-3</v>
      </c>
      <c r="BP270" s="30">
        <f t="shared" si="53"/>
        <v>2.4273156984015429E-2</v>
      </c>
    </row>
    <row r="271" spans="1:68" x14ac:dyDescent="0.2">
      <c r="BM271" s="37"/>
      <c r="BN271" s="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70"/>
  <sheetViews>
    <sheetView workbookViewId="0">
      <pane xSplit="2" ySplit="2" topLeftCell="AW3" activePane="bottomRight" state="frozen"/>
      <selection pane="topRight" activeCell="C1" sqref="C1"/>
      <selection pane="bottomLeft" activeCell="A3" sqref="A3"/>
      <selection pane="bottomRight" activeCell="BO2" sqref="BO2:BP2"/>
    </sheetView>
  </sheetViews>
  <sheetFormatPr defaultRowHeight="12.75" x14ac:dyDescent="0.2"/>
  <sheetData>
    <row r="1" spans="1:68" x14ac:dyDescent="0.2">
      <c r="A1" s="3" t="s">
        <v>57</v>
      </c>
      <c r="B1" s="3" t="s">
        <v>56</v>
      </c>
      <c r="C1" t="s">
        <v>1</v>
      </c>
      <c r="D1" t="s">
        <v>3</v>
      </c>
      <c r="E1" t="s">
        <v>5</v>
      </c>
      <c r="F1" t="s">
        <v>8</v>
      </c>
      <c r="G1" t="s">
        <v>10</v>
      </c>
      <c r="H1" t="s">
        <v>12</v>
      </c>
      <c r="I1" t="s">
        <v>14</v>
      </c>
      <c r="J1" t="s">
        <v>16</v>
      </c>
      <c r="K1" t="s">
        <v>18</v>
      </c>
      <c r="L1" t="s">
        <v>20</v>
      </c>
      <c r="M1" t="s">
        <v>22</v>
      </c>
      <c r="N1" t="s">
        <v>24</v>
      </c>
      <c r="O1" t="s">
        <v>26</v>
      </c>
      <c r="P1" t="s">
        <v>28</v>
      </c>
      <c r="Q1" t="s">
        <v>30</v>
      </c>
      <c r="R1" t="s">
        <v>32</v>
      </c>
      <c r="S1" t="s">
        <v>34</v>
      </c>
      <c r="T1" t="s">
        <v>36</v>
      </c>
      <c r="U1" t="s">
        <v>38</v>
      </c>
      <c r="V1" t="s">
        <v>40</v>
      </c>
      <c r="W1" t="s">
        <v>41</v>
      </c>
      <c r="X1" t="s">
        <v>42</v>
      </c>
      <c r="Y1" t="s">
        <v>44</v>
      </c>
      <c r="Z1" t="s">
        <v>46</v>
      </c>
      <c r="AA1" t="s">
        <v>48</v>
      </c>
      <c r="AB1" t="s">
        <v>50</v>
      </c>
      <c r="AC1" t="s">
        <v>52</v>
      </c>
      <c r="AE1" t="s">
        <v>3</v>
      </c>
      <c r="AF1" t="s">
        <v>14</v>
      </c>
      <c r="AG1" t="s">
        <v>32</v>
      </c>
      <c r="AH1" t="s">
        <v>38</v>
      </c>
      <c r="AI1" t="s">
        <v>42</v>
      </c>
    </row>
    <row r="2" spans="1:68" ht="15" x14ac:dyDescent="0.25">
      <c r="A2" s="4" t="s">
        <v>54</v>
      </c>
      <c r="B2" s="4" t="s">
        <v>55</v>
      </c>
      <c r="C2" s="1" t="s">
        <v>2</v>
      </c>
      <c r="D2" s="1" t="s">
        <v>4</v>
      </c>
      <c r="E2" t="s">
        <v>6</v>
      </c>
      <c r="F2" t="s">
        <v>9</v>
      </c>
      <c r="G2" t="s">
        <v>11</v>
      </c>
      <c r="H2" t="s">
        <v>13</v>
      </c>
      <c r="I2" s="1" t="s">
        <v>15</v>
      </c>
      <c r="J2" t="s">
        <v>17</v>
      </c>
      <c r="K2" t="s">
        <v>19</v>
      </c>
      <c r="L2" t="s">
        <v>21</v>
      </c>
      <c r="M2" t="s">
        <v>23</v>
      </c>
      <c r="N2" t="s">
        <v>25</v>
      </c>
      <c r="O2" t="s">
        <v>27</v>
      </c>
      <c r="P2" t="s">
        <v>29</v>
      </c>
      <c r="Q2" s="1" t="s">
        <v>31</v>
      </c>
      <c r="R2" t="s">
        <v>33</v>
      </c>
      <c r="S2" t="s">
        <v>35</v>
      </c>
      <c r="T2" t="s">
        <v>37</v>
      </c>
      <c r="U2" t="s">
        <v>39</v>
      </c>
      <c r="V2" t="s">
        <v>35</v>
      </c>
      <c r="W2" t="s">
        <v>37</v>
      </c>
      <c r="X2" s="1" t="s">
        <v>43</v>
      </c>
      <c r="Y2" t="s">
        <v>45</v>
      </c>
      <c r="Z2" t="s">
        <v>47</v>
      </c>
      <c r="AA2" t="s">
        <v>49</v>
      </c>
      <c r="AB2" t="s">
        <v>51</v>
      </c>
      <c r="AC2" t="s">
        <v>53</v>
      </c>
      <c r="AE2" s="1" t="s">
        <v>62</v>
      </c>
      <c r="AF2" s="1" t="s">
        <v>63</v>
      </c>
      <c r="AG2" s="9" t="s">
        <v>64</v>
      </c>
      <c r="AH2" s="9" t="s">
        <v>65</v>
      </c>
      <c r="AI2" s="9" t="s">
        <v>66</v>
      </c>
      <c r="AJ2" s="9" t="s">
        <v>67</v>
      </c>
      <c r="AK2" s="9" t="s">
        <v>68</v>
      </c>
      <c r="AL2" s="9" t="s">
        <v>69</v>
      </c>
      <c r="AM2" s="9" t="s">
        <v>70</v>
      </c>
      <c r="AN2" s="1" t="s">
        <v>71</v>
      </c>
      <c r="AO2" s="1" t="s">
        <v>72</v>
      </c>
      <c r="AQ2" s="1" t="s">
        <v>74</v>
      </c>
      <c r="AR2" s="1" t="s">
        <v>75</v>
      </c>
      <c r="AS2" s="1" t="s">
        <v>76</v>
      </c>
      <c r="AT2" s="1" t="s">
        <v>77</v>
      </c>
      <c r="AV2" s="1" t="s">
        <v>82</v>
      </c>
      <c r="AW2" s="1" t="s">
        <v>83</v>
      </c>
      <c r="AX2" s="1" t="s">
        <v>86</v>
      </c>
      <c r="AY2" s="1" t="s">
        <v>87</v>
      </c>
      <c r="AZ2" s="1"/>
      <c r="BA2" s="1" t="s">
        <v>84</v>
      </c>
      <c r="BB2" s="1" t="s">
        <v>85</v>
      </c>
      <c r="BC2" s="1" t="s">
        <v>88</v>
      </c>
      <c r="BE2" s="1" t="s">
        <v>95</v>
      </c>
      <c r="BF2" s="1" t="s">
        <v>99</v>
      </c>
      <c r="BG2" s="1" t="s">
        <v>104</v>
      </c>
      <c r="BH2" s="1" t="s">
        <v>112</v>
      </c>
      <c r="BJ2" s="1" t="s">
        <v>166</v>
      </c>
      <c r="BK2" s="1" t="s">
        <v>167</v>
      </c>
      <c r="BL2" s="1" t="s">
        <v>168</v>
      </c>
      <c r="BM2" s="1" t="s">
        <v>169</v>
      </c>
      <c r="BN2" s="1" t="s">
        <v>170</v>
      </c>
      <c r="BO2" s="1" t="s">
        <v>171</v>
      </c>
      <c r="BP2" s="1" t="s">
        <v>172</v>
      </c>
    </row>
    <row r="3" spans="1:68" x14ac:dyDescent="0.2">
      <c r="A3" s="7">
        <f>Data!A3</f>
        <v>1947</v>
      </c>
      <c r="B3" s="7">
        <f>Data!B3</f>
        <v>1</v>
      </c>
      <c r="C3">
        <f>LN(Data!C3)</f>
        <v>7.5666215255652078</v>
      </c>
      <c r="D3">
        <f>LN(Data!D3)</f>
        <v>7.0895767107344092</v>
      </c>
      <c r="I3">
        <f>LN(Data!I3)</f>
        <v>5.4058255742633223</v>
      </c>
      <c r="Q3" s="31">
        <f>(Data!Q3/Data!C3)</f>
        <v>1.8576011590603337E-2</v>
      </c>
      <c r="R3">
        <f>LN(Data!R3)</f>
        <v>4.5075573571210912</v>
      </c>
      <c r="U3">
        <f>LN(Data!U3)</f>
        <v>4.00369019395397</v>
      </c>
      <c r="X3">
        <f>LN(Data!X3)</f>
        <v>6.1710740963984634</v>
      </c>
      <c r="AE3">
        <f>LN(Data!AE3)</f>
        <v>2.5319492561213117</v>
      </c>
      <c r="AF3">
        <f>LN(Data!AF3)</f>
        <v>3.0773122605464138</v>
      </c>
      <c r="AN3">
        <f>LN(Data!AN3)</f>
        <v>3.9220713153281329E-2</v>
      </c>
      <c r="AO3">
        <f>LN(Data!AO3)</f>
        <v>1.5670786385949589</v>
      </c>
      <c r="AR3">
        <f>LN(Data!AR3)</f>
        <v>3.6988297849671046</v>
      </c>
      <c r="AV3">
        <f>LN(Data!AV3)</f>
        <v>8.146035022671084</v>
      </c>
      <c r="BH3" s="31">
        <f>Data!BH3/Data!C3</f>
        <v>-1.1930109567607249E-2</v>
      </c>
    </row>
    <row r="4" spans="1:68" x14ac:dyDescent="0.2">
      <c r="A4" s="7">
        <f>Data!A4</f>
        <v>1947</v>
      </c>
      <c r="B4" s="7">
        <f>Data!B4</f>
        <v>2</v>
      </c>
      <c r="C4">
        <f>LN(Data!C4)</f>
        <v>7.5654825143108217</v>
      </c>
      <c r="D4">
        <f>LN(Data!D4)</f>
        <v>7.1060322025662188</v>
      </c>
      <c r="I4">
        <f>LN(Data!I4)</f>
        <v>5.3259325335810104</v>
      </c>
      <c r="Q4" s="31">
        <f>(Data!Q4/Data!C4)</f>
        <v>1.7405719021964361E-2</v>
      </c>
      <c r="R4">
        <f>LN(Data!R4)</f>
        <v>4.4942386252808095</v>
      </c>
      <c r="U4">
        <f>LN(Data!U4)</f>
        <v>4.0235643801610532</v>
      </c>
      <c r="X4">
        <f>LN(Data!X4)</f>
        <v>6.1796024892233765</v>
      </c>
      <c r="AE4">
        <f>LN(Data!AE4)</f>
        <v>2.5460801405561528</v>
      </c>
      <c r="AF4">
        <f>LN(Data!AF4)</f>
        <v>3.0914968955383704</v>
      </c>
      <c r="AN4">
        <f>LN(Data!AN4)</f>
        <v>7.6961041136128394E-2</v>
      </c>
      <c r="AO4">
        <f>LN(Data!AO4)</f>
        <v>1.5906343315858493</v>
      </c>
      <c r="AR4">
        <f>LN(Data!AR4)</f>
        <v>3.6988297849671046</v>
      </c>
      <c r="AV4">
        <f>LN(Data!AV4)</f>
        <v>8.1782039064492693</v>
      </c>
      <c r="BH4" s="31">
        <f>Data!BH4/Data!C4</f>
        <v>-9.3396794641499407E-3</v>
      </c>
    </row>
    <row r="5" spans="1:68" x14ac:dyDescent="0.2">
      <c r="A5" s="7">
        <f>Data!A5</f>
        <v>1947</v>
      </c>
      <c r="B5" s="7">
        <f>Data!B5</f>
        <v>3</v>
      </c>
      <c r="C5">
        <f>LN(Data!C5)</f>
        <v>7.5644459225314673</v>
      </c>
      <c r="D5">
        <f>LN(Data!D5)</f>
        <v>7.1093074040528705</v>
      </c>
      <c r="I5">
        <f>LN(Data!I5)</f>
        <v>5.2963153638773637</v>
      </c>
      <c r="Q5" s="31">
        <f>(Data!Q5/Data!C5)</f>
        <v>1.8409043766853348E-2</v>
      </c>
      <c r="R5">
        <f>LN(Data!R5)</f>
        <v>4.4426512564903167</v>
      </c>
      <c r="U5">
        <f>LN(Data!U5)</f>
        <v>3.9019726695746448</v>
      </c>
      <c r="X5">
        <f>LN(Data!X5)</f>
        <v>6.1860028414118569</v>
      </c>
      <c r="AE5">
        <f>LN(Data!AE5)</f>
        <v>2.5626389983283526</v>
      </c>
      <c r="AF5">
        <f>LN(Data!AF5)</f>
        <v>3.1130707659712242</v>
      </c>
      <c r="AN5">
        <f>LN(Data!AN5)</f>
        <v>0.10436001532424286</v>
      </c>
      <c r="AO5">
        <f>LN(Data!AO5)</f>
        <v>1.5964594353411101</v>
      </c>
      <c r="AR5">
        <f>LN(Data!AR5)</f>
        <v>3.6963514689526371</v>
      </c>
      <c r="AV5">
        <f>LN(Data!AV5)</f>
        <v>8.2037236454509728</v>
      </c>
      <c r="BH5" s="31">
        <f>Data!BH5/Data!C5</f>
        <v>2.3989110862797157E-3</v>
      </c>
    </row>
    <row r="6" spans="1:68" x14ac:dyDescent="0.2">
      <c r="A6" s="7">
        <f>Data!A6</f>
        <v>1947</v>
      </c>
      <c r="B6" s="7">
        <f>Data!B6</f>
        <v>4</v>
      </c>
      <c r="C6">
        <f>LN(Data!C6)</f>
        <v>7.580087319828162</v>
      </c>
      <c r="D6">
        <f>LN(Data!D6)</f>
        <v>7.1096343349916227</v>
      </c>
      <c r="I6">
        <f>LN(Data!I6)</f>
        <v>5.4731106569211994</v>
      </c>
      <c r="Q6" s="31">
        <f>(Data!Q6/Data!C6)</f>
        <v>1.1792934449663056E-2</v>
      </c>
      <c r="R6">
        <f>LN(Data!R6)</f>
        <v>4.3214801348058476</v>
      </c>
      <c r="U6">
        <f>LN(Data!U6)</f>
        <v>3.9550824948885932</v>
      </c>
      <c r="X6">
        <f>LN(Data!X6)</f>
        <v>6.1789809207790407</v>
      </c>
      <c r="AE6">
        <f>LN(Data!AE6)</f>
        <v>2.5869366253493706</v>
      </c>
      <c r="AF6">
        <f>LN(Data!AF6)</f>
        <v>3.1410007661452348</v>
      </c>
      <c r="AN6">
        <f>LN(Data!AN6)</f>
        <v>0.131028262406404</v>
      </c>
      <c r="AO6">
        <f>LN(Data!AO6)</f>
        <v>1.5951976822492606</v>
      </c>
      <c r="AR6">
        <f>LN(Data!AR6)</f>
        <v>3.7037680666076871</v>
      </c>
      <c r="AV6">
        <f>LN(Data!AV6)</f>
        <v>8.2262208450770675</v>
      </c>
      <c r="BH6" s="31">
        <f>Data!BH6/Data!C6</f>
        <v>-1.9976571169999961E-2</v>
      </c>
    </row>
    <row r="7" spans="1:68" x14ac:dyDescent="0.2">
      <c r="A7" s="7">
        <f>Data!A7</f>
        <v>1948</v>
      </c>
      <c r="B7" s="7">
        <f>Data!B7</f>
        <v>1</v>
      </c>
      <c r="C7">
        <f>LN(Data!C7)</f>
        <v>7.5946831597281657</v>
      </c>
      <c r="D7">
        <f>LN(Data!D7)</f>
        <v>7.1146068335193693</v>
      </c>
      <c r="I7">
        <f>LN(Data!I7)</f>
        <v>5.5706319618686955</v>
      </c>
      <c r="Q7" s="31">
        <f>(Data!Q7/Data!C7)</f>
        <v>6.5405514187965421E-3</v>
      </c>
      <c r="R7">
        <f>LN(Data!R7)</f>
        <v>4.2752762647270011</v>
      </c>
      <c r="U7">
        <f>LN(Data!U7)</f>
        <v>4.0758410906575406</v>
      </c>
      <c r="X7">
        <f>LN(Data!X7)</f>
        <v>6.19154415882364</v>
      </c>
      <c r="AE7">
        <f>LN(Data!AE7)</f>
        <v>2.5946575137471193</v>
      </c>
      <c r="AF7">
        <f>LN(Data!AF7)</f>
        <v>3.1619667916950145</v>
      </c>
      <c r="AN7">
        <f>LN(Data!AN7)</f>
        <v>0.14842000511827322</v>
      </c>
      <c r="AO7">
        <f>LN(Data!AO7)</f>
        <v>1.59162339941135</v>
      </c>
      <c r="AQ7">
        <f>LN(Data!AQ7)</f>
        <v>10.967784410789116</v>
      </c>
      <c r="AR7">
        <f>LN(Data!AR7)</f>
        <v>3.6988297849671046</v>
      </c>
      <c r="AS7">
        <f>LN(Data!AS7)</f>
        <v>14.666614195756221</v>
      </c>
      <c r="AT7">
        <f>LN(Data!AT7)</f>
        <v>-0.16417575704591908</v>
      </c>
      <c r="AV7">
        <f>LN(Data!AV7)</f>
        <v>8.2575881214704108</v>
      </c>
      <c r="AX7">
        <f>LN(Data!AX7)</f>
        <v>-4.9569524315137379</v>
      </c>
      <c r="BA7">
        <f>LN(Data!BA7)</f>
        <v>1.3083328196501789</v>
      </c>
      <c r="BB7">
        <f>LN(Data!BB7)</f>
        <v>4.0724397268340509</v>
      </c>
      <c r="BC7">
        <f>LN(Data!BC7)</f>
        <v>2.1633230256605378</v>
      </c>
      <c r="BH7" s="31">
        <f>Data!BH7/Data!C7</f>
        <v>-1.7281578282363794E-2</v>
      </c>
    </row>
    <row r="8" spans="1:68" x14ac:dyDescent="0.2">
      <c r="A8" s="7">
        <f>Data!A8</f>
        <v>1948</v>
      </c>
      <c r="B8" s="7">
        <f>Data!B8</f>
        <v>2</v>
      </c>
      <c r="C8">
        <f>LN(Data!C8)</f>
        <v>7.6108032842193447</v>
      </c>
      <c r="D8">
        <f>LN(Data!D8)</f>
        <v>7.1261676559204457</v>
      </c>
      <c r="I8">
        <f>LN(Data!I8)</f>
        <v>5.6308532946334431</v>
      </c>
      <c r="Q8" s="31">
        <f>(Data!Q8/Data!C8)</f>
        <v>1.9802960542601119E-3</v>
      </c>
      <c r="R8">
        <f>LN(Data!R8)</f>
        <v>4.1774594689326072</v>
      </c>
      <c r="U8">
        <f>LN(Data!U8)</f>
        <v>4.1141471895182802</v>
      </c>
      <c r="X8">
        <f>LN(Data!X8)</f>
        <v>6.2245584292753602</v>
      </c>
      <c r="AE8">
        <f>LN(Data!AE8)</f>
        <v>2.6034301519721073</v>
      </c>
      <c r="AF8">
        <f>LN(Data!AF8)</f>
        <v>3.1777621211382843</v>
      </c>
      <c r="AN8">
        <f>LN(Data!AN8)</f>
        <v>0.16551443847757333</v>
      </c>
      <c r="AO8">
        <f>LN(Data!AO8)</f>
        <v>1.5929225033273804</v>
      </c>
      <c r="AQ8">
        <f>LN(Data!AQ8)</f>
        <v>10.973288759350119</v>
      </c>
      <c r="AR8">
        <f>LN(Data!AR8)</f>
        <v>3.6938669956249757</v>
      </c>
      <c r="AS8">
        <f>LN(Data!AS8)</f>
        <v>14.667155754975093</v>
      </c>
      <c r="AT8">
        <f>LN(Data!AT8)</f>
        <v>-0.14859719177361166</v>
      </c>
      <c r="AV8">
        <f>LN(Data!AV8)</f>
        <v>8.2714736017735948</v>
      </c>
      <c r="AX8">
        <f>LN(Data!AX8)</f>
        <v>-4.9457773601992558</v>
      </c>
      <c r="BA8">
        <f>LN(Data!BA8)</f>
        <v>1.3083328196501789</v>
      </c>
      <c r="BB8">
        <f>LN(Data!BB8)</f>
        <v>4.0741418549045809</v>
      </c>
      <c r="BC8">
        <f>LN(Data!BC8)</f>
        <v>2.174751721484161</v>
      </c>
      <c r="BH8" s="31">
        <f>Data!BH8/Data!C8</f>
        <v>-9.5277012233091988E-3</v>
      </c>
    </row>
    <row r="9" spans="1:68" x14ac:dyDescent="0.2">
      <c r="A9" s="7">
        <f>Data!A9</f>
        <v>1948</v>
      </c>
      <c r="B9" s="7">
        <f>Data!B9</f>
        <v>3</v>
      </c>
      <c r="C9">
        <f>LN(Data!C9)</f>
        <v>7.6163820303904686</v>
      </c>
      <c r="D9">
        <f>LN(Data!D9)</f>
        <v>7.1276134393048176</v>
      </c>
      <c r="I9">
        <f>LN(Data!I9)</f>
        <v>5.640842674882327</v>
      </c>
      <c r="Q9" s="31">
        <f>(Data!Q9/Data!C9)</f>
        <v>1.1323355651831415E-3</v>
      </c>
      <c r="R9">
        <f>LN(Data!R9)</f>
        <v>4.2002049529215784</v>
      </c>
      <c r="U9">
        <f>LN(Data!U9)</f>
        <v>4.165113633110308</v>
      </c>
      <c r="X9">
        <f>LN(Data!X9)</f>
        <v>6.2441669006637364</v>
      </c>
      <c r="AE9">
        <f>LN(Data!AE9)</f>
        <v>2.6217658325051976</v>
      </c>
      <c r="AF9">
        <f>LN(Data!AF9)</f>
        <v>3.1944601739204121</v>
      </c>
      <c r="AN9">
        <f>LN(Data!AN9)</f>
        <v>0.20701416938432612</v>
      </c>
      <c r="AO9">
        <f>LN(Data!AO9)</f>
        <v>1.6177241814520051</v>
      </c>
      <c r="AQ9">
        <f>LN(Data!AQ9)</f>
        <v>10.979274650562294</v>
      </c>
      <c r="AR9">
        <f>LN(Data!AR9)</f>
        <v>3.6938669956249757</v>
      </c>
      <c r="AS9">
        <f>LN(Data!AS9)</f>
        <v>14.673141646187268</v>
      </c>
      <c r="AT9">
        <f>LN(Data!AT9)</f>
        <v>-0.14900433681466316</v>
      </c>
      <c r="AV9">
        <f>LN(Data!AV9)</f>
        <v>8.2885386380531276</v>
      </c>
      <c r="AX9">
        <f>LN(Data!AX9)</f>
        <v>-4.9498406231125331</v>
      </c>
      <c r="BA9">
        <f>LN(Data!BA9)</f>
        <v>1.33500106673234</v>
      </c>
      <c r="BB9">
        <f>LN(Data!BB9)</f>
        <v>4.0775374439057197</v>
      </c>
      <c r="BC9">
        <f>LN(Data!BC9)</f>
        <v>2.1517622032594619</v>
      </c>
      <c r="BH9" s="31">
        <f>Data!BH9/Data!C9</f>
        <v>3.9356961631112786E-3</v>
      </c>
    </row>
    <row r="10" spans="1:68" x14ac:dyDescent="0.2">
      <c r="A10" s="7">
        <f>Data!A10</f>
        <v>1948</v>
      </c>
      <c r="B10" s="7">
        <f>Data!B10</f>
        <v>4</v>
      </c>
      <c r="C10">
        <f>LN(Data!C10)</f>
        <v>7.6174153679162959</v>
      </c>
      <c r="D10">
        <f>LN(Data!D10)</f>
        <v>7.1356077260240811</v>
      </c>
      <c r="I10">
        <f>LN(Data!I10)</f>
        <v>5.5921057574315789</v>
      </c>
      <c r="Q10" s="31">
        <f>(Data!Q10/Data!C10)</f>
        <v>4.9181134116953087E-4</v>
      </c>
      <c r="R10">
        <f>LN(Data!R10)</f>
        <v>4.165113633110308</v>
      </c>
      <c r="U10">
        <f>LN(Data!U10)</f>
        <v>4.1494638614431798</v>
      </c>
      <c r="X10">
        <f>LN(Data!X10)</f>
        <v>6.2800212369704234</v>
      </c>
      <c r="AE10">
        <f>LN(Data!AE10)</f>
        <v>2.6248859598414414</v>
      </c>
      <c r="AF10">
        <f>LN(Data!AF10)</f>
        <v>3.1852363078239638</v>
      </c>
      <c r="AN10">
        <f>LN(Data!AN10)</f>
        <v>0.23111172096338664</v>
      </c>
      <c r="AO10">
        <f>LN(Data!AO10)</f>
        <v>1.6510455991275144</v>
      </c>
      <c r="AQ10">
        <f>LN(Data!AQ10)</f>
        <v>10.977038410608866</v>
      </c>
      <c r="AR10">
        <f>LN(Data!AR10)</f>
        <v>3.6813511876931448</v>
      </c>
      <c r="AS10">
        <f>LN(Data!AS10)</f>
        <v>14.658389598302012</v>
      </c>
      <c r="AT10">
        <f>LN(Data!AT10)</f>
        <v>-0.13321895140357817</v>
      </c>
      <c r="AV10">
        <f>LN(Data!AV10)</f>
        <v>8.3051092265388977</v>
      </c>
      <c r="AX10">
        <f>LN(Data!AX10)</f>
        <v>-4.9443917077038888</v>
      </c>
      <c r="BA10">
        <f>LN(Data!BA10)</f>
        <v>1.33500106673234</v>
      </c>
      <c r="BB10">
        <f>LN(Data!BB10)</f>
        <v>4.0741418549045809</v>
      </c>
      <c r="BC10">
        <f>LN(Data!BC10)</f>
        <v>2.1400661634962708</v>
      </c>
      <c r="BH10" s="31">
        <f>Data!BH10/Data!C10</f>
        <v>7.8387665766352262E-3</v>
      </c>
    </row>
    <row r="11" spans="1:68" x14ac:dyDescent="0.2">
      <c r="A11" s="7">
        <f>Data!A11</f>
        <v>1949</v>
      </c>
      <c r="B11" s="7">
        <f>Data!B11</f>
        <v>1</v>
      </c>
      <c r="C11">
        <f>LN(Data!C11)</f>
        <v>7.6036985468440834</v>
      </c>
      <c r="D11">
        <f>LN(Data!D11)</f>
        <v>7.1371989428448268</v>
      </c>
      <c r="I11">
        <f>LN(Data!I11)</f>
        <v>5.4293456289544411</v>
      </c>
      <c r="Q11" s="31">
        <f>(Data!Q11/Data!C11)</f>
        <v>5.2852014359792551E-3</v>
      </c>
      <c r="R11">
        <f>LN(Data!R11)</f>
        <v>4.2780540442909034</v>
      </c>
      <c r="U11">
        <f>LN(Data!U11)</f>
        <v>4.1190371748124726</v>
      </c>
      <c r="X11">
        <f>LN(Data!X11)</f>
        <v>6.3073695785035033</v>
      </c>
      <c r="AE11">
        <f>LN(Data!AE11)</f>
        <v>2.6195832197798796</v>
      </c>
      <c r="AF11">
        <f>LN(Data!AF11)</f>
        <v>3.1756760055619817</v>
      </c>
      <c r="AN11">
        <f>LN(Data!AN11)</f>
        <v>0.23111172096338664</v>
      </c>
      <c r="AO11">
        <f>LN(Data!AO11)</f>
        <v>1.6606059013894965</v>
      </c>
      <c r="AQ11">
        <f>LN(Data!AQ11)</f>
        <v>10.970643573246011</v>
      </c>
      <c r="AR11">
        <f>LN(Data!AR11)</f>
        <v>3.6712245188752153</v>
      </c>
      <c r="AS11">
        <f>LN(Data!AS11)</f>
        <v>14.641868092121227</v>
      </c>
      <c r="AT11">
        <f>LN(Data!AT11)</f>
        <v>-0.13041426629500691</v>
      </c>
      <c r="AV11">
        <f>LN(Data!AV11)</f>
        <v>8.3172667472069932</v>
      </c>
      <c r="AX11">
        <f>LN(Data!AX11)</f>
        <v>-4.9510511014554464</v>
      </c>
      <c r="BA11">
        <f>LN(Data!BA11)</f>
        <v>1.547562508716013</v>
      </c>
      <c r="BB11">
        <f>LN(Data!BB11)</f>
        <v>4.0758410906575406</v>
      </c>
      <c r="BC11">
        <f>LN(Data!BC11)</f>
        <v>2.1162555148025524</v>
      </c>
      <c r="BH11" s="31">
        <f>Data!BH11/Data!C11</f>
        <v>1.9973208301533568E-2</v>
      </c>
    </row>
    <row r="12" spans="1:68" x14ac:dyDescent="0.2">
      <c r="A12" s="7">
        <f>Data!A12</f>
        <v>1949</v>
      </c>
      <c r="B12" s="7">
        <f>Data!B12</f>
        <v>2</v>
      </c>
      <c r="C12">
        <f>LN(Data!C12)</f>
        <v>7.6003022794700499</v>
      </c>
      <c r="D12">
        <f>LN(Data!D12)</f>
        <v>7.152425460840627</v>
      </c>
      <c r="I12">
        <f>LN(Data!I12)</f>
        <v>5.2867507301765713</v>
      </c>
      <c r="Q12" s="31">
        <f>(Data!Q12/Data!C12)</f>
        <v>5.4532719631779063E-3</v>
      </c>
      <c r="R12">
        <f>LN(Data!R12)</f>
        <v>4.2696974496999616</v>
      </c>
      <c r="U12">
        <f>LN(Data!U12)</f>
        <v>4.1042948930752692</v>
      </c>
      <c r="X12">
        <f>LN(Data!X12)</f>
        <v>6.3500127354283951</v>
      </c>
      <c r="AE12">
        <f>LN(Data!AE12)</f>
        <v>2.6095549543531109</v>
      </c>
      <c r="AF12">
        <f>LN(Data!AF12)</f>
        <v>3.1745895031567279</v>
      </c>
      <c r="AN12">
        <f>LN(Data!AN12)</f>
        <v>0.22314355131420976</v>
      </c>
      <c r="AO12">
        <f>LN(Data!AO12)</f>
        <v>1.6537242341455733</v>
      </c>
      <c r="AQ12">
        <f>LN(Data!AQ12)</f>
        <v>10.959366298617336</v>
      </c>
      <c r="AR12">
        <f>LN(Data!AR12)</f>
        <v>3.6609942506244004</v>
      </c>
      <c r="AS12">
        <f>LN(Data!AS12)</f>
        <v>14.620360549241736</v>
      </c>
      <c r="AT12">
        <f>LN(Data!AT12)</f>
        <v>-0.11230299078955024</v>
      </c>
      <c r="AV12">
        <f>LN(Data!AV12)</f>
        <v>8.3348652317797978</v>
      </c>
      <c r="AX12">
        <f>LN(Data!AX12)</f>
        <v>-4.9458448150092478</v>
      </c>
      <c r="BA12">
        <f>LN(Data!BA12)</f>
        <v>1.7749523509116738</v>
      </c>
      <c r="BB12">
        <f>LN(Data!BB12)</f>
        <v>4.0741418549045809</v>
      </c>
      <c r="BC12">
        <f>LN(Data!BC12)</f>
        <v>2.2300144001592104</v>
      </c>
      <c r="BH12" s="31">
        <f>Data!BH12/Data!C12</f>
        <v>3.202097820157554E-2</v>
      </c>
    </row>
    <row r="13" spans="1:68" x14ac:dyDescent="0.2">
      <c r="A13" s="7">
        <f>Data!A13</f>
        <v>1949</v>
      </c>
      <c r="B13" s="7">
        <f>Data!B13</f>
        <v>3</v>
      </c>
      <c r="C13">
        <f>LN(Data!C13)</f>
        <v>7.6112487515962268</v>
      </c>
      <c r="D13">
        <f>LN(Data!D13)</f>
        <v>7.1546934788620637</v>
      </c>
      <c r="I13">
        <f>LN(Data!I13)</f>
        <v>5.3664431955956369</v>
      </c>
      <c r="Q13" s="31">
        <f>(Data!Q13/Data!C13)</f>
        <v>3.6619160728424381E-3</v>
      </c>
      <c r="R13">
        <f>LN(Data!R13)</f>
        <v>4.1820501426412067</v>
      </c>
      <c r="U13">
        <f>LN(Data!U13)</f>
        <v>4.0621656638578658</v>
      </c>
      <c r="X13">
        <f>LN(Data!X13)</f>
        <v>6.3588815875786162</v>
      </c>
      <c r="AE13">
        <f>LN(Data!AE13)</f>
        <v>2.6043179886684862</v>
      </c>
      <c r="AF13">
        <f>LN(Data!AF13)</f>
        <v>3.1661920905827574</v>
      </c>
      <c r="AN13">
        <f>LN(Data!AN13)</f>
        <v>0.22314355131420976</v>
      </c>
      <c r="AO13">
        <f>LN(Data!AO13)</f>
        <v>1.6621216467195437</v>
      </c>
      <c r="AQ13">
        <f>LN(Data!AQ13)</f>
        <v>10.957625351102408</v>
      </c>
      <c r="AR13">
        <f>LN(Data!AR13)</f>
        <v>3.6712245188752153</v>
      </c>
      <c r="AS13">
        <f>LN(Data!AS13)</f>
        <v>14.628849869977623</v>
      </c>
      <c r="AT13">
        <f>LN(Data!AT13)</f>
        <v>-0.10984583939926003</v>
      </c>
      <c r="AV13">
        <f>LN(Data!AV13)</f>
        <v>8.3443309748916246</v>
      </c>
      <c r="AX13">
        <f>LN(Data!AX13)</f>
        <v>-4.9437098830030184</v>
      </c>
      <c r="BA13">
        <f>LN(Data!BA13)</f>
        <v>1.9021075263969205</v>
      </c>
      <c r="BB13">
        <f>LN(Data!BB13)</f>
        <v>4.0792309244120526</v>
      </c>
      <c r="BC13">
        <f>LN(Data!BC13)</f>
        <v>2.4159137783010487</v>
      </c>
      <c r="BH13" s="31">
        <f>Data!BH13/Data!C13</f>
        <v>3.2204636929022035E-2</v>
      </c>
    </row>
    <row r="14" spans="1:68" x14ac:dyDescent="0.2">
      <c r="A14" s="7">
        <f>Data!A14</f>
        <v>1949</v>
      </c>
      <c r="B14" s="7">
        <f>Data!B14</f>
        <v>4</v>
      </c>
      <c r="C14">
        <f>LN(Data!C14)</f>
        <v>7.6022515491113776</v>
      </c>
      <c r="D14">
        <f>LN(Data!D14)</f>
        <v>7.1691960402286909</v>
      </c>
      <c r="I14">
        <f>LN(Data!I14)</f>
        <v>5.3161572846763674</v>
      </c>
      <c r="Q14" s="31">
        <f>(Data!Q14/Data!C14)</f>
        <v>-1.1484495930493819E-3</v>
      </c>
      <c r="R14">
        <f>LN(Data!R14)</f>
        <v>4.0377742107337067</v>
      </c>
      <c r="U14">
        <f>LN(Data!U14)</f>
        <v>4.0775374439057197</v>
      </c>
      <c r="X14">
        <f>LN(Data!X14)</f>
        <v>6.3382406588674671</v>
      </c>
      <c r="AE14">
        <f>LN(Data!AE14)</f>
        <v>2.6049833492815071</v>
      </c>
      <c r="AF14">
        <f>LN(Data!AF14)</f>
        <v>3.1637858585502405</v>
      </c>
      <c r="AN14">
        <f>LN(Data!AN14)</f>
        <v>0.21511137961694549</v>
      </c>
      <c r="AO14">
        <f>LN(Data!AO14)</f>
        <v>1.6564957070547963</v>
      </c>
      <c r="AQ14">
        <f>LN(Data!AQ14)</f>
        <v>10.963151091065663</v>
      </c>
      <c r="AR14">
        <f>LN(Data!AR14)</f>
        <v>3.673765816303888</v>
      </c>
      <c r="AS14">
        <f>LN(Data!AS14)</f>
        <v>14.636916907369551</v>
      </c>
      <c r="AT14">
        <f>LN(Data!AT14)</f>
        <v>-0.12691007927603598</v>
      </c>
      <c r="AV14">
        <f>LN(Data!AV14)</f>
        <v>8.3572102933284018</v>
      </c>
      <c r="AX14">
        <f>LN(Data!AX14)</f>
        <v>-4.9623621756245946</v>
      </c>
      <c r="BA14">
        <f>LN(Data!BA14)</f>
        <v>1.9459101490553132</v>
      </c>
      <c r="BB14">
        <f>LN(Data!BB14)</f>
        <v>4.0842942263685993</v>
      </c>
      <c r="BC14">
        <f>LN(Data!BC14)</f>
        <v>2.4336133554004498</v>
      </c>
      <c r="BH14" s="31">
        <f>Data!BH14/Data!C14</f>
        <v>3.3950176425966538E-2</v>
      </c>
    </row>
    <row r="15" spans="1:68" x14ac:dyDescent="0.2">
      <c r="A15" s="7">
        <f>Data!A15</f>
        <v>1950</v>
      </c>
      <c r="B15" s="7">
        <f>Data!B15</f>
        <v>1</v>
      </c>
      <c r="C15">
        <f>LN(Data!C15)</f>
        <v>7.6413243740409982</v>
      </c>
      <c r="D15">
        <f>LN(Data!D15)</f>
        <v>7.1856899999790382</v>
      </c>
      <c r="I15">
        <f>LN(Data!I15)</f>
        <v>5.5290321833585647</v>
      </c>
      <c r="Q15" s="31">
        <f>(Data!Q15/Data!C15)</f>
        <v>-2.3049219687875169E-3</v>
      </c>
      <c r="R15">
        <f>LN(Data!R15)</f>
        <v>4.0217738693872649</v>
      </c>
      <c r="U15">
        <f>LN(Data!U15)</f>
        <v>4.1042948930752692</v>
      </c>
      <c r="X15">
        <f>LN(Data!X15)</f>
        <v>6.3227447570267694</v>
      </c>
      <c r="AE15">
        <f>LN(Data!AE15)</f>
        <v>2.6029118829789053</v>
      </c>
      <c r="AF15">
        <f>LN(Data!AF15)</f>
        <v>3.1606957128017386</v>
      </c>
      <c r="AN15">
        <f>LN(Data!AN15)</f>
        <v>0.23901690047049992</v>
      </c>
      <c r="AO15">
        <f>LN(Data!AO15)</f>
        <v>1.6834913736568529</v>
      </c>
      <c r="AQ15">
        <f>LN(Data!AQ15)</f>
        <v>10.963099103854505</v>
      </c>
      <c r="AR15">
        <f>LN(Data!AR15)</f>
        <v>3.6813511876931448</v>
      </c>
      <c r="AS15">
        <f>LN(Data!AS15)</f>
        <v>14.644450291547649</v>
      </c>
      <c r="AT15">
        <f>LN(Data!AT15)</f>
        <v>-9.5370638524515106E-2</v>
      </c>
      <c r="AV15">
        <f>LN(Data!AV15)</f>
        <v>8.3670090548722698</v>
      </c>
      <c r="AX15">
        <f>LN(Data!AX15)</f>
        <v>-4.9315703094037771</v>
      </c>
      <c r="BA15">
        <f>LN(Data!BA15)</f>
        <v>1.8562979903656263</v>
      </c>
      <c r="BB15">
        <f>LN(Data!BB15)</f>
        <v>4.0758410906575406</v>
      </c>
      <c r="BC15">
        <f>LN(Data!BC15)</f>
        <v>2.4680995314716192</v>
      </c>
      <c r="BH15" s="31">
        <f>Data!BH15/Data!C15</f>
        <v>4.12517817613604E-2</v>
      </c>
    </row>
    <row r="16" spans="1:68" x14ac:dyDescent="0.2">
      <c r="A16" s="7">
        <f>Data!A16</f>
        <v>1950</v>
      </c>
      <c r="B16" s="7">
        <f>Data!B16</f>
        <v>2</v>
      </c>
      <c r="C16">
        <f>LN(Data!C16)</f>
        <v>7.6711279044315797</v>
      </c>
      <c r="D16">
        <f>LN(Data!D16)</f>
        <v>7.2019908304037603</v>
      </c>
      <c r="I16">
        <f>LN(Data!I16)</f>
        <v>5.6308532946334431</v>
      </c>
      <c r="Q16" s="31">
        <f>(Data!Q16/Data!C16)</f>
        <v>-3.5422978326730371E-3</v>
      </c>
      <c r="R16">
        <f>LN(Data!R16)</f>
        <v>4.0324691585040133</v>
      </c>
      <c r="U16">
        <f>LN(Data!U16)</f>
        <v>4.1588830833596715</v>
      </c>
      <c r="X16">
        <f>LN(Data!X16)</f>
        <v>6.3396535873964162</v>
      </c>
      <c r="AE16">
        <f>LN(Data!AE16)</f>
        <v>2.6064603453405768</v>
      </c>
      <c r="AF16">
        <f>LN(Data!AF16)</f>
        <v>3.1682980638992295</v>
      </c>
      <c r="AN16">
        <f>LN(Data!AN16)</f>
        <v>0.26236426446749106</v>
      </c>
      <c r="AO16">
        <f>LN(Data!AO16)</f>
        <v>1.6992363865563529</v>
      </c>
      <c r="AQ16">
        <f>LN(Data!AQ16)</f>
        <v>10.981233648522853</v>
      </c>
      <c r="AR16">
        <f>LN(Data!AR16)</f>
        <v>3.6988297849671046</v>
      </c>
      <c r="AS16">
        <f>LN(Data!AS16)</f>
        <v>14.680063433489957</v>
      </c>
      <c r="AT16">
        <f>LN(Data!AT16)</f>
        <v>-0.10118025007624075</v>
      </c>
      <c r="AV16">
        <f>LN(Data!AV16)</f>
        <v>8.3685133130423299</v>
      </c>
      <c r="AX16">
        <f>LN(Data!AX16)</f>
        <v>-4.9261239893106614</v>
      </c>
      <c r="BA16">
        <f>LN(Data!BA16)</f>
        <v>1.7227665977411035</v>
      </c>
      <c r="BB16">
        <f>LN(Data!BB16)</f>
        <v>4.0809215418899605</v>
      </c>
      <c r="BC16">
        <f>LN(Data!BC16)</f>
        <v>2.5494451709255714</v>
      </c>
      <c r="BH16" s="31">
        <f>Data!BH16/Data!C16</f>
        <v>3.0955843707453448E-3</v>
      </c>
    </row>
    <row r="17" spans="1:60" x14ac:dyDescent="0.2">
      <c r="A17" s="7">
        <f>Data!A17</f>
        <v>1950</v>
      </c>
      <c r="B17" s="7">
        <f>Data!B17</f>
        <v>3</v>
      </c>
      <c r="C17">
        <f>LN(Data!C17)</f>
        <v>7.7089493636252158</v>
      </c>
      <c r="D17">
        <f>LN(Data!D17)</f>
        <v>7.2520539518528144</v>
      </c>
      <c r="I17">
        <f>LN(Data!I17)</f>
        <v>5.7134027180331914</v>
      </c>
      <c r="Q17" s="31">
        <f>(Data!Q17/Data!C17)</f>
        <v>-9.42464769769321E-3</v>
      </c>
      <c r="R17">
        <f>LN(Data!R17)</f>
        <v>4.0587173845789497</v>
      </c>
      <c r="U17">
        <f>LN(Data!U17)</f>
        <v>4.3681812278518288</v>
      </c>
      <c r="X17">
        <f>LN(Data!X17)</f>
        <v>6.3231036945754902</v>
      </c>
      <c r="AE17">
        <f>LN(Data!AE17)</f>
        <v>2.6279963822558337</v>
      </c>
      <c r="AF17">
        <f>LN(Data!AF17)</f>
        <v>3.1864765924215233</v>
      </c>
      <c r="AN17">
        <f>LN(Data!AN17)</f>
        <v>0.27763173659827955</v>
      </c>
      <c r="AO17">
        <f>LN(Data!AO17)</f>
        <v>1.6963253301648478</v>
      </c>
      <c r="AQ17">
        <f>LN(Data!AQ17)</f>
        <v>10.99302545992853</v>
      </c>
      <c r="AR17">
        <f>LN(Data!AR17)</f>
        <v>3.713572066704308</v>
      </c>
      <c r="AS17">
        <f>LN(Data!AS17)</f>
        <v>14.706597526632837</v>
      </c>
      <c r="AT17">
        <f>LN(Data!AT17)</f>
        <v>-8.9892884025484412E-2</v>
      </c>
      <c r="AV17">
        <f>LN(Data!AV17)</f>
        <v>8.3761669680803621</v>
      </c>
      <c r="AX17">
        <f>LN(Data!AX17)</f>
        <v>-4.9086060786853052</v>
      </c>
      <c r="BA17">
        <f>LN(Data!BA17)</f>
        <v>1.5260563034950492</v>
      </c>
      <c r="BB17">
        <f>LN(Data!BB17)</f>
        <v>4.0826093060036799</v>
      </c>
      <c r="BC17">
        <f>LN(Data!BC17)</f>
        <v>2.5095992623783721</v>
      </c>
      <c r="BH17" s="31">
        <f>Data!BH17/Data!C17</f>
        <v>-3.3385564779320837E-2</v>
      </c>
    </row>
    <row r="18" spans="1:60" x14ac:dyDescent="0.2">
      <c r="A18" s="7">
        <f>Data!A18</f>
        <v>1950</v>
      </c>
      <c r="B18" s="7">
        <f>Data!B18</f>
        <v>4</v>
      </c>
      <c r="C18">
        <f>LN(Data!C18)</f>
        <v>7.728063605158761</v>
      </c>
      <c r="D18">
        <f>LN(Data!D18)</f>
        <v>7.2213974531034495</v>
      </c>
      <c r="I18">
        <f>LN(Data!I18)</f>
        <v>5.8327618559126613</v>
      </c>
      <c r="Q18" s="31">
        <f>(Data!Q18/Data!C18)</f>
        <v>-7.2648820007044706E-3</v>
      </c>
      <c r="R18">
        <f>LN(Data!R18)</f>
        <v>4.1367652781060524</v>
      </c>
      <c r="U18">
        <f>LN(Data!U18)</f>
        <v>4.3707128747736084</v>
      </c>
      <c r="X18">
        <f>LN(Data!X18)</f>
        <v>6.3922520656650352</v>
      </c>
      <c r="AE18">
        <f>LN(Data!AE18)</f>
        <v>2.6463875407101032</v>
      </c>
      <c r="AF18">
        <f>LN(Data!AF18)</f>
        <v>3.2065198026586166</v>
      </c>
      <c r="AN18">
        <f>LN(Data!AN18)</f>
        <v>0.3148107398400336</v>
      </c>
      <c r="AO18">
        <f>LN(Data!AO18)</f>
        <v>1.7134611231695083</v>
      </c>
      <c r="AQ18">
        <f>LN(Data!AQ18)</f>
        <v>10.996132069424446</v>
      </c>
      <c r="AR18">
        <f>LN(Data!AR18)</f>
        <v>3.713572066704308</v>
      </c>
      <c r="AS18">
        <f>LN(Data!AS18)</f>
        <v>14.709704136128755</v>
      </c>
      <c r="AT18">
        <f>LN(Data!AT18)</f>
        <v>-7.388525198785563E-2</v>
      </c>
      <c r="AV18">
        <f>LN(Data!AV18)</f>
        <v>8.3888033281796943</v>
      </c>
      <c r="AX18">
        <f>LN(Data!AX18)</f>
        <v>-4.8957432643468053</v>
      </c>
      <c r="BA18">
        <f>LN(Data!BA18)</f>
        <v>1.4350845252893227</v>
      </c>
      <c r="BB18">
        <f>LN(Data!BB18)</f>
        <v>4.0826093060036799</v>
      </c>
      <c r="BC18">
        <f>LN(Data!BC18)</f>
        <v>2.4159137783010487</v>
      </c>
      <c r="BH18" s="31">
        <f>Data!BH18/Data!C18</f>
        <v>-3.3717616757925277E-2</v>
      </c>
    </row>
    <row r="19" spans="1:60" x14ac:dyDescent="0.2">
      <c r="A19" s="7">
        <f>Data!A19</f>
        <v>1951</v>
      </c>
      <c r="B19" s="7">
        <f>Data!B19</f>
        <v>1</v>
      </c>
      <c r="C19">
        <f>LN(Data!C19)</f>
        <v>7.7416639022503251</v>
      </c>
      <c r="D19">
        <f>LN(Data!D19)</f>
        <v>7.2452983706048428</v>
      </c>
      <c r="I19">
        <f>LN(Data!I19)</f>
        <v>5.7252177553762662</v>
      </c>
      <c r="Q19" s="31">
        <f>(Data!Q19/Data!C19)</f>
        <v>-5.8202666898319027E-3</v>
      </c>
      <c r="R19">
        <f>LN(Data!R19)</f>
        <v>4.1850989254905651</v>
      </c>
      <c r="U19">
        <f>LN(Data!U19)</f>
        <v>4.3707128747736084</v>
      </c>
      <c r="X19">
        <f>LN(Data!X19)</f>
        <v>6.493602542476407</v>
      </c>
      <c r="AE19">
        <f>LN(Data!AE19)</f>
        <v>2.6817062257626079</v>
      </c>
      <c r="AF19">
        <f>LN(Data!AF19)</f>
        <v>3.2463742535700106</v>
      </c>
      <c r="AN19">
        <f>LN(Data!AN19)</f>
        <v>0.34358970439007686</v>
      </c>
      <c r="AO19">
        <f>LN(Data!AO19)</f>
        <v>1.7023856368081578</v>
      </c>
      <c r="AQ19">
        <f>LN(Data!AQ19)</f>
        <v>11.000415089473368</v>
      </c>
      <c r="AR19">
        <f>LN(Data!AR19)</f>
        <v>3.713572066704308</v>
      </c>
      <c r="AS19">
        <f>LN(Data!AS19)</f>
        <v>14.713987156177676</v>
      </c>
      <c r="AT19">
        <f>LN(Data!AT19)</f>
        <v>-6.4567974945214254E-2</v>
      </c>
      <c r="AV19">
        <f>LN(Data!AV19)</f>
        <v>8.4091673290259052</v>
      </c>
      <c r="AX19">
        <f>LN(Data!AX19)</f>
        <v>-4.8917327109672675</v>
      </c>
      <c r="BA19">
        <f>LN(Data!BA19)</f>
        <v>1.2527629684953681</v>
      </c>
      <c r="BB19">
        <f>LN(Data!BB19)</f>
        <v>4.0826093060036799</v>
      </c>
      <c r="BC19">
        <f>LN(Data!BC19)</f>
        <v>2.3513752571634776</v>
      </c>
      <c r="BH19" s="31">
        <f>Data!BH19/Data!C19</f>
        <v>-4.2810506161992633E-2</v>
      </c>
    </row>
    <row r="20" spans="1:60" x14ac:dyDescent="0.2">
      <c r="A20" s="7">
        <f>Data!A20</f>
        <v>1951</v>
      </c>
      <c r="B20" s="7">
        <f>Data!B20</f>
        <v>2</v>
      </c>
      <c r="C20">
        <f>LN(Data!C20)</f>
        <v>7.7588886315988645</v>
      </c>
      <c r="D20">
        <f>LN(Data!D20)</f>
        <v>7.2166360625749117</v>
      </c>
      <c r="I20">
        <f>LN(Data!I20)</f>
        <v>5.7481182884762525</v>
      </c>
      <c r="Q20" s="31">
        <f>(Data!Q20/Data!C20)</f>
        <v>-1.8358024164282956E-3</v>
      </c>
      <c r="R20">
        <f>LN(Data!R20)</f>
        <v>4.2794400458987809</v>
      </c>
      <c r="U20">
        <f>LN(Data!U20)</f>
        <v>4.3372907408324899</v>
      </c>
      <c r="X20">
        <f>LN(Data!X20)</f>
        <v>6.6184719251633819</v>
      </c>
      <c r="AE20">
        <f>LN(Data!AE20)</f>
        <v>2.6882555737740303</v>
      </c>
      <c r="AF20">
        <f>LN(Data!AF20)</f>
        <v>3.2560559959924844</v>
      </c>
      <c r="AN20">
        <f>LN(Data!AN20)</f>
        <v>0.36464311358790924</v>
      </c>
      <c r="AO20">
        <f>LN(Data!AO20)</f>
        <v>1.7137573035835161</v>
      </c>
      <c r="AQ20">
        <f>LN(Data!AQ20)</f>
        <v>11.000415089473368</v>
      </c>
      <c r="AR20">
        <f>LN(Data!AR20)</f>
        <v>3.713572066704308</v>
      </c>
      <c r="AS20">
        <f>LN(Data!AS20)</f>
        <v>14.713987156177676</v>
      </c>
      <c r="AT20">
        <f>LN(Data!AT20)</f>
        <v>-4.7343245596674702E-2</v>
      </c>
      <c r="AV20">
        <f>LN(Data!AV20)</f>
        <v>8.430341647349076</v>
      </c>
      <c r="AX20">
        <f>LN(Data!AX20)</f>
        <v>-4.8814955066653738</v>
      </c>
      <c r="BA20">
        <f>LN(Data!BA20)</f>
        <v>1.1314021114911006</v>
      </c>
      <c r="BB20">
        <f>LN(Data!BB20)</f>
        <v>4.0809215418899605</v>
      </c>
      <c r="BC20">
        <f>LN(Data!BC20)</f>
        <v>2.2721258855093369</v>
      </c>
      <c r="BH20" s="31">
        <f>Data!BH20/Data!C20</f>
        <v>-1.8870190156183568E-2</v>
      </c>
    </row>
    <row r="21" spans="1:60" x14ac:dyDescent="0.2">
      <c r="A21" s="7">
        <f>Data!A21</f>
        <v>1951</v>
      </c>
      <c r="B21" s="7">
        <f>Data!B21</f>
        <v>3</v>
      </c>
      <c r="C21">
        <f>LN(Data!C21)</f>
        <v>7.7792578280661582</v>
      </c>
      <c r="D21">
        <f>LN(Data!D21)</f>
        <v>7.228170721050553</v>
      </c>
      <c r="I21">
        <f>LN(Data!I21)</f>
        <v>5.6716035762919663</v>
      </c>
      <c r="Q21" s="31">
        <f>(Data!Q21/Data!C21)</f>
        <v>1.6314578540054406E-3</v>
      </c>
      <c r="R21">
        <f>LN(Data!R21)</f>
        <v>4.3027128279541564</v>
      </c>
      <c r="U21">
        <f>LN(Data!U21)</f>
        <v>4.2484952420493594</v>
      </c>
      <c r="X21">
        <f>LN(Data!X21)</f>
        <v>6.7225094506709357</v>
      </c>
      <c r="AE21">
        <f>LN(Data!AE21)</f>
        <v>2.688935337242528</v>
      </c>
      <c r="AF21">
        <f>LN(Data!AF21)</f>
        <v>3.2555162889631926</v>
      </c>
      <c r="AN21">
        <f>LN(Data!AN21)</f>
        <v>0.37843643572024505</v>
      </c>
      <c r="AO21">
        <f>LN(Data!AO21)</f>
        <v>1.7280903327451438</v>
      </c>
      <c r="AQ21">
        <f>LN(Data!AQ21)</f>
        <v>11.001332880498387</v>
      </c>
      <c r="AR21">
        <f>LN(Data!AR21)</f>
        <v>3.7013019741124933</v>
      </c>
      <c r="AS21">
        <f>LN(Data!AS21)</f>
        <v>14.70263485461088</v>
      </c>
      <c r="AT21">
        <f>LN(Data!AT21)</f>
        <v>-1.5621747562584226E-2</v>
      </c>
      <c r="AV21">
        <f>LN(Data!AV21)</f>
        <v>8.4516314769171235</v>
      </c>
      <c r="AX21">
        <f>LN(Data!AX21)</f>
        <v>-4.860545911905783</v>
      </c>
      <c r="BA21">
        <f>LN(Data!BA21)</f>
        <v>1.1631508098056809</v>
      </c>
      <c r="BB21">
        <f>LN(Data!BB21)</f>
        <v>4.0809215418899605</v>
      </c>
      <c r="BC21">
        <f>LN(Data!BC21)</f>
        <v>2.2082744135228043</v>
      </c>
      <c r="BH21" s="31">
        <f>Data!BH21/Data!C21</f>
        <v>-2.2741099574235448E-3</v>
      </c>
    </row>
    <row r="22" spans="1:60" x14ac:dyDescent="0.2">
      <c r="A22" s="7">
        <f>Data!A22</f>
        <v>1951</v>
      </c>
      <c r="B22" s="7">
        <f>Data!B22</f>
        <v>4</v>
      </c>
      <c r="C22">
        <f>LN(Data!C22)</f>
        <v>7.7814724832972306</v>
      </c>
      <c r="D22">
        <f>LN(Data!D22)</f>
        <v>7.2340328691932809</v>
      </c>
      <c r="I22">
        <f>LN(Data!I22)</f>
        <v>5.588371623144873</v>
      </c>
      <c r="Q22" s="31">
        <f>(Data!Q22/Data!C22)</f>
        <v>2.1287252692211342E-3</v>
      </c>
      <c r="R22">
        <f>LN(Data!R22)</f>
        <v>4.2945606088926054</v>
      </c>
      <c r="U22">
        <f>LN(Data!U22)</f>
        <v>4.2224445648494164</v>
      </c>
      <c r="X22">
        <f>LN(Data!X22)</f>
        <v>6.7739952888026131</v>
      </c>
      <c r="AE22">
        <f>LN(Data!AE22)</f>
        <v>2.7002868104843762</v>
      </c>
      <c r="AF22">
        <f>LN(Data!AF22)</f>
        <v>3.2702151181977839</v>
      </c>
      <c r="AN22">
        <f>LN(Data!AN22)</f>
        <v>0.39204208777602367</v>
      </c>
      <c r="AO22">
        <f>LN(Data!AO22)</f>
        <v>1.7269971555663313</v>
      </c>
      <c r="AQ22">
        <f>LN(Data!AQ22)</f>
        <v>11.003998038487318</v>
      </c>
      <c r="AR22">
        <f>LN(Data!AR22)</f>
        <v>3.7013019741124933</v>
      </c>
      <c r="AS22">
        <f>LN(Data!AS22)</f>
        <v>14.705300012599812</v>
      </c>
      <c r="AT22">
        <f>LN(Data!AT22)</f>
        <v>-1.6072250320443803E-2</v>
      </c>
      <c r="AV22">
        <f>LN(Data!AV22)</f>
        <v>8.4666619201125126</v>
      </c>
      <c r="AX22">
        <f>LN(Data!AX22)</f>
        <v>-4.8650769587817733</v>
      </c>
      <c r="BA22">
        <f>LN(Data!BA22)</f>
        <v>1.2237754316221157</v>
      </c>
      <c r="BB22">
        <f>LN(Data!BB22)</f>
        <v>4.0842942263685993</v>
      </c>
      <c r="BC22">
        <f>LN(Data!BC22)</f>
        <v>2.2300144001592104</v>
      </c>
      <c r="BH22" s="31">
        <f>Data!BH22/Data!C22</f>
        <v>-6.4499688034639303E-3</v>
      </c>
    </row>
    <row r="23" spans="1:60" x14ac:dyDescent="0.2">
      <c r="A23" s="7">
        <f>Data!A23</f>
        <v>1952</v>
      </c>
      <c r="B23" s="7">
        <f>Data!B23</f>
        <v>1</v>
      </c>
      <c r="C23">
        <f>LN(Data!C23)</f>
        <v>7.7919772613307865</v>
      </c>
      <c r="D23">
        <f>LN(Data!D23)</f>
        <v>7.2362673459221734</v>
      </c>
      <c r="I23">
        <f>LN(Data!I23)</f>
        <v>5.6142223979435579</v>
      </c>
      <c r="Q23" s="31">
        <f>(Data!Q23/Data!C23)</f>
        <v>4.5433893684689134E-4</v>
      </c>
      <c r="R23">
        <f>LN(Data!R23)</f>
        <v>4.3463994570307305</v>
      </c>
      <c r="U23">
        <f>LN(Data!U23)</f>
        <v>4.3320482648676402</v>
      </c>
      <c r="X23">
        <f>LN(Data!X23)</f>
        <v>6.8029501646160107</v>
      </c>
      <c r="AE23">
        <f>LN(Data!AE23)</f>
        <v>2.6998163961751067</v>
      </c>
      <c r="AF23">
        <f>LN(Data!AF23)</f>
        <v>3.2740077423062002</v>
      </c>
      <c r="AN23">
        <f>LN(Data!AN23)</f>
        <v>0.40546510810816438</v>
      </c>
      <c r="AO23">
        <f>LN(Data!AO23)</f>
        <v>1.7366275517900553</v>
      </c>
      <c r="AQ23">
        <f>LN(Data!AQ23)</f>
        <v>11.006705883751479</v>
      </c>
      <c r="AR23">
        <f>LN(Data!AR23)</f>
        <v>3.7062280924485496</v>
      </c>
      <c r="AS23">
        <f>LN(Data!AS23)</f>
        <v>14.712933976200027</v>
      </c>
      <c r="AT23">
        <f>LN(Data!AT23)</f>
        <v>-1.3201435887104354E-2</v>
      </c>
      <c r="AV23">
        <f>LN(Data!AV23)</f>
        <v>8.4759566010064908</v>
      </c>
      <c r="AX23">
        <f>LN(Data!AX23)</f>
        <v>-4.862754181055374</v>
      </c>
      <c r="BA23">
        <f>LN(Data!BA23)</f>
        <v>1.1314021114911006</v>
      </c>
      <c r="BB23">
        <f>LN(Data!BB23)</f>
        <v>4.0826093060036799</v>
      </c>
      <c r="BC23">
        <f>LN(Data!BC23)</f>
        <v>2.174751721484161</v>
      </c>
      <c r="BH23" s="31">
        <f>Data!BH23/Data!C23</f>
        <v>-8.3290057901499164E-3</v>
      </c>
    </row>
    <row r="24" spans="1:60" x14ac:dyDescent="0.2">
      <c r="A24" s="7">
        <f>Data!A24</f>
        <v>1952</v>
      </c>
      <c r="B24" s="7">
        <f>Data!B24</f>
        <v>2</v>
      </c>
      <c r="C24">
        <f>LN(Data!C24)</f>
        <v>7.7940815263368188</v>
      </c>
      <c r="D24">
        <f>LN(Data!D24)</f>
        <v>7.2556618932290133</v>
      </c>
      <c r="I24">
        <f>LN(Data!I24)</f>
        <v>5.5357582225630706</v>
      </c>
      <c r="Q24" s="31">
        <f>(Data!Q24/Data!C24)</f>
        <v>-2.8851702250432777E-3</v>
      </c>
      <c r="R24">
        <f>LN(Data!R24)</f>
        <v>4.2297491992283041</v>
      </c>
      <c r="U24">
        <f>LN(Data!U24)</f>
        <v>4.3267781604434035</v>
      </c>
      <c r="X24">
        <f>LN(Data!X24)</f>
        <v>6.835936991191665</v>
      </c>
      <c r="AE24">
        <f>LN(Data!AE24)</f>
        <v>2.7010927205347115</v>
      </c>
      <c r="AF24">
        <f>LN(Data!AF24)</f>
        <v>3.2766540465875549</v>
      </c>
      <c r="AN24">
        <f>LN(Data!AN24)</f>
        <v>0.41210965082683298</v>
      </c>
      <c r="AO24">
        <f>LN(Data!AO24)</f>
        <v>1.7406257902273694</v>
      </c>
      <c r="AQ24">
        <f>LN(Data!AQ24)</f>
        <v>11.003898223145617</v>
      </c>
      <c r="AR24">
        <f>LN(Data!AR24)</f>
        <v>3.7013019741124933</v>
      </c>
      <c r="AS24">
        <f>LN(Data!AS24)</f>
        <v>14.70520019725811</v>
      </c>
      <c r="AT24">
        <f>LN(Data!AT24)</f>
        <v>-3.3633919391544988E-3</v>
      </c>
      <c r="AV24">
        <f>LN(Data!AV24)</f>
        <v>8.4865678180934321</v>
      </c>
      <c r="AX24">
        <f>LN(Data!AX24)</f>
        <v>-4.8589699857969473</v>
      </c>
      <c r="BA24">
        <f>LN(Data!BA24)</f>
        <v>1.0986122886681098</v>
      </c>
      <c r="BB24">
        <f>LN(Data!BB24)</f>
        <v>4.0775374439057197</v>
      </c>
      <c r="BC24">
        <f>LN(Data!BC24)</f>
        <v>2.0794415416798357</v>
      </c>
      <c r="BH24" s="31">
        <f>Data!BH24/Data!C24</f>
        <v>3.3203585526813844E-3</v>
      </c>
    </row>
    <row r="25" spans="1:60" x14ac:dyDescent="0.2">
      <c r="A25" s="7">
        <f>Data!A25</f>
        <v>1952</v>
      </c>
      <c r="B25" s="7">
        <f>Data!B25</f>
        <v>3</v>
      </c>
      <c r="C25">
        <f>LN(Data!C25)</f>
        <v>7.8012685631663032</v>
      </c>
      <c r="D25">
        <f>LN(Data!D25)</f>
        <v>7.2605225980898522</v>
      </c>
      <c r="I25">
        <f>LN(Data!I25)</f>
        <v>5.5879974416624902</v>
      </c>
      <c r="Q25" s="31">
        <f>(Data!Q25/Data!C25)</f>
        <v>-6.9975856283504504E-3</v>
      </c>
      <c r="R25">
        <f>LN(Data!R25)</f>
        <v>4.1463043011528118</v>
      </c>
      <c r="U25">
        <f>LN(Data!U25)</f>
        <v>4.3857696209527157</v>
      </c>
      <c r="X25">
        <f>LN(Data!X25)</f>
        <v>6.8458798752640497</v>
      </c>
      <c r="AE25">
        <f>LN(Data!AE25)</f>
        <v>2.71217501567916</v>
      </c>
      <c r="AF25">
        <f>LN(Data!AF25)</f>
        <v>3.2834268459276474</v>
      </c>
      <c r="AN25">
        <f>LN(Data!AN25)</f>
        <v>0.42526773540434409</v>
      </c>
      <c r="AO25">
        <f>LN(Data!AO25)</f>
        <v>1.7470110754647878</v>
      </c>
      <c r="AQ25">
        <f>LN(Data!AQ25)</f>
        <v>11.003665281928944</v>
      </c>
      <c r="AR25">
        <f>LN(Data!AR25)</f>
        <v>3.7062280924485496</v>
      </c>
      <c r="AS25">
        <f>LN(Data!AS25)</f>
        <v>14.709893374377494</v>
      </c>
      <c r="AT25">
        <f>LN(Data!AT25)</f>
        <v>-8.6953222905212873E-4</v>
      </c>
      <c r="AV25">
        <f>LN(Data!AV25)</f>
        <v>8.4923466227374629</v>
      </c>
      <c r="AX25">
        <f>LN(Data!AX25)</f>
        <v>-4.8568343831699803</v>
      </c>
      <c r="BA25">
        <f>LN(Data!BA25)</f>
        <v>1.1631508098056809</v>
      </c>
      <c r="BB25">
        <f>LN(Data!BB25)</f>
        <v>4.0758410906575406</v>
      </c>
      <c r="BC25">
        <f>LN(Data!BC25)</f>
        <v>2.0412203288596382</v>
      </c>
      <c r="BE25">
        <f>LN(Data!BE25)</f>
        <v>4.4566701776696478</v>
      </c>
      <c r="BH25" s="31">
        <f>Data!BH25/Data!C25</f>
        <v>7.0638719156574563E-3</v>
      </c>
    </row>
    <row r="26" spans="1:60" x14ac:dyDescent="0.2">
      <c r="A26" s="7">
        <f>Data!A26</f>
        <v>1952</v>
      </c>
      <c r="B26" s="7">
        <f>Data!B26</f>
        <v>4</v>
      </c>
      <c r="C26">
        <f>LN(Data!C26)</f>
        <v>7.8335606032248775</v>
      </c>
      <c r="D26">
        <f>LN(Data!D26)</f>
        <v>7.295260061713309</v>
      </c>
      <c r="I26">
        <f>LN(Data!I26)</f>
        <v>5.6577385361547945</v>
      </c>
      <c r="Q26" s="31">
        <f>(Data!Q26/Data!C26)</f>
        <v>-9.4298506279963529E-3</v>
      </c>
      <c r="R26">
        <f>LN(Data!R26)</f>
        <v>4.1541845625781173</v>
      </c>
      <c r="U26">
        <f>LN(Data!U26)</f>
        <v>4.4716387933635691</v>
      </c>
      <c r="X26">
        <f>LN(Data!X26)</f>
        <v>6.8623394154516548</v>
      </c>
      <c r="AE26">
        <f>LN(Data!AE26)</f>
        <v>2.7150258148386355</v>
      </c>
      <c r="AF26">
        <f>LN(Data!AF26)</f>
        <v>3.2845511995428347</v>
      </c>
      <c r="AN26">
        <f>LN(Data!AN26)</f>
        <v>0.45107561936021673</v>
      </c>
      <c r="AO26">
        <f>LN(Data!AO26)</f>
        <v>1.7716946058054732</v>
      </c>
      <c r="AQ26">
        <f>LN(Data!AQ26)</f>
        <v>11.012231673736794</v>
      </c>
      <c r="AR26">
        <f>LN(Data!AR26)</f>
        <v>3.7184382563554808</v>
      </c>
      <c r="AS26">
        <f>LN(Data!AS26)</f>
        <v>14.730669930092276</v>
      </c>
      <c r="AT26">
        <f>LN(Data!AT26)</f>
        <v>1.064595211473914E-2</v>
      </c>
      <c r="AV26">
        <f>LN(Data!AV26)</f>
        <v>8.5005951288711952</v>
      </c>
      <c r="AX26">
        <f>LN(Data!AX26)</f>
        <v>-4.8411846424644427</v>
      </c>
      <c r="BA26">
        <f>LN(Data!BA26)</f>
        <v>1.0296194171811581</v>
      </c>
      <c r="BB26">
        <f>LN(Data!BB26)</f>
        <v>4.0775374439057197</v>
      </c>
      <c r="BC26">
        <f>LN(Data!BC26)</f>
        <v>2.2082744135228043</v>
      </c>
      <c r="BE26">
        <f>LN(Data!BE26)</f>
        <v>4.4824374206057946</v>
      </c>
      <c r="BH26" s="31">
        <f>Data!BH26/Data!C26</f>
        <v>5.246106736317127E-4</v>
      </c>
    </row>
    <row r="27" spans="1:60" x14ac:dyDescent="0.2">
      <c r="A27" s="7">
        <f>Data!A27</f>
        <v>1953</v>
      </c>
      <c r="B27" s="7">
        <f>Data!B27</f>
        <v>1</v>
      </c>
      <c r="C27">
        <f>LN(Data!C27)</f>
        <v>7.8520113111379946</v>
      </c>
      <c r="D27">
        <f>LN(Data!D27)</f>
        <v>7.3070681676051032</v>
      </c>
      <c r="I27">
        <f>LN(Data!I27)</f>
        <v>5.6788064885860239</v>
      </c>
      <c r="Q27" s="31">
        <f>(Data!Q27/Data!C27)</f>
        <v>-8.8684896339803199E-3</v>
      </c>
      <c r="R27">
        <f>LN(Data!R27)</f>
        <v>4.1367652781060524</v>
      </c>
      <c r="U27">
        <f>LN(Data!U27)</f>
        <v>4.4473461007945243</v>
      </c>
      <c r="X27">
        <f>LN(Data!X27)</f>
        <v>6.8931491265927747</v>
      </c>
      <c r="AE27">
        <f>LN(Data!AE27)</f>
        <v>2.715356776284648</v>
      </c>
      <c r="AF27">
        <f>LN(Data!AF27)</f>
        <v>3.2816628129669656</v>
      </c>
      <c r="AN27">
        <f>LN(Data!AN27)</f>
        <v>0.47000362924573563</v>
      </c>
      <c r="AO27">
        <f>LN(Data!AO27)</f>
        <v>1.7935110022668614</v>
      </c>
      <c r="AQ27">
        <f>LN(Data!AQ27)</f>
        <v>11.032160135800446</v>
      </c>
      <c r="AR27">
        <f>LN(Data!AR27)</f>
        <v>3.7160081215021892</v>
      </c>
      <c r="AS27">
        <f>LN(Data!AS27)</f>
        <v>14.748168257302634</v>
      </c>
      <c r="AT27">
        <f>LN(Data!AT27)</f>
        <v>1.159833281749657E-2</v>
      </c>
      <c r="AV27">
        <f>LN(Data!AV27)</f>
        <v>8.5122837409357892</v>
      </c>
      <c r="AX27">
        <f>LN(Data!AX27)</f>
        <v>-4.8383150557635828</v>
      </c>
      <c r="BA27">
        <f>LN(Data!BA27)</f>
        <v>0.99325177301028345</v>
      </c>
      <c r="BB27">
        <f>LN(Data!BB27)</f>
        <v>4.0859763125515842</v>
      </c>
      <c r="BC27">
        <f>LN(Data!BC27)</f>
        <v>2.1633230256605378</v>
      </c>
      <c r="BE27">
        <f>LN(Data!BE27)</f>
        <v>4.5075573571210912</v>
      </c>
      <c r="BH27" s="31">
        <f>Data!BH27/Data!C27</f>
        <v>-5.1484956134431234E-4</v>
      </c>
    </row>
    <row r="28" spans="1:60" x14ac:dyDescent="0.2">
      <c r="A28" s="7">
        <f>Data!A28</f>
        <v>1953</v>
      </c>
      <c r="B28" s="7">
        <f>Data!B28</f>
        <v>2</v>
      </c>
      <c r="C28">
        <f>LN(Data!C28)</f>
        <v>7.8597991805621099</v>
      </c>
      <c r="D28">
        <f>LN(Data!D28)</f>
        <v>7.3131537182013142</v>
      </c>
      <c r="I28">
        <f>LN(Data!I28)</f>
        <v>5.6845996552394276</v>
      </c>
      <c r="Q28" s="31">
        <f>(Data!Q28/Data!C28)</f>
        <v>-1.0343496719413352E-2</v>
      </c>
      <c r="R28">
        <f>LN(Data!R28)</f>
        <v>4.1431347263915326</v>
      </c>
      <c r="U28">
        <f>LN(Data!U28)</f>
        <v>4.497584975308154</v>
      </c>
      <c r="X28">
        <f>LN(Data!X28)</f>
        <v>6.9136379421402925</v>
      </c>
      <c r="AE28">
        <f>LN(Data!AE28)</f>
        <v>2.717340248009303</v>
      </c>
      <c r="AF28">
        <f>LN(Data!AF28)</f>
        <v>3.2854123486684448</v>
      </c>
      <c r="AN28">
        <f>LN(Data!AN28)</f>
        <v>0.48242614924429278</v>
      </c>
      <c r="AO28">
        <f>LN(Data!AO28)</f>
        <v>1.8021839865639391</v>
      </c>
      <c r="AQ28">
        <f>LN(Data!AQ28)</f>
        <v>11.023632996416657</v>
      </c>
      <c r="AR28">
        <f>LN(Data!AR28)</f>
        <v>3.7111300630487558</v>
      </c>
      <c r="AS28">
        <f>LN(Data!AS28)</f>
        <v>14.734763059465413</v>
      </c>
      <c r="AT28">
        <f>LN(Data!AT28)</f>
        <v>3.2791400078833972E-2</v>
      </c>
      <c r="AV28">
        <f>LN(Data!AV28)</f>
        <v>8.5218785877181062</v>
      </c>
      <c r="AX28">
        <f>LN(Data!AX28)</f>
        <v>-4.8247120032266926</v>
      </c>
      <c r="BA28">
        <f>LN(Data!BA28)</f>
        <v>0.95551144502743635</v>
      </c>
      <c r="BB28">
        <f>LN(Data!BB28)</f>
        <v>4.0758410906575406</v>
      </c>
      <c r="BC28">
        <f>LN(Data!BC28)</f>
        <v>2.0794415416798357</v>
      </c>
      <c r="BE28">
        <f>LN(Data!BE28)</f>
        <v>4.4514360860460496</v>
      </c>
      <c r="BH28" s="31">
        <f>Data!BH28/Data!C28</f>
        <v>1.2746082236702904E-3</v>
      </c>
    </row>
    <row r="29" spans="1:60" x14ac:dyDescent="0.2">
      <c r="A29" s="7">
        <f>Data!A29</f>
        <v>1953</v>
      </c>
      <c r="B29" s="7">
        <f>Data!B29</f>
        <v>3</v>
      </c>
      <c r="C29">
        <f>LN(Data!C29)</f>
        <v>7.854148354672736</v>
      </c>
      <c r="D29">
        <f>LN(Data!D29)</f>
        <v>7.3107506731893741</v>
      </c>
      <c r="I29">
        <f>LN(Data!I29)</f>
        <v>5.6633076420904827</v>
      </c>
      <c r="Q29" s="31">
        <f>(Data!Q29/Data!C29)</f>
        <v>-9.2765098587175923E-3</v>
      </c>
      <c r="R29">
        <f>LN(Data!R29)</f>
        <v>4.1820501426412067</v>
      </c>
      <c r="U29">
        <f>LN(Data!U29)</f>
        <v>4.4931206821794687</v>
      </c>
      <c r="X29">
        <f>LN(Data!X29)</f>
        <v>6.902943721984915</v>
      </c>
      <c r="AE29">
        <f>LN(Data!AE29)</f>
        <v>2.7214927767986987</v>
      </c>
      <c r="AF29">
        <f>LN(Data!AF29)</f>
        <v>3.2900050793297213</v>
      </c>
      <c r="AN29">
        <f>LN(Data!AN29)</f>
        <v>0.494696241836107</v>
      </c>
      <c r="AO29">
        <f>LN(Data!AO29)</f>
        <v>1.8098613484944774</v>
      </c>
      <c r="AQ29">
        <f>LN(Data!AQ29)</f>
        <v>11.021101494211369</v>
      </c>
      <c r="AR29">
        <f>LN(Data!AR29)</f>
        <v>3.7013019741124933</v>
      </c>
      <c r="AS29">
        <f>LN(Data!AS29)</f>
        <v>14.722403468323861</v>
      </c>
      <c r="AT29">
        <f>LN(Data!AT29)</f>
        <v>3.9500165331010612E-2</v>
      </c>
      <c r="AV29">
        <f>LN(Data!AV29)</f>
        <v>8.5312523960727287</v>
      </c>
      <c r="AX29">
        <f>LN(Data!AX29)</f>
        <v>-4.8251752598082529</v>
      </c>
      <c r="BA29">
        <f>LN(Data!BA29)</f>
        <v>0.99325177301028345</v>
      </c>
      <c r="BB29">
        <f>LN(Data!BB29)</f>
        <v>4.0724397268340509</v>
      </c>
      <c r="BC29">
        <f>LN(Data!BC29)</f>
        <v>2.0412203288596382</v>
      </c>
      <c r="BE29">
        <f>LN(Data!BE29)</f>
        <v>4.39197696552705</v>
      </c>
      <c r="BH29" s="31">
        <f>Data!BH29/Data!C29</f>
        <v>7.659116381223143E-4</v>
      </c>
    </row>
    <row r="30" spans="1:60" x14ac:dyDescent="0.2">
      <c r="A30" s="7">
        <f>Data!A30</f>
        <v>1953</v>
      </c>
      <c r="B30" s="7">
        <f>Data!B30</f>
        <v>4</v>
      </c>
      <c r="C30">
        <f>LN(Data!C30)</f>
        <v>7.8388558025097721</v>
      </c>
      <c r="D30">
        <f>LN(Data!D30)</f>
        <v>7.3041123680595739</v>
      </c>
      <c r="I30">
        <f>LN(Data!I30)</f>
        <v>5.588371623144873</v>
      </c>
      <c r="Q30" s="31">
        <f>(Data!Q30/Data!C30)</f>
        <v>-8.5129862452212983E-3</v>
      </c>
      <c r="R30">
        <f>LN(Data!R30)</f>
        <v>4.1494638614431798</v>
      </c>
      <c r="U30">
        <f>LN(Data!U30)</f>
        <v>4.4426512564903167</v>
      </c>
      <c r="X30">
        <f>LN(Data!X30)</f>
        <v>6.9001262518176461</v>
      </c>
      <c r="AE30">
        <f>LN(Data!AE30)</f>
        <v>2.7234641271545641</v>
      </c>
      <c r="AF30">
        <f>LN(Data!AF30)</f>
        <v>3.2917544702807735</v>
      </c>
      <c r="AN30">
        <f>LN(Data!AN30)</f>
        <v>0.50077528791248915</v>
      </c>
      <c r="AO30">
        <f>LN(Data!AO30)</f>
        <v>1.8141910036198072</v>
      </c>
      <c r="AQ30">
        <f>LN(Data!AQ30)</f>
        <v>11.010993508374357</v>
      </c>
      <c r="AR30">
        <f>LN(Data!AR30)</f>
        <v>3.6863763238958178</v>
      </c>
      <c r="AS30">
        <f>LN(Data!AS30)</f>
        <v>14.697369832270175</v>
      </c>
      <c r="AT30">
        <f>LN(Data!AT30)</f>
        <v>4.9241249221733632E-2</v>
      </c>
      <c r="AV30">
        <f>LN(Data!AV30)</f>
        <v>8.5388718879850956</v>
      </c>
      <c r="AX30">
        <f>LN(Data!AX30)</f>
        <v>-4.8262097081463269</v>
      </c>
      <c r="BA30">
        <f>LN(Data!BA30)</f>
        <v>1.3083328196501789</v>
      </c>
      <c r="BB30">
        <f>LN(Data!BB30)</f>
        <v>4.0690267542378109</v>
      </c>
      <c r="BC30">
        <f>LN(Data!BC30)</f>
        <v>2.0412203288596382</v>
      </c>
      <c r="BE30">
        <f>LN(Data!BE30)</f>
        <v>4.3907385752759032</v>
      </c>
      <c r="BH30" s="31">
        <f>Data!BH30/Data!C30</f>
        <v>1.7593475929300915E-2</v>
      </c>
    </row>
    <row r="31" spans="1:60" x14ac:dyDescent="0.2">
      <c r="A31" s="7">
        <f>Data!A31</f>
        <v>1954</v>
      </c>
      <c r="B31" s="7">
        <f>Data!B31</f>
        <v>1</v>
      </c>
      <c r="C31">
        <f>LN(Data!C31)</f>
        <v>7.8342339372437815</v>
      </c>
      <c r="D31">
        <f>LN(Data!D31)</f>
        <v>7.3078057543888022</v>
      </c>
      <c r="I31">
        <f>LN(Data!I31)</f>
        <v>5.5812381218981066</v>
      </c>
      <c r="Q31" s="31">
        <f>(Data!Q31/Data!C31)</f>
        <v>-7.760532150776051E-3</v>
      </c>
      <c r="R31">
        <f>LN(Data!R31)</f>
        <v>4.1026433650367959</v>
      </c>
      <c r="U31">
        <f>LN(Data!U31)</f>
        <v>4.3832758540743137</v>
      </c>
      <c r="X31">
        <f>LN(Data!X31)</f>
        <v>6.8745086851885011</v>
      </c>
      <c r="AE31">
        <f>LN(Data!AE31)</f>
        <v>2.7265447837383743</v>
      </c>
      <c r="AF31">
        <f>LN(Data!AF31)</f>
        <v>3.2940946084138747</v>
      </c>
      <c r="AN31">
        <f>LN(Data!AN31)</f>
        <v>0.50077528791248915</v>
      </c>
      <c r="AO31">
        <f>LN(Data!AO31)</f>
        <v>1.8118508654867058</v>
      </c>
      <c r="AQ31">
        <f>LN(Data!AQ31)</f>
        <v>11.006938117844488</v>
      </c>
      <c r="AR31">
        <f>LN(Data!AR31)</f>
        <v>3.6788291182604347</v>
      </c>
      <c r="AS31">
        <f>LN(Data!AS31)</f>
        <v>14.685767236104923</v>
      </c>
      <c r="AT31">
        <f>LN(Data!AT31)</f>
        <v>5.6221980120997155E-2</v>
      </c>
      <c r="AV31">
        <f>LN(Data!AV31)</f>
        <v>8.5420134942049462</v>
      </c>
      <c r="AX31">
        <f>LN(Data!AX31)</f>
        <v>-4.8240945640341497</v>
      </c>
      <c r="BA31">
        <f>LN(Data!BA31)</f>
        <v>1.6677068205580761</v>
      </c>
      <c r="BB31">
        <f>LN(Data!BB31)</f>
        <v>4.0775374439057197</v>
      </c>
      <c r="BC31">
        <f>LN(Data!BC31)</f>
        <v>2.2617630984737906</v>
      </c>
      <c r="BE31">
        <f>LN(Data!BE31)</f>
        <v>4.4067192472642533</v>
      </c>
      <c r="BH31" s="31">
        <f>Data!BH31/Data!C31</f>
        <v>1.9175371940025242E-2</v>
      </c>
    </row>
    <row r="32" spans="1:60" x14ac:dyDescent="0.2">
      <c r="A32" s="7">
        <f>Data!A32</f>
        <v>1954</v>
      </c>
      <c r="B32" s="7">
        <f>Data!B32</f>
        <v>2</v>
      </c>
      <c r="C32">
        <f>LN(Data!C32)</f>
        <v>7.8353024191119918</v>
      </c>
      <c r="D32">
        <f>LN(Data!D32)</f>
        <v>7.3207254865760749</v>
      </c>
      <c r="I32">
        <f>LN(Data!I32)</f>
        <v>5.5789748240628532</v>
      </c>
      <c r="Q32" s="31">
        <f>(Data!Q32/Data!C32)</f>
        <v>-7.1589605663884793E-3</v>
      </c>
      <c r="R32">
        <f>LN(Data!R32)</f>
        <v>4.2370008626236242</v>
      </c>
      <c r="U32">
        <f>LN(Data!U32)</f>
        <v>4.4693504628455569</v>
      </c>
      <c r="X32">
        <f>LN(Data!X32)</f>
        <v>6.8397975857989097</v>
      </c>
      <c r="AE32">
        <f>LN(Data!AE32)</f>
        <v>2.7275913563090453</v>
      </c>
      <c r="AF32">
        <f>LN(Data!AF32)</f>
        <v>3.2924979647388146</v>
      </c>
      <c r="AN32">
        <f>LN(Data!AN32)</f>
        <v>0.50681760236845186</v>
      </c>
      <c r="AO32">
        <f>LN(Data!AO32)</f>
        <v>1.8194898236177288</v>
      </c>
      <c r="AQ32">
        <f>LN(Data!AQ32)</f>
        <v>11.001466307230629</v>
      </c>
      <c r="AR32">
        <f>LN(Data!AR32)</f>
        <v>3.6813511876931448</v>
      </c>
      <c r="AS32">
        <f>LN(Data!AS32)</f>
        <v>14.682817494923775</v>
      </c>
      <c r="AT32">
        <f>LN(Data!AT32)</f>
        <v>6.0240203170354008E-2</v>
      </c>
      <c r="AV32">
        <f>LN(Data!AV32)</f>
        <v>8.548304509497914</v>
      </c>
      <c r="AX32">
        <f>LN(Data!AX32)</f>
        <v>-4.8231257906212495</v>
      </c>
      <c r="BA32">
        <f>LN(Data!BA32)</f>
        <v>1.7578579175523736</v>
      </c>
      <c r="BB32">
        <f>LN(Data!BB32)</f>
        <v>4.0758410906575406</v>
      </c>
      <c r="BC32">
        <f>LN(Data!BC32)</f>
        <v>2.451005098112319</v>
      </c>
      <c r="BE32">
        <f>LN(Data!BE32)</f>
        <v>4.4176350621412492</v>
      </c>
      <c r="BH32" s="31">
        <f>Data!BH32/Data!C32</f>
        <v>1.6290487083702034E-2</v>
      </c>
    </row>
    <row r="33" spans="1:60" x14ac:dyDescent="0.2">
      <c r="A33" s="7">
        <f>Data!A33</f>
        <v>1954</v>
      </c>
      <c r="B33" s="7">
        <f>Data!B33</f>
        <v>3</v>
      </c>
      <c r="C33">
        <f>LN(Data!C33)</f>
        <v>7.8465508661963614</v>
      </c>
      <c r="D33">
        <f>LN(Data!D33)</f>
        <v>7.3341987934754931</v>
      </c>
      <c r="I33">
        <f>LN(Data!I33)</f>
        <v>5.6261812286326496</v>
      </c>
      <c r="Q33" s="31">
        <f>(Data!Q33/Data!C33)</f>
        <v>-5.9055887989362095E-3</v>
      </c>
      <c r="R33">
        <f>LN(Data!R33)</f>
        <v>4.2046926193909657</v>
      </c>
      <c r="U33">
        <f>LN(Data!U33)</f>
        <v>4.4079380164583828</v>
      </c>
      <c r="X33">
        <f>LN(Data!X33)</f>
        <v>6.8181587451703809</v>
      </c>
      <c r="AE33">
        <f>LN(Data!AE33)</f>
        <v>2.7288327402847385</v>
      </c>
      <c r="AF33">
        <f>LN(Data!AF33)</f>
        <v>3.289893312103481</v>
      </c>
      <c r="AN33">
        <f>LN(Data!AN33)</f>
        <v>0.50681760236845186</v>
      </c>
      <c r="AO33">
        <f>LN(Data!AO33)</f>
        <v>1.8220944762530622</v>
      </c>
      <c r="AQ33">
        <f>LN(Data!AQ33)</f>
        <v>11.000865746689424</v>
      </c>
      <c r="AR33">
        <f>LN(Data!AR33)</f>
        <v>3.6838669122903918</v>
      </c>
      <c r="AS33">
        <f>LN(Data!AS33)</f>
        <v>14.684732658979817</v>
      </c>
      <c r="AT33">
        <f>LN(Data!AT33)</f>
        <v>6.957348619868263E-2</v>
      </c>
      <c r="AV33">
        <f>LN(Data!AV33)</f>
        <v>8.5541571520402098</v>
      </c>
      <c r="AX33">
        <f>LN(Data!AX33)</f>
        <v>-4.8150918754933851</v>
      </c>
      <c r="BA33">
        <f>LN(Data!BA33)</f>
        <v>1.791759469228055</v>
      </c>
      <c r="BB33">
        <f>LN(Data!BB33)</f>
        <v>4.0741418549045809</v>
      </c>
      <c r="BC33">
        <f>LN(Data!BC33)</f>
        <v>2.5416019934645457</v>
      </c>
      <c r="BE33">
        <f>LN(Data!BE33)</f>
        <v>4.4420628481179412</v>
      </c>
      <c r="BH33" s="31">
        <f>Data!BH33/Data!C33</f>
        <v>1.4811438828240516E-2</v>
      </c>
    </row>
    <row r="34" spans="1:60" x14ac:dyDescent="0.2">
      <c r="A34" s="7">
        <f>Data!A34</f>
        <v>1954</v>
      </c>
      <c r="B34" s="7">
        <f>Data!B34</f>
        <v>4</v>
      </c>
      <c r="C34">
        <f>LN(Data!C34)</f>
        <v>7.8658786944582255</v>
      </c>
      <c r="D34">
        <f>LN(Data!D34)</f>
        <v>7.3550019211052566</v>
      </c>
      <c r="I34">
        <f>LN(Data!I34)</f>
        <v>5.6688459047753046</v>
      </c>
      <c r="Q34" s="31">
        <f>(Data!Q34/Data!C34)</f>
        <v>-4.8718735614546576E-3</v>
      </c>
      <c r="R34">
        <f>LN(Data!R34)</f>
        <v>4.2499227940405442</v>
      </c>
      <c r="U34">
        <f>LN(Data!U34)</f>
        <v>4.4164280613912137</v>
      </c>
      <c r="X34">
        <f>LN(Data!X34)</f>
        <v>6.8119049533253033</v>
      </c>
      <c r="AE34">
        <f>LN(Data!AE34)</f>
        <v>2.731636510908352</v>
      </c>
      <c r="AF34">
        <f>LN(Data!AF34)</f>
        <v>3.2867961213521801</v>
      </c>
      <c r="AN34">
        <f>LN(Data!AN34)</f>
        <v>0.51879379341516751</v>
      </c>
      <c r="AO34">
        <f>LN(Data!AO34)</f>
        <v>1.8371678580510789</v>
      </c>
      <c r="AQ34">
        <f>LN(Data!AQ34)</f>
        <v>11.006224655781187</v>
      </c>
      <c r="AR34">
        <f>LN(Data!AR34)</f>
        <v>3.6888794541139363</v>
      </c>
      <c r="AS34">
        <f>LN(Data!AS34)</f>
        <v>14.695104109895125</v>
      </c>
      <c r="AT34">
        <f>LN(Data!AT34)</f>
        <v>7.8529863545238374E-2</v>
      </c>
      <c r="AV34">
        <f>LN(Data!AV34)</f>
        <v>8.5621623436172953</v>
      </c>
      <c r="AX34">
        <f>LN(Data!AX34)</f>
        <v>-4.8053546325652157</v>
      </c>
      <c r="BA34">
        <f>LN(Data!BA34)</f>
        <v>1.6677068205580761</v>
      </c>
      <c r="BB34">
        <f>LN(Data!BB34)</f>
        <v>4.0690267542378109</v>
      </c>
      <c r="BC34">
        <f>LN(Data!BC34)</f>
        <v>2.5877640352277083</v>
      </c>
      <c r="BE34">
        <f>LN(Data!BE34)</f>
        <v>4.4659081186545837</v>
      </c>
      <c r="BH34" s="31">
        <f>Data!BH34/Data!C34</f>
        <v>1.0990319067546162E-2</v>
      </c>
    </row>
    <row r="35" spans="1:60" x14ac:dyDescent="0.2">
      <c r="A35" s="7">
        <f>Data!A35</f>
        <v>1955</v>
      </c>
      <c r="B35" s="7">
        <f>Data!B35</f>
        <v>1</v>
      </c>
      <c r="C35">
        <f>LN(Data!C35)</f>
        <v>7.8940197344838028</v>
      </c>
      <c r="D35">
        <f>LN(Data!D35)</f>
        <v>7.3771962499653965</v>
      </c>
      <c r="I35">
        <f>LN(Data!I35)</f>
        <v>5.7642502214232909</v>
      </c>
      <c r="Q35" s="31">
        <f>(Data!Q35/Data!C35)</f>
        <v>-5.5945099209309271E-3</v>
      </c>
      <c r="R35">
        <f>LN(Data!R35)</f>
        <v>4.2863413845394733</v>
      </c>
      <c r="U35">
        <f>LN(Data!U35)</f>
        <v>4.4739218993781371</v>
      </c>
      <c r="X35">
        <f>LN(Data!X35)</f>
        <v>6.8125650919783878</v>
      </c>
      <c r="AE35">
        <f>LN(Data!AE35)</f>
        <v>2.736443275603428</v>
      </c>
      <c r="AF35">
        <f>LN(Data!AF35)</f>
        <v>3.2881406593698586</v>
      </c>
      <c r="AN35">
        <f>LN(Data!AN35)</f>
        <v>0.53062825106217038</v>
      </c>
      <c r="AO35">
        <f>LN(Data!AO35)</f>
        <v>1.8476577776804031</v>
      </c>
      <c r="AQ35">
        <f>LN(Data!AQ35)</f>
        <v>11.015591748052536</v>
      </c>
      <c r="AR35">
        <f>LN(Data!AR35)</f>
        <v>3.7037680666076871</v>
      </c>
      <c r="AS35">
        <f>LN(Data!AS35)</f>
        <v>14.719359814660224</v>
      </c>
      <c r="AT35">
        <f>LN(Data!AT35)</f>
        <v>8.2415198805715947E-2</v>
      </c>
      <c r="AV35">
        <f>LN(Data!AV35)</f>
        <v>8.5720377155204055</v>
      </c>
      <c r="AX35">
        <f>LN(Data!AX35)</f>
        <v>-4.7967237874602828</v>
      </c>
      <c r="BA35">
        <f>LN(Data!BA35)</f>
        <v>1.547562508716013</v>
      </c>
      <c r="BB35">
        <f>LN(Data!BB35)</f>
        <v>4.0690267542378109</v>
      </c>
      <c r="BC35">
        <f>LN(Data!BC35)</f>
        <v>2.6173958328340792</v>
      </c>
      <c r="BE35">
        <f>LN(Data!BE35)</f>
        <v>4.5633059818893926</v>
      </c>
      <c r="BH35" s="31">
        <f>Data!BH35/Data!C35</f>
        <v>2.9002125043706205E-3</v>
      </c>
    </row>
    <row r="36" spans="1:60" x14ac:dyDescent="0.2">
      <c r="A36" s="7">
        <f>Data!A36</f>
        <v>1955</v>
      </c>
      <c r="B36" s="7">
        <f>Data!B36</f>
        <v>2</v>
      </c>
      <c r="C36">
        <f>LN(Data!C36)</f>
        <v>7.910150309908424</v>
      </c>
      <c r="D36">
        <f>LN(Data!D36)</f>
        <v>7.3961512277819432</v>
      </c>
      <c r="I36">
        <f>LN(Data!I36)</f>
        <v>5.8227499937202438</v>
      </c>
      <c r="Q36" s="31">
        <f>(Data!Q36/Data!C36)</f>
        <v>-7.9638872577803884E-3</v>
      </c>
      <c r="R36">
        <f>LN(Data!R36)</f>
        <v>4.2626798770413155</v>
      </c>
      <c r="U36">
        <f>LN(Data!U36)</f>
        <v>4.5293684725718091</v>
      </c>
      <c r="X36">
        <f>LN(Data!X36)</f>
        <v>6.8029501646160107</v>
      </c>
      <c r="AE36">
        <f>LN(Data!AE36)</f>
        <v>2.7405819261046949</v>
      </c>
      <c r="AF36">
        <f>LN(Data!AF36)</f>
        <v>3.2867961213521801</v>
      </c>
      <c r="AN36">
        <f>LN(Data!AN36)</f>
        <v>0.54232429082536171</v>
      </c>
      <c r="AO36">
        <f>LN(Data!AO36)</f>
        <v>1.860698355461273</v>
      </c>
      <c r="AQ36">
        <f>LN(Data!AQ36)</f>
        <v>11.029114957944724</v>
      </c>
      <c r="AR36">
        <f>LN(Data!AR36)</f>
        <v>3.7111300630487558</v>
      </c>
      <c r="AS36">
        <f>LN(Data!AS36)</f>
        <v>14.740245020993481</v>
      </c>
      <c r="AT36">
        <f>LN(Data!AT36)</f>
        <v>7.7660567897080798E-2</v>
      </c>
      <c r="AV36">
        <f>LN(Data!AV36)</f>
        <v>8.5836071931589366</v>
      </c>
      <c r="AX36">
        <f>LN(Data!AX36)</f>
        <v>-4.798404227899657</v>
      </c>
      <c r="BA36">
        <f>LN(Data!BA36)</f>
        <v>1.4816045409242156</v>
      </c>
      <c r="BB36">
        <f>LN(Data!BB36)</f>
        <v>4.0758410906575406</v>
      </c>
      <c r="BC36">
        <f>LN(Data!BC36)</f>
        <v>2.6390573296152584</v>
      </c>
      <c r="BE36">
        <f>LN(Data!BE36)</f>
        <v>4.5961294413359424</v>
      </c>
      <c r="BH36" s="31">
        <f>Data!BH36/Data!C36</f>
        <v>-3.5525240010416187E-3</v>
      </c>
    </row>
    <row r="37" spans="1:60" x14ac:dyDescent="0.2">
      <c r="A37" s="7">
        <f>Data!A37</f>
        <v>1955</v>
      </c>
      <c r="B37" s="7">
        <f>Data!B37</f>
        <v>3</v>
      </c>
      <c r="C37">
        <f>LN(Data!C37)</f>
        <v>7.9235292893412419</v>
      </c>
      <c r="D37">
        <f>LN(Data!D37)</f>
        <v>7.4084093474266313</v>
      </c>
      <c r="I37">
        <f>LN(Data!I37)</f>
        <v>5.8380219498644044</v>
      </c>
      <c r="Q37" s="31">
        <f>(Data!Q37/Data!C37)</f>
        <v>-6.7716820568531604E-3</v>
      </c>
      <c r="R37">
        <f>LN(Data!R37)</f>
        <v>4.3254562831854875</v>
      </c>
      <c r="U37">
        <f>LN(Data!U37)</f>
        <v>4.5464811896394117</v>
      </c>
      <c r="X37">
        <f>LN(Data!X37)</f>
        <v>6.8091496752280154</v>
      </c>
      <c r="AE37">
        <f>LN(Data!AE37)</f>
        <v>2.7475913757227426</v>
      </c>
      <c r="AF37">
        <f>LN(Data!AF37)</f>
        <v>3.2875433100894491</v>
      </c>
      <c r="AN37">
        <f>LN(Data!AN37)</f>
        <v>0.56531380905006046</v>
      </c>
      <c r="AO37">
        <f>LN(Data!AO37)</f>
        <v>1.8829406849487025</v>
      </c>
      <c r="AQ37">
        <f>LN(Data!AQ37)</f>
        <v>11.046961664616168</v>
      </c>
      <c r="AR37">
        <f>LN(Data!AR37)</f>
        <v>3.7062280924485496</v>
      </c>
      <c r="AS37">
        <f>LN(Data!AS37)</f>
        <v>14.753189757064717</v>
      </c>
      <c r="AT37">
        <f>LN(Data!AT37)</f>
        <v>7.8094811258661911E-2</v>
      </c>
      <c r="AV37">
        <f>LN(Data!AV37)</f>
        <v>8.5980384173945179</v>
      </c>
      <c r="AX37">
        <f>LN(Data!AX37)</f>
        <v>-4.7984605256323114</v>
      </c>
      <c r="BA37">
        <f>LN(Data!BA37)</f>
        <v>1.410986973710262</v>
      </c>
      <c r="BB37">
        <f>LN(Data!BB37)</f>
        <v>4.0876555740713041</v>
      </c>
      <c r="BC37">
        <f>LN(Data!BC37)</f>
        <v>2.5336968139574321</v>
      </c>
      <c r="BE37">
        <f>LN(Data!BE37)</f>
        <v>4.5991521136625284</v>
      </c>
      <c r="BH37" s="31">
        <f>Data!BH37/Data!C37</f>
        <v>-4.1769923949151379E-3</v>
      </c>
    </row>
    <row r="38" spans="1:60" x14ac:dyDescent="0.2">
      <c r="A38" s="7">
        <f>Data!A38</f>
        <v>1955</v>
      </c>
      <c r="B38" s="7">
        <f>Data!B38</f>
        <v>4</v>
      </c>
      <c r="C38">
        <f>LN(Data!C38)</f>
        <v>7.929522519786639</v>
      </c>
      <c r="D38">
        <f>LN(Data!D38)</f>
        <v>7.420878261796811</v>
      </c>
      <c r="I38">
        <f>LN(Data!I38)</f>
        <v>5.8610710831743864</v>
      </c>
      <c r="Q38" s="31">
        <f>(Data!Q38/Data!C38)</f>
        <v>-7.8110939131060811E-3</v>
      </c>
      <c r="R38">
        <f>LN(Data!R38)</f>
        <v>4.3307333402863311</v>
      </c>
      <c r="U38">
        <f>LN(Data!U38)</f>
        <v>4.5819015590487373</v>
      </c>
      <c r="X38">
        <f>LN(Data!X38)</f>
        <v>6.7893095237756551</v>
      </c>
      <c r="AE38">
        <f>LN(Data!AE38)</f>
        <v>2.7574116306399343</v>
      </c>
      <c r="AF38">
        <f>LN(Data!AF38)</f>
        <v>3.2905264946115529</v>
      </c>
      <c r="AN38">
        <f>LN(Data!AN38)</f>
        <v>0.57661336430399379</v>
      </c>
      <c r="AO38">
        <f>LN(Data!AO38)</f>
        <v>1.8912570556805322</v>
      </c>
      <c r="AQ38">
        <f>LN(Data!AQ38)</f>
        <v>11.055814368706431</v>
      </c>
      <c r="AR38">
        <f>LN(Data!AR38)</f>
        <v>3.713572066704308</v>
      </c>
      <c r="AS38">
        <f>LN(Data!AS38)</f>
        <v>14.769386435410738</v>
      </c>
      <c r="AT38">
        <f>LN(Data!AT38)</f>
        <v>6.7891363358037429E-2</v>
      </c>
      <c r="AV38">
        <f>LN(Data!AV38)</f>
        <v>8.6125220663687436</v>
      </c>
      <c r="AX38">
        <f>LN(Data!AX38)</f>
        <v>-4.8080986738402416</v>
      </c>
      <c r="BA38">
        <f>LN(Data!BA38)</f>
        <v>1.4350845252893227</v>
      </c>
      <c r="BB38">
        <f>LN(Data!BB38)</f>
        <v>4.0943445622221004</v>
      </c>
      <c r="BC38">
        <f>LN(Data!BC38)</f>
        <v>2.451005098112319</v>
      </c>
      <c r="BE38">
        <f>LN(Data!BE38)</f>
        <v>4.6021656769677923</v>
      </c>
      <c r="BH38" s="31">
        <f>Data!BH38/Data!C38</f>
        <v>-1.0278647768235241E-2</v>
      </c>
    </row>
    <row r="39" spans="1:60" x14ac:dyDescent="0.2">
      <c r="A39" s="7">
        <f>Data!A39</f>
        <v>1956</v>
      </c>
      <c r="B39" s="7">
        <f>Data!B39</f>
        <v>1</v>
      </c>
      <c r="C39">
        <f>LN(Data!C39)</f>
        <v>7.9256635302352842</v>
      </c>
      <c r="D39">
        <f>LN(Data!D39)</f>
        <v>7.4225530035005276</v>
      </c>
      <c r="I39">
        <f>LN(Data!I39)</f>
        <v>5.8321756894246004</v>
      </c>
      <c r="Q39" s="31">
        <f>(Data!Q39/Data!C39)</f>
        <v>-8.0219700802197022E-3</v>
      </c>
      <c r="R39">
        <f>LN(Data!R39)</f>
        <v>4.3770140928503372</v>
      </c>
      <c r="U39">
        <f>LN(Data!U39)</f>
        <v>4.623010104116422</v>
      </c>
      <c r="X39">
        <f>LN(Data!X39)</f>
        <v>6.7890843492644581</v>
      </c>
      <c r="AE39">
        <f>LN(Data!AE39)</f>
        <v>2.7673877204477173</v>
      </c>
      <c r="AF39">
        <f>LN(Data!AF39)</f>
        <v>3.2906381910950917</v>
      </c>
      <c r="AI39">
        <f>LN(Data!AI39)</f>
        <v>3.5770256805896072</v>
      </c>
      <c r="AJ39">
        <f>LN(Data!AJ39)</f>
        <v>3.3832709931286997</v>
      </c>
      <c r="AK39">
        <f>LN(Data!AK39)</f>
        <v>3.0301337002713233</v>
      </c>
      <c r="AN39">
        <f>LN(Data!AN39)</f>
        <v>0.58221561985266368</v>
      </c>
      <c r="AO39">
        <f>LN(Data!AO39)</f>
        <v>1.8967476147456634</v>
      </c>
      <c r="AQ39">
        <f>LN(Data!AQ39)</f>
        <v>11.059755353692401</v>
      </c>
      <c r="AR39">
        <f>LN(Data!AR39)</f>
        <v>3.7062280924485496</v>
      </c>
      <c r="AS39">
        <f>LN(Data!AS39)</f>
        <v>14.76598344614095</v>
      </c>
      <c r="AT39">
        <f>LN(Data!AT39)</f>
        <v>6.7435363076471327E-2</v>
      </c>
      <c r="AV39">
        <f>LN(Data!AV39)</f>
        <v>8.6275421868181557</v>
      </c>
      <c r="AX39">
        <f>LN(Data!AX39)</f>
        <v>-4.8146343003291445</v>
      </c>
      <c r="BA39">
        <f>LN(Data!BA39)</f>
        <v>1.3862943611198906</v>
      </c>
      <c r="BB39">
        <f>LN(Data!BB39)</f>
        <v>4.0943445622221004</v>
      </c>
      <c r="BC39">
        <f>LN(Data!BC39)</f>
        <v>2.4765384001174837</v>
      </c>
      <c r="BE39">
        <f>LN(Data!BE39)</f>
        <v>4.594614672048575</v>
      </c>
      <c r="BH39" s="31">
        <f>Data!BH39/Data!C39</f>
        <v>-1.1805114147076712E-2</v>
      </c>
    </row>
    <row r="40" spans="1:60" x14ac:dyDescent="0.2">
      <c r="A40" s="7">
        <f>Data!A40</f>
        <v>1956</v>
      </c>
      <c r="B40" s="7">
        <f>Data!B40</f>
        <v>2</v>
      </c>
      <c r="C40">
        <f>LN(Data!C40)</f>
        <v>7.9338685568340077</v>
      </c>
      <c r="D40">
        <f>LN(Data!D40)</f>
        <v>7.4258345314594356</v>
      </c>
      <c r="I40">
        <f>LN(Data!I40)</f>
        <v>5.8242286277320678</v>
      </c>
      <c r="Q40" s="31">
        <f>(Data!Q40/Data!C40)</f>
        <v>-5.8418751343989675E-3</v>
      </c>
      <c r="R40">
        <f>LN(Data!R40)</f>
        <v>4.4426512564903167</v>
      </c>
      <c r="U40">
        <f>LN(Data!U40)</f>
        <v>4.6180864112546374</v>
      </c>
      <c r="X40">
        <f>LN(Data!X40)</f>
        <v>6.808928924675242</v>
      </c>
      <c r="AE40">
        <f>LN(Data!AE40)</f>
        <v>2.7733384411303272</v>
      </c>
      <c r="AF40">
        <f>LN(Data!AF40)</f>
        <v>3.2972062982741557</v>
      </c>
      <c r="AI40">
        <f>LN(Data!AI40)</f>
        <v>3.5779478934066544</v>
      </c>
      <c r="AJ40">
        <f>LN(Data!AJ40)</f>
        <v>3.3945083935113587</v>
      </c>
      <c r="AK40">
        <f>LN(Data!AK40)</f>
        <v>3.0365382679462445</v>
      </c>
      <c r="AN40">
        <f>LN(Data!AN40)</f>
        <v>0.60431596685332956</v>
      </c>
      <c r="AO40">
        <f>LN(Data!AO40)</f>
        <v>1.9122798545672652</v>
      </c>
      <c r="AQ40">
        <f>LN(Data!AQ40)</f>
        <v>11.062959729460999</v>
      </c>
      <c r="AR40">
        <f>LN(Data!AR40)</f>
        <v>3.6988297849671046</v>
      </c>
      <c r="AS40">
        <f>LN(Data!AS40)</f>
        <v>14.761789514428104</v>
      </c>
      <c r="AT40">
        <f>LN(Data!AT40)</f>
        <v>7.9834321388040086E-2</v>
      </c>
      <c r="AV40">
        <f>LN(Data!AV40)</f>
        <v>8.6391265589466144</v>
      </c>
      <c r="AX40">
        <f>LN(Data!AX40)</f>
        <v>-4.8074421822852056</v>
      </c>
      <c r="BA40">
        <f>LN(Data!BA40)</f>
        <v>1.4350845252893227</v>
      </c>
      <c r="BB40">
        <f>LN(Data!BB40)</f>
        <v>4.0960098415411617</v>
      </c>
      <c r="BC40">
        <f>LN(Data!BC40)</f>
        <v>2.3513752571634776</v>
      </c>
      <c r="BE40">
        <f>LN(Data!BE40)</f>
        <v>4.5870062153604199</v>
      </c>
      <c r="BH40" s="31">
        <f>Data!BH40/Data!C40</f>
        <v>-8.5055554617457455E-3</v>
      </c>
    </row>
    <row r="41" spans="1:60" x14ac:dyDescent="0.2">
      <c r="A41" s="7">
        <f>Data!A41</f>
        <v>1956</v>
      </c>
      <c r="B41" s="7">
        <f>Data!B41</f>
        <v>3</v>
      </c>
      <c r="C41">
        <f>LN(Data!C41)</f>
        <v>7.9330439032314031</v>
      </c>
      <c r="D41">
        <f>LN(Data!D41)</f>
        <v>7.4280954951167129</v>
      </c>
      <c r="I41">
        <f>LN(Data!I41)</f>
        <v>5.8153238493891086</v>
      </c>
      <c r="Q41" s="31">
        <f>(Data!Q41/Data!C41)</f>
        <v>-5.1293087987374E-3</v>
      </c>
      <c r="R41">
        <f>LN(Data!R41)</f>
        <v>4.475061500641071</v>
      </c>
      <c r="U41">
        <f>LN(Data!U41)</f>
        <v>4.6259527251706194</v>
      </c>
      <c r="X41">
        <f>LN(Data!X41)</f>
        <v>6.8005040882351606</v>
      </c>
      <c r="AE41">
        <f>LN(Data!AE41)</f>
        <v>2.7857517087660622</v>
      </c>
      <c r="AF41">
        <f>LN(Data!AF41)</f>
        <v>3.3075092190098165</v>
      </c>
      <c r="AI41">
        <f>LN(Data!AI41)</f>
        <v>3.5890591188317256</v>
      </c>
      <c r="AJ41">
        <f>LN(Data!AJ41)</f>
        <v>3.4045251717548299</v>
      </c>
      <c r="AK41">
        <f>LN(Data!AK41)</f>
        <v>3.044522437723423</v>
      </c>
      <c r="AN41">
        <f>LN(Data!AN41)</f>
        <v>0.61518563909023349</v>
      </c>
      <c r="AO41">
        <f>LN(Data!AO41)</f>
        <v>1.9128466060685083</v>
      </c>
      <c r="AQ41">
        <f>LN(Data!AQ41)</f>
        <v>11.065856807006989</v>
      </c>
      <c r="AR41">
        <f>LN(Data!AR41)</f>
        <v>3.6988297849671046</v>
      </c>
      <c r="AS41">
        <f>LN(Data!AS41)</f>
        <v>14.764686591974094</v>
      </c>
      <c r="AT41">
        <f>LN(Data!AT41)</f>
        <v>7.611259023944715E-2</v>
      </c>
      <c r="AV41">
        <f>LN(Data!AV41)</f>
        <v>8.6495422114993801</v>
      </c>
      <c r="AX41">
        <f>LN(Data!AX41)</f>
        <v>-4.8136450431860363</v>
      </c>
      <c r="BA41">
        <f>LN(Data!BA41)</f>
        <v>1.410986973710262</v>
      </c>
      <c r="BB41">
        <f>LN(Data!BB41)</f>
        <v>4.0943445622221004</v>
      </c>
      <c r="BC41">
        <f>LN(Data!BC41)</f>
        <v>2.4336133554004498</v>
      </c>
      <c r="BE41">
        <f>LN(Data!BE41)</f>
        <v>4.604169685654508</v>
      </c>
      <c r="BH41" s="31">
        <f>Data!BH41/Data!C41</f>
        <v>-9.2925627717261507E-3</v>
      </c>
    </row>
    <row r="42" spans="1:60" x14ac:dyDescent="0.2">
      <c r="A42" s="7">
        <f>Data!A42</f>
        <v>1956</v>
      </c>
      <c r="B42" s="7">
        <f>Data!B42</f>
        <v>4</v>
      </c>
      <c r="C42">
        <f>LN(Data!C42)</f>
        <v>7.9492679756096738</v>
      </c>
      <c r="D42">
        <f>LN(Data!D42)</f>
        <v>7.4417894878850088</v>
      </c>
      <c r="I42">
        <f>LN(Data!I42)</f>
        <v>5.8057371971791945</v>
      </c>
      <c r="Q42" s="31">
        <f>(Data!Q42/Data!C42)</f>
        <v>-2.046938415387329E-3</v>
      </c>
      <c r="R42">
        <f>LN(Data!R42)</f>
        <v>4.5185223792624196</v>
      </c>
      <c r="U42">
        <f>LN(Data!U42)</f>
        <v>4.5798523780038014</v>
      </c>
      <c r="X42">
        <f>LN(Data!X42)</f>
        <v>6.8251342502938002</v>
      </c>
      <c r="AE42">
        <f>LN(Data!AE42)</f>
        <v>2.789875933626373</v>
      </c>
      <c r="AF42">
        <f>LN(Data!AF42)</f>
        <v>3.3160025355989236</v>
      </c>
      <c r="AI42">
        <f>LN(Data!AI42)</f>
        <v>3.6009494735189946</v>
      </c>
      <c r="AJ42">
        <f>LN(Data!AJ42)</f>
        <v>3.4111477125153233</v>
      </c>
      <c r="AK42">
        <f>LN(Data!AK42)</f>
        <v>3.0540011816779669</v>
      </c>
      <c r="AN42">
        <f>LN(Data!AN42)</f>
        <v>0.636576829071551</v>
      </c>
      <c r="AO42">
        <f>LN(Data!AO42)</f>
        <v>1.9257444794607188</v>
      </c>
      <c r="AQ42">
        <f>LN(Data!AQ42)</f>
        <v>11.064980739243438</v>
      </c>
      <c r="AR42">
        <f>LN(Data!AR42)</f>
        <v>3.7013019741124933</v>
      </c>
      <c r="AS42">
        <f>LN(Data!AS42)</f>
        <v>14.766282713355933</v>
      </c>
      <c r="AT42">
        <f>LN(Data!AT42)</f>
        <v>9.0740541235878699E-2</v>
      </c>
      <c r="AV42">
        <f>LN(Data!AV42)</f>
        <v>8.6588227054130602</v>
      </c>
      <c r="AX42">
        <f>LN(Data!AX42)</f>
        <v>-4.8015529351251116</v>
      </c>
      <c r="BA42">
        <f>LN(Data!BA42)</f>
        <v>1.410986973710262</v>
      </c>
      <c r="BB42">
        <f>LN(Data!BB42)</f>
        <v>4.0910056609565864</v>
      </c>
      <c r="BC42">
        <f>LN(Data!BC42)</f>
        <v>2.4248027257182949</v>
      </c>
      <c r="BE42">
        <f>LN(Data!BE42)</f>
        <v>4.6071681886507641</v>
      </c>
      <c r="BH42" s="31">
        <f>Data!BH42/Data!C42</f>
        <v>-9.1053857673910176E-3</v>
      </c>
    </row>
    <row r="43" spans="1:60" x14ac:dyDescent="0.2">
      <c r="A43" s="7">
        <f>Data!A43</f>
        <v>1957</v>
      </c>
      <c r="B43" s="7">
        <f>Data!B43</f>
        <v>1</v>
      </c>
      <c r="C43">
        <f>LN(Data!C43)</f>
        <v>7.9557056528480192</v>
      </c>
      <c r="D43">
        <f>LN(Data!D43)</f>
        <v>7.4486832465645714</v>
      </c>
      <c r="I43">
        <f>LN(Data!I43)</f>
        <v>5.7902659345443386</v>
      </c>
      <c r="Q43" s="31">
        <f>(Data!Q43/Data!C43)</f>
        <v>-2.6299179465600672E-3</v>
      </c>
      <c r="R43">
        <f>LN(Data!R43)</f>
        <v>4.5819015590487373</v>
      </c>
      <c r="U43">
        <f>LN(Data!U43)</f>
        <v>4.6558633003036096</v>
      </c>
      <c r="X43">
        <f>LN(Data!X43)</f>
        <v>6.8466242789779059</v>
      </c>
      <c r="AE43">
        <f>LN(Data!AE43)</f>
        <v>2.8034209851306682</v>
      </c>
      <c r="AF43">
        <f>LN(Data!AF43)</f>
        <v>3.3242083401340197</v>
      </c>
      <c r="AG43">
        <f>LN(Data!AG43)</f>
        <v>3.3499040872746049</v>
      </c>
      <c r="AH43">
        <f>LN(Data!AH43)</f>
        <v>3.0633909220278057</v>
      </c>
      <c r="AI43">
        <f>LN(Data!AI43)</f>
        <v>3.6118094070368763</v>
      </c>
      <c r="AJ43">
        <f>LN(Data!AJ43)</f>
        <v>3.4188080659218159</v>
      </c>
      <c r="AK43">
        <f>LN(Data!AK43)</f>
        <v>3.0665168722719516</v>
      </c>
      <c r="AN43">
        <f>LN(Data!AN43)</f>
        <v>0.64710324205853842</v>
      </c>
      <c r="AO43">
        <f>LN(Data!AO43)</f>
        <v>1.92806508791261</v>
      </c>
      <c r="AQ43">
        <f>LN(Data!AQ43)</f>
        <v>11.068168441173942</v>
      </c>
      <c r="AR43">
        <f>LN(Data!AR43)</f>
        <v>3.6988297849671046</v>
      </c>
      <c r="AS43">
        <f>LN(Data!AS43)</f>
        <v>14.766998226141046</v>
      </c>
      <c r="AT43">
        <f>LN(Data!AT43)</f>
        <v>9.6462705689109071E-2</v>
      </c>
      <c r="AV43">
        <f>LN(Data!AV43)</f>
        <v>8.6670144290773283</v>
      </c>
      <c r="AX43">
        <f>LN(Data!AX43)</f>
        <v>-4.7982979202620015</v>
      </c>
      <c r="BA43">
        <f>LN(Data!BA43)</f>
        <v>1.3609765531356006</v>
      </c>
      <c r="BB43">
        <f>LN(Data!BB43)</f>
        <v>4.0893320203985564</v>
      </c>
      <c r="BC43">
        <f>LN(Data!BC43)</f>
        <v>2.3608540011180215</v>
      </c>
      <c r="BE43">
        <f>LN(Data!BE43)</f>
        <v>4.5700610088745233</v>
      </c>
      <c r="BH43" s="31">
        <f>Data!BH43/Data!C43</f>
        <v>-7.8627124839078417E-3</v>
      </c>
    </row>
    <row r="44" spans="1:60" x14ac:dyDescent="0.2">
      <c r="A44" s="7">
        <f>Data!A44</f>
        <v>1957</v>
      </c>
      <c r="B44" s="7">
        <f>Data!B44</f>
        <v>2</v>
      </c>
      <c r="C44">
        <f>LN(Data!C44)</f>
        <v>7.9534940780431782</v>
      </c>
      <c r="D44">
        <f>LN(Data!D44)</f>
        <v>7.4504283461872474</v>
      </c>
      <c r="I44">
        <f>LN(Data!I44)</f>
        <v>5.789348362985848</v>
      </c>
      <c r="Q44" s="31">
        <f>(Data!Q44/Data!C44)</f>
        <v>-3.9360393603936053E-3</v>
      </c>
      <c r="R44">
        <f>LN(Data!R44)</f>
        <v>4.5517694092609764</v>
      </c>
      <c r="U44">
        <f>LN(Data!U44)</f>
        <v>4.6634390941120669</v>
      </c>
      <c r="X44">
        <f>LN(Data!X44)</f>
        <v>6.8412949122818674</v>
      </c>
      <c r="AE44">
        <f>LN(Data!AE44)</f>
        <v>2.8104262677190768</v>
      </c>
      <c r="AF44">
        <f>LN(Data!AF44)</f>
        <v>3.3326686881422267</v>
      </c>
      <c r="AG44">
        <f>LN(Data!AG44)</f>
        <v>3.3568971227655755</v>
      </c>
      <c r="AH44">
        <f>LN(Data!AH44)</f>
        <v>3.0726933146901194</v>
      </c>
      <c r="AI44">
        <f>LN(Data!AI44)</f>
        <v>3.6181082165567151</v>
      </c>
      <c r="AJ44">
        <f>LN(Data!AJ44)</f>
        <v>3.4242626545931514</v>
      </c>
      <c r="AK44">
        <f>LN(Data!AK44)</f>
        <v>3.0773122605464138</v>
      </c>
      <c r="AN44">
        <f>LN(Data!AN44)</f>
        <v>0.65232518603969014</v>
      </c>
      <c r="AO44">
        <f>LN(Data!AO44)</f>
        <v>1.924826683885555</v>
      </c>
      <c r="AQ44">
        <f>LN(Data!AQ44)</f>
        <v>11.067825157821375</v>
      </c>
      <c r="AR44">
        <f>LN(Data!AR44)</f>
        <v>3.6888794541139363</v>
      </c>
      <c r="AS44">
        <f>LN(Data!AS44)</f>
        <v>14.75670461193531</v>
      </c>
      <c r="AT44">
        <f>LN(Data!AT44)</f>
        <v>0.10454474509000526</v>
      </c>
      <c r="AV44">
        <f>LN(Data!AV44)</f>
        <v>8.6748723411573323</v>
      </c>
      <c r="AX44">
        <f>LN(Data!AX44)</f>
        <v>-4.7962058845354001</v>
      </c>
      <c r="BA44">
        <f>LN(Data!BA44)</f>
        <v>1.410986973710262</v>
      </c>
      <c r="BB44">
        <f>LN(Data!BB44)</f>
        <v>4.0876555740713041</v>
      </c>
      <c r="BC44">
        <f>LN(Data!BC44)</f>
        <v>2.341805806147327</v>
      </c>
      <c r="BE44">
        <f>LN(Data!BE44)</f>
        <v>4.5315236458197932</v>
      </c>
      <c r="BH44" s="31">
        <f>Data!BH44/Data!C44</f>
        <v>-2.7493633716931913E-3</v>
      </c>
    </row>
    <row r="45" spans="1:60" x14ac:dyDescent="0.2">
      <c r="A45" s="7">
        <f>Data!A45</f>
        <v>1957</v>
      </c>
      <c r="B45" s="7">
        <f>Data!B45</f>
        <v>3</v>
      </c>
      <c r="C45">
        <f>LN(Data!C45)</f>
        <v>7.9631816702006466</v>
      </c>
      <c r="D45">
        <f>LN(Data!D45)</f>
        <v>7.4582438258045034</v>
      </c>
      <c r="I45">
        <f>LN(Data!I45)</f>
        <v>5.8117396161612929</v>
      </c>
      <c r="Q45" s="31">
        <f>(Data!Q45/Data!C45)</f>
        <v>-4.1417235138521535E-3</v>
      </c>
      <c r="R45">
        <f>LN(Data!R45)</f>
        <v>4.5228749432612609</v>
      </c>
      <c r="U45">
        <f>LN(Data!U45)</f>
        <v>4.6443908991413725</v>
      </c>
      <c r="X45">
        <f>LN(Data!X45)</f>
        <v>6.8495963648086047</v>
      </c>
      <c r="AE45">
        <f>LN(Data!AE45)</f>
        <v>2.8164261657204936</v>
      </c>
      <c r="AF45">
        <f>LN(Data!AF45)</f>
        <v>3.3415535287346403</v>
      </c>
      <c r="AG45">
        <f>LN(Data!AG45)</f>
        <v>3.3696035100709767</v>
      </c>
      <c r="AH45">
        <f>LN(Data!AH45)</f>
        <v>3.0649317903549953</v>
      </c>
      <c r="AI45">
        <f>LN(Data!AI45)</f>
        <v>3.6189933266497696</v>
      </c>
      <c r="AJ45">
        <f>LN(Data!AJ45)</f>
        <v>3.4372078191851885</v>
      </c>
      <c r="AK45">
        <f>LN(Data!AK45)</f>
        <v>3.0864866368224551</v>
      </c>
      <c r="AN45">
        <f>LN(Data!AN45)</f>
        <v>0.66268797307523675</v>
      </c>
      <c r="AO45">
        <f>LN(Data!AO45)</f>
        <v>1.9263046303286877</v>
      </c>
      <c r="AQ45">
        <f>LN(Data!AQ45)</f>
        <v>11.069867518002162</v>
      </c>
      <c r="AR45">
        <f>LN(Data!AR45)</f>
        <v>3.6863763238958178</v>
      </c>
      <c r="AS45">
        <f>LN(Data!AS45)</f>
        <v>14.756243841897978</v>
      </c>
      <c r="AT45">
        <f>LN(Data!AT45)</f>
        <v>0.11469310728480427</v>
      </c>
      <c r="AV45">
        <f>LN(Data!AV45)</f>
        <v>8.6822419335089105</v>
      </c>
      <c r="AX45">
        <f>LN(Data!AX45)</f>
        <v>-4.7886415419289401</v>
      </c>
      <c r="BA45">
        <f>LN(Data!BA45)</f>
        <v>1.4350845252893227</v>
      </c>
      <c r="BB45">
        <f>LN(Data!BB45)</f>
        <v>4.0876555740713041</v>
      </c>
      <c r="BC45">
        <f>LN(Data!BC45)</f>
        <v>2.3125354238472138</v>
      </c>
      <c r="BE45">
        <f>LN(Data!BE45)</f>
        <v>4.4807401076099147</v>
      </c>
      <c r="BH45" s="31">
        <f>Data!BH45/Data!C45</f>
        <v>-1.8737787490854608E-3</v>
      </c>
    </row>
    <row r="46" spans="1:60" x14ac:dyDescent="0.2">
      <c r="A46" s="7">
        <f>Data!A46</f>
        <v>1957</v>
      </c>
      <c r="B46" s="7">
        <f>Data!B46</f>
        <v>4</v>
      </c>
      <c r="C46">
        <f>LN(Data!C46)</f>
        <v>7.9528613001271058</v>
      </c>
      <c r="D46">
        <f>LN(Data!D46)</f>
        <v>7.4587050538322819</v>
      </c>
      <c r="I46">
        <f>LN(Data!I46)</f>
        <v>5.7317218433454427</v>
      </c>
      <c r="Q46" s="31">
        <f>(Data!Q46/Data!C46)</f>
        <v>-5.2396525653198274E-3</v>
      </c>
      <c r="R46">
        <f>LN(Data!R46)</f>
        <v>4.4931206821794687</v>
      </c>
      <c r="U46">
        <f>LN(Data!U46)</f>
        <v>4.6472713620067267</v>
      </c>
      <c r="X46">
        <f>LN(Data!X46)</f>
        <v>6.8662038518239017</v>
      </c>
      <c r="AE46">
        <f>LN(Data!AE46)</f>
        <v>2.8170241803298719</v>
      </c>
      <c r="AF46">
        <f>LN(Data!AF46)</f>
        <v>3.3463891451671604</v>
      </c>
      <c r="AG46">
        <f>LN(Data!AG46)</f>
        <v>3.3741687092742358</v>
      </c>
      <c r="AH46">
        <f>LN(Data!AH46)</f>
        <v>3.0665168722719516</v>
      </c>
      <c r="AI46">
        <f>LN(Data!AI46)</f>
        <v>3.6225526683171392</v>
      </c>
      <c r="AJ46">
        <f>LN(Data!AJ46)</f>
        <v>3.438268349871255</v>
      </c>
      <c r="AK46">
        <f>LN(Data!AK46)</f>
        <v>3.0986046964746201</v>
      </c>
      <c r="AN46">
        <f>LN(Data!AN46)</f>
        <v>0.67294447324242579</v>
      </c>
      <c r="AO46">
        <f>LN(Data!AO46)</f>
        <v>1.9317255140633569</v>
      </c>
      <c r="AQ46">
        <f>LN(Data!AQ46)</f>
        <v>11.064745947854508</v>
      </c>
      <c r="AR46">
        <f>LN(Data!AR46)</f>
        <v>3.6686767467964168</v>
      </c>
      <c r="AS46">
        <f>LN(Data!AS46)</f>
        <v>14.733422694650924</v>
      </c>
      <c r="AT46">
        <f>LN(Data!AT46)</f>
        <v>0.1271938844583175</v>
      </c>
      <c r="AV46">
        <f>LN(Data!AV46)</f>
        <v>8.6904498928524756</v>
      </c>
      <c r="AX46">
        <f>LN(Data!AX46)</f>
        <v>-4.7863803699303302</v>
      </c>
      <c r="BA46">
        <f>LN(Data!BA46)</f>
        <v>1.589235205116581</v>
      </c>
      <c r="BB46">
        <f>LN(Data!BB46)</f>
        <v>4.0859763125515842</v>
      </c>
      <c r="BC46">
        <f>LN(Data!BC46)</f>
        <v>2.3608540011180215</v>
      </c>
      <c r="BE46">
        <f>LN(Data!BE46)</f>
        <v>4.4272389774954295</v>
      </c>
      <c r="BH46" s="31">
        <f>Data!BH46/Data!C46</f>
        <v>1.2193437559600026E-2</v>
      </c>
    </row>
    <row r="47" spans="1:60" x14ac:dyDescent="0.2">
      <c r="A47" s="7">
        <f>Data!A47</f>
        <v>1958</v>
      </c>
      <c r="B47" s="7">
        <f>Data!B47</f>
        <v>1</v>
      </c>
      <c r="C47">
        <f>LN(Data!C47)</f>
        <v>7.9266025991813844</v>
      </c>
      <c r="D47">
        <f>LN(Data!D47)</f>
        <v>7.4448917175379243</v>
      </c>
      <c r="I47">
        <f>LN(Data!I47)</f>
        <v>5.6619182705575026</v>
      </c>
      <c r="Q47" s="31">
        <f>(Data!Q47/Data!C47)</f>
        <v>-9.1696750902527102E-3</v>
      </c>
      <c r="R47">
        <f>LN(Data!R47)</f>
        <v>4.3882571844245177</v>
      </c>
      <c r="U47">
        <f>LN(Data!U47)</f>
        <v>4.6624952526073606</v>
      </c>
      <c r="X47">
        <f>LN(Data!X47)</f>
        <v>6.8573037354860391</v>
      </c>
      <c r="AE47">
        <f>LN(Data!AE47)</f>
        <v>2.8277868827045434</v>
      </c>
      <c r="AF47">
        <f>LN(Data!AF47)</f>
        <v>3.3581854910688644</v>
      </c>
      <c r="AG47">
        <f>LN(Data!AG47)</f>
        <v>3.3855082821975149</v>
      </c>
      <c r="AH47">
        <f>LN(Data!AH47)</f>
        <v>3.0649317903549953</v>
      </c>
      <c r="AI47">
        <f>LN(Data!AI47)</f>
        <v>3.629660094453965</v>
      </c>
      <c r="AJ47">
        <f>LN(Data!AJ47)</f>
        <v>3.4531571205928664</v>
      </c>
      <c r="AK47">
        <f>LN(Data!AK47)</f>
        <v>3.1075866583281333</v>
      </c>
      <c r="AN47">
        <f>LN(Data!AN47)</f>
        <v>0.66782937257565544</v>
      </c>
      <c r="AO47">
        <f>LN(Data!AO47)</f>
        <v>1.9148140674948826</v>
      </c>
      <c r="AQ47">
        <f>LN(Data!AQ47)</f>
        <v>11.050096039472493</v>
      </c>
      <c r="AR47">
        <f>LN(Data!AR47)</f>
        <v>3.6584202466292277</v>
      </c>
      <c r="AS47">
        <f>LN(Data!AS47)</f>
        <v>14.708516286101721</v>
      </c>
      <c r="AT47">
        <f>LN(Data!AT47)</f>
        <v>0.12584159206180032</v>
      </c>
      <c r="AV47">
        <f>LN(Data!AV47)</f>
        <v>8.6939000883987401</v>
      </c>
      <c r="AX47">
        <f>LN(Data!AX47)</f>
        <v>-4.7970903416783539</v>
      </c>
      <c r="BA47">
        <f>LN(Data!BA47)</f>
        <v>1.8405496333974869</v>
      </c>
      <c r="BB47">
        <f>LN(Data!BB47)</f>
        <v>4.0826093060036799</v>
      </c>
      <c r="BC47">
        <f>LN(Data!BC47)</f>
        <v>2.388762789235098</v>
      </c>
      <c r="BE47">
        <f>LN(Data!BE47)</f>
        <v>4.3630986247883632</v>
      </c>
      <c r="BH47" s="31">
        <f>Data!BH47/Data!C47</f>
        <v>1.9643361952857635E-2</v>
      </c>
    </row>
    <row r="48" spans="1:60" x14ac:dyDescent="0.2">
      <c r="A48" s="7">
        <f>Data!A48</f>
        <v>1958</v>
      </c>
      <c r="B48" s="7">
        <f>Data!B48</f>
        <v>2</v>
      </c>
      <c r="C48">
        <f>LN(Data!C48)</f>
        <v>7.9331873701087341</v>
      </c>
      <c r="D48">
        <f>LN(Data!D48)</f>
        <v>7.4530402987996984</v>
      </c>
      <c r="I48">
        <f>LN(Data!I48)</f>
        <v>5.6415523981200666</v>
      </c>
      <c r="Q48" s="31">
        <f>(Data!Q48/Data!C48)</f>
        <v>-1.0579923250726249E-2</v>
      </c>
      <c r="R48">
        <f>LN(Data!R48)</f>
        <v>4.3932138240644463</v>
      </c>
      <c r="U48">
        <f>LN(Data!U48)</f>
        <v>4.7041101338429954</v>
      </c>
      <c r="X48">
        <f>LN(Data!X48)</f>
        <v>6.8821297313431646</v>
      </c>
      <c r="AE48">
        <f>LN(Data!AE48)</f>
        <v>2.8306217534903908</v>
      </c>
      <c r="AF48">
        <f>LN(Data!AF48)</f>
        <v>3.3648791189880436</v>
      </c>
      <c r="AG48">
        <f>LN(Data!AG48)</f>
        <v>3.3911470458086539</v>
      </c>
      <c r="AH48">
        <f>LN(Data!AH48)</f>
        <v>3.0665168722719516</v>
      </c>
      <c r="AI48">
        <f>LN(Data!AI48)</f>
        <v>3.6305350431396919</v>
      </c>
      <c r="AJ48">
        <f>LN(Data!AJ48)</f>
        <v>3.4605034875595631</v>
      </c>
      <c r="AK48">
        <f>LN(Data!AK48)</f>
        <v>3.1164886621897732</v>
      </c>
      <c r="AN48">
        <f>LN(Data!AN48)</f>
        <v>0.67803354274989713</v>
      </c>
      <c r="AO48">
        <f>LN(Data!AO48)</f>
        <v>1.9183246097499447</v>
      </c>
      <c r="AQ48">
        <f>LN(Data!AQ48)</f>
        <v>11.046834172544408</v>
      </c>
      <c r="AR48">
        <f>LN(Data!AR48)</f>
        <v>3.6635616461296463</v>
      </c>
      <c r="AS48">
        <f>LN(Data!AS48)</f>
        <v>14.710395818674055</v>
      </c>
      <c r="AT48">
        <f>LN(Data!AT48)</f>
        <v>0.13054683041681633</v>
      </c>
      <c r="AV48">
        <f>LN(Data!AV48)</f>
        <v>8.6938123565966183</v>
      </c>
      <c r="AX48">
        <f>LN(Data!AX48)</f>
        <v>-4.7917359060797668</v>
      </c>
      <c r="BA48">
        <f>LN(Data!BA48)</f>
        <v>2.0014800002101243</v>
      </c>
      <c r="BB48">
        <f>LN(Data!BB48)</f>
        <v>4.0876555740713041</v>
      </c>
      <c r="BC48">
        <f>LN(Data!BC48)</f>
        <v>2.5802168295923251</v>
      </c>
      <c r="BE48">
        <f>LN(Data!BE48)</f>
        <v>4.3932138240644463</v>
      </c>
      <c r="BH48" s="31">
        <f>Data!BH48/Data!C48</f>
        <v>3.003484795348934E-2</v>
      </c>
    </row>
    <row r="49" spans="1:60" x14ac:dyDescent="0.2">
      <c r="A49" s="7">
        <f>Data!A49</f>
        <v>1958</v>
      </c>
      <c r="B49" s="7">
        <f>Data!B49</f>
        <v>3</v>
      </c>
      <c r="C49">
        <f>LN(Data!C49)</f>
        <v>7.9560211932135081</v>
      </c>
      <c r="D49">
        <f>LN(Data!D49)</f>
        <v>7.4694260967536961</v>
      </c>
      <c r="I49">
        <f>LN(Data!I49)</f>
        <v>5.715381610499553</v>
      </c>
      <c r="Q49" s="31">
        <f>(Data!Q49/Data!C49)</f>
        <v>-9.6399901847372665E-3</v>
      </c>
      <c r="R49">
        <f>LN(Data!R49)</f>
        <v>4.396915247167632</v>
      </c>
      <c r="U49">
        <f>LN(Data!U49)</f>
        <v>4.6885917941271638</v>
      </c>
      <c r="X49">
        <f>LN(Data!X49)</f>
        <v>6.8881646292171332</v>
      </c>
      <c r="AE49">
        <f>LN(Data!AE49)</f>
        <v>2.8366779236983826</v>
      </c>
      <c r="AF49">
        <f>LN(Data!AF49)</f>
        <v>3.3642913209661751</v>
      </c>
      <c r="AG49">
        <f>LN(Data!AG49)</f>
        <v>3.3911470458086539</v>
      </c>
      <c r="AH49">
        <f>LN(Data!AH49)</f>
        <v>3.0757903657245702</v>
      </c>
      <c r="AI49">
        <f>LN(Data!AI49)</f>
        <v>3.6331817376418472</v>
      </c>
      <c r="AJ49">
        <f>LN(Data!AJ49)</f>
        <v>3.4552751291928194</v>
      </c>
      <c r="AK49">
        <f>LN(Data!AK49)</f>
        <v>3.1238176133172093</v>
      </c>
      <c r="AN49">
        <f>LN(Data!AN49)</f>
        <v>0.69314718055994529</v>
      </c>
      <c r="AO49">
        <f>LN(Data!AO49)</f>
        <v>1.9340260455818614</v>
      </c>
      <c r="AQ49">
        <f>LN(Data!AQ49)</f>
        <v>11.050556616472432</v>
      </c>
      <c r="AR49">
        <f>LN(Data!AR49)</f>
        <v>3.673765816303888</v>
      </c>
      <c r="AS49">
        <f>LN(Data!AS49)</f>
        <v>14.72432243277632</v>
      </c>
      <c r="AT49">
        <f>LN(Data!AT49)</f>
        <v>0.13945403941932505</v>
      </c>
      <c r="AV49">
        <f>LN(Data!AV49)</f>
        <v>8.6927561068936292</v>
      </c>
      <c r="AX49">
        <f>LN(Data!AX49)</f>
        <v>-4.7778843520215242</v>
      </c>
      <c r="BA49">
        <f>LN(Data!BA49)</f>
        <v>1.9878743481543455</v>
      </c>
      <c r="BB49">
        <f>LN(Data!BB49)</f>
        <v>4.0893320203985564</v>
      </c>
      <c r="BC49">
        <f>LN(Data!BC49)</f>
        <v>2.7472709142554912</v>
      </c>
      <c r="BE49">
        <f>LN(Data!BE49)</f>
        <v>4.4526015873434845</v>
      </c>
      <c r="BH49" s="31">
        <f>Data!BH49/Data!C49</f>
        <v>2.3836820050829429E-2</v>
      </c>
    </row>
    <row r="50" spans="1:60" x14ac:dyDescent="0.2">
      <c r="A50" s="7">
        <f>Data!A50</f>
        <v>1958</v>
      </c>
      <c r="B50" s="7">
        <f>Data!B50</f>
        <v>4</v>
      </c>
      <c r="C50">
        <f>LN(Data!C50)</f>
        <v>7.9791676477235924</v>
      </c>
      <c r="D50">
        <f>LN(Data!D50)</f>
        <v>7.4827381011914404</v>
      </c>
      <c r="I50">
        <f>LN(Data!I50)</f>
        <v>5.79727281774354</v>
      </c>
      <c r="Q50" s="31">
        <f>(Data!Q50/Data!C50)</f>
        <v>-1.147456756293886E-2</v>
      </c>
      <c r="R50">
        <f>LN(Data!R50)</f>
        <v>4.3932138240644463</v>
      </c>
      <c r="U50">
        <f>LN(Data!U50)</f>
        <v>4.7397010789456973</v>
      </c>
      <c r="X50">
        <f>LN(Data!X50)</f>
        <v>6.9084550340964102</v>
      </c>
      <c r="AE50">
        <f>LN(Data!AE50)</f>
        <v>2.8413565684104349</v>
      </c>
      <c r="AF50">
        <f>LN(Data!AF50)</f>
        <v>3.3653283785812445</v>
      </c>
      <c r="AG50">
        <f>LN(Data!AG50)</f>
        <v>3.3934003973599309</v>
      </c>
      <c r="AH50">
        <f>LN(Data!AH50)</f>
        <v>3.068052935133617</v>
      </c>
      <c r="AI50">
        <f>LN(Data!AI50)</f>
        <v>3.638454203919621</v>
      </c>
      <c r="AJ50">
        <f>LN(Data!AJ50)</f>
        <v>3.452112271130261</v>
      </c>
      <c r="AK50">
        <f>LN(Data!AK50)</f>
        <v>3.1267605359603952</v>
      </c>
      <c r="AN50">
        <f>LN(Data!AN50)</f>
        <v>0.70309751141311339</v>
      </c>
      <c r="AO50">
        <f>LN(Data!AO50)</f>
        <v>1.9429393188199602</v>
      </c>
      <c r="AQ50">
        <f>LN(Data!AQ50)</f>
        <v>11.058763688321779</v>
      </c>
      <c r="AR50">
        <f>LN(Data!AR50)</f>
        <v>3.6838669122903918</v>
      </c>
      <c r="AS50">
        <f>LN(Data!AS50)</f>
        <v>14.742630600612172</v>
      </c>
      <c r="AT50">
        <f>LN(Data!AT50)</f>
        <v>0.14429232609355794</v>
      </c>
      <c r="AV50">
        <f>LN(Data!AV50)</f>
        <v>8.6953713419285528</v>
      </c>
      <c r="AX50">
        <f>LN(Data!AX50)</f>
        <v>-4.7678673975229851</v>
      </c>
      <c r="BA50">
        <f>LN(Data!BA50)</f>
        <v>1.8562979903656263</v>
      </c>
      <c r="BB50">
        <f>LN(Data!BB50)</f>
        <v>4.0826093060036799</v>
      </c>
      <c r="BC50">
        <f>LN(Data!BC50)</f>
        <v>2.7850112422383382</v>
      </c>
      <c r="BE50">
        <f>LN(Data!BE50)</f>
        <v>4.5086592856072478</v>
      </c>
      <c r="BH50" s="31">
        <f>Data!BH50/Data!C50</f>
        <v>1.7187174758323591E-2</v>
      </c>
    </row>
    <row r="51" spans="1:60" x14ac:dyDescent="0.2">
      <c r="A51" s="7">
        <f>Data!A51</f>
        <v>1959</v>
      </c>
      <c r="B51" s="7">
        <f>Data!B51</f>
        <v>1</v>
      </c>
      <c r="C51">
        <f>LN(Data!C51)</f>
        <v>7.9975958752631229</v>
      </c>
      <c r="D51">
        <f>LN(Data!D51)</f>
        <v>7.5008058430037972</v>
      </c>
      <c r="I51">
        <f>LN(Data!I51)</f>
        <v>5.8504768538070042</v>
      </c>
      <c r="Q51" s="31">
        <f>(Data!Q51/Data!C51)</f>
        <v>-1.0457999865491965E-2</v>
      </c>
      <c r="R51">
        <f>LN(Data!R51)</f>
        <v>4.4578295980893818</v>
      </c>
      <c r="U51">
        <f>LN(Data!U51)</f>
        <v>4.7655869073939963</v>
      </c>
      <c r="X51">
        <f>LN(Data!X51)</f>
        <v>6.8970986987936085</v>
      </c>
      <c r="AE51">
        <f>LN(Data!AE51)</f>
        <v>2.8440950988910312</v>
      </c>
      <c r="AF51">
        <f>LN(Data!AF51)</f>
        <v>3.3670544215394544</v>
      </c>
      <c r="AG51">
        <f>LN(Data!AG51)</f>
        <v>3.3934003973599309</v>
      </c>
      <c r="AH51">
        <f>LN(Data!AH51)</f>
        <v>3.071164368669844</v>
      </c>
      <c r="AI51">
        <f>LN(Data!AI51)</f>
        <v>3.6419712679125009</v>
      </c>
      <c r="AJ51">
        <f>LN(Data!AJ51)</f>
        <v>3.4499875458315872</v>
      </c>
      <c r="AK51">
        <f>LN(Data!AK51)</f>
        <v>3.134058403034278</v>
      </c>
      <c r="AL51">
        <f>LN(Data!AL51)</f>
        <v>4.9366298807857598</v>
      </c>
      <c r="AM51">
        <f>LN(Data!AM51)</f>
        <v>5.6622657944532673</v>
      </c>
      <c r="AN51">
        <f>LN(Data!AN51)</f>
        <v>0.71783979315031676</v>
      </c>
      <c r="AO51">
        <f>LN(Data!AO51)</f>
        <v>1.9559555575989533</v>
      </c>
      <c r="AQ51">
        <f>LN(Data!AQ51)</f>
        <v>11.065700422613832</v>
      </c>
      <c r="AR51">
        <f>LN(Data!AR51)</f>
        <v>3.6963514689526371</v>
      </c>
      <c r="AS51">
        <f>LN(Data!AS51)</f>
        <v>14.76205189156647</v>
      </c>
      <c r="AT51">
        <f>LN(Data!AT51)</f>
        <v>0.14329926267879012</v>
      </c>
      <c r="AV51">
        <f>LN(Data!AV51)</f>
        <v>8.7021684261317898</v>
      </c>
      <c r="AX51">
        <f>LN(Data!AX51)</f>
        <v>-4.7646944727099036</v>
      </c>
      <c r="BA51">
        <f>LN(Data!BA51)</f>
        <v>1.7578579175523736</v>
      </c>
      <c r="BB51">
        <f>LN(Data!BB51)</f>
        <v>4.0809215418899605</v>
      </c>
      <c r="BC51">
        <f>LN(Data!BC51)</f>
        <v>2.7536607123542622</v>
      </c>
      <c r="BE51">
        <f>LN(Data!BE51)</f>
        <v>4.5331369830882595</v>
      </c>
      <c r="BF51">
        <f>LN(Data!BF51)</f>
        <v>6.1747456452343972</v>
      </c>
      <c r="BH51" s="31">
        <f>Data!BH51/Data!C51</f>
        <v>6.2612841547865514E-3</v>
      </c>
    </row>
    <row r="52" spans="1:60" x14ac:dyDescent="0.2">
      <c r="A52" s="7">
        <f>Data!A52</f>
        <v>1959</v>
      </c>
      <c r="B52" s="7">
        <f>Data!B52</f>
        <v>2</v>
      </c>
      <c r="C52">
        <f>LN(Data!C52)</f>
        <v>8.021617362857123</v>
      </c>
      <c r="D52">
        <f>LN(Data!D52)</f>
        <v>7.5161068078373665</v>
      </c>
      <c r="I52">
        <f>LN(Data!I52)</f>
        <v>5.9253247446034365</v>
      </c>
      <c r="Q52" s="31">
        <f>(Data!Q52/Data!C52)</f>
        <v>-1.1161813466399658E-2</v>
      </c>
      <c r="R52">
        <f>LN(Data!R52)</f>
        <v>4.4897593344767639</v>
      </c>
      <c r="U52">
        <f>LN(Data!U52)</f>
        <v>4.8129970331904079</v>
      </c>
      <c r="X52">
        <f>LN(Data!X52)</f>
        <v>6.9094538356177182</v>
      </c>
      <c r="AE52">
        <f>LN(Data!AE52)</f>
        <v>2.8454906102234481</v>
      </c>
      <c r="AF52">
        <f>LN(Data!AF52)</f>
        <v>3.3687774904060444</v>
      </c>
      <c r="AG52">
        <f>LN(Data!AG52)</f>
        <v>3.395615163365922</v>
      </c>
      <c r="AH52">
        <f>LN(Data!AH52)</f>
        <v>3.0834225866809795</v>
      </c>
      <c r="AI52">
        <f>LN(Data!AI52)</f>
        <v>3.6471977151192925</v>
      </c>
      <c r="AJ52">
        <f>LN(Data!AJ52)</f>
        <v>3.4478582964612037</v>
      </c>
      <c r="AK52">
        <f>LN(Data!AK52)</f>
        <v>3.1427288522883323</v>
      </c>
      <c r="AL52">
        <f>LN(Data!AL52)</f>
        <v>4.9452074887738009</v>
      </c>
      <c r="AM52">
        <f>LN(Data!AM52)</f>
        <v>5.677096209393695</v>
      </c>
      <c r="AN52">
        <f>LN(Data!AN52)</f>
        <v>0.73236789371322664</v>
      </c>
      <c r="AO52">
        <f>LN(Data!AO52)</f>
        <v>1.9687605892952738</v>
      </c>
      <c r="AQ52">
        <f>LN(Data!AQ52)</f>
        <v>11.078628690193362</v>
      </c>
      <c r="AR52">
        <f>LN(Data!AR52)</f>
        <v>3.7037680666076871</v>
      </c>
      <c r="AS52">
        <f>LN(Data!AS52)</f>
        <v>14.782396756801049</v>
      </c>
      <c r="AT52">
        <f>LN(Data!AT52)</f>
        <v>0.14697588503821107</v>
      </c>
      <c r="AV52">
        <f>LN(Data!AV52)</f>
        <v>8.7081411336514041</v>
      </c>
      <c r="AX52">
        <f>LN(Data!AX52)</f>
        <v>-4.756275038304544</v>
      </c>
      <c r="BA52">
        <f>LN(Data!BA52)</f>
        <v>1.62924053973028</v>
      </c>
      <c r="BB52">
        <f>LN(Data!BB52)</f>
        <v>4.0826093060036799</v>
      </c>
      <c r="BC52">
        <f>LN(Data!BC52)</f>
        <v>2.6946271807700692</v>
      </c>
      <c r="BE52">
        <f>LN(Data!BE52)</f>
        <v>4.5570298106601568</v>
      </c>
      <c r="BF52">
        <f>LN(Data!BF52)</f>
        <v>6.1816001843558475</v>
      </c>
      <c r="BH52" s="31">
        <f>Data!BH52/Data!C52</f>
        <v>-3.8150915905252276E-4</v>
      </c>
    </row>
    <row r="53" spans="1:60" x14ac:dyDescent="0.2">
      <c r="A53" s="7">
        <f>Data!A53</f>
        <v>1959</v>
      </c>
      <c r="B53" s="7">
        <f>Data!B53</f>
        <v>3</v>
      </c>
      <c r="C53">
        <f>LN(Data!C53)</f>
        <v>8.0196785817099183</v>
      </c>
      <c r="D53">
        <f>LN(Data!D53)</f>
        <v>7.5264482736171345</v>
      </c>
      <c r="I53">
        <f>LN(Data!I53)</f>
        <v>5.8585044198517515</v>
      </c>
      <c r="Q53" s="31">
        <f>(Data!Q53/Data!C53)</f>
        <v>-1.0624301032826787E-2</v>
      </c>
      <c r="R53">
        <f>LN(Data!R53)</f>
        <v>4.5207010293616419</v>
      </c>
      <c r="U53">
        <f>LN(Data!U53)</f>
        <v>4.8218931694993783</v>
      </c>
      <c r="X53">
        <f>LN(Data!X53)</f>
        <v>6.9180025954336868</v>
      </c>
      <c r="AE53">
        <f>LN(Data!AE53)</f>
        <v>2.8492603696537335</v>
      </c>
      <c r="AF53">
        <f>LN(Data!AF53)</f>
        <v>3.3739289545079618</v>
      </c>
      <c r="AG53">
        <f>LN(Data!AG53)</f>
        <v>3.4022967771054562</v>
      </c>
      <c r="AH53">
        <f>LN(Data!AH53)</f>
        <v>3.0849786510681856</v>
      </c>
      <c r="AI53">
        <f>LN(Data!AI53)</f>
        <v>3.6498007308796092</v>
      </c>
      <c r="AJ53">
        <f>LN(Data!AJ53)</f>
        <v>3.4531571205928664</v>
      </c>
      <c r="AK53">
        <f>LN(Data!AK53)</f>
        <v>3.1527360223636558</v>
      </c>
      <c r="AL53">
        <f>LN(Data!AL53)</f>
        <v>4.9522997170832923</v>
      </c>
      <c r="AM53">
        <f>LN(Data!AM53)</f>
        <v>5.690697235107546</v>
      </c>
      <c r="AN53">
        <f>LN(Data!AN53)</f>
        <v>0.73236789371322664</v>
      </c>
      <c r="AO53">
        <f>LN(Data!AO53)</f>
        <v>1.9636091251933563</v>
      </c>
      <c r="AQ53">
        <f>LN(Data!AQ53)</f>
        <v>11.08021762046819</v>
      </c>
      <c r="AR53">
        <f>LN(Data!AR53)</f>
        <v>3.6988297849671046</v>
      </c>
      <c r="AS53">
        <f>LN(Data!AS53)</f>
        <v>14.779047405435294</v>
      </c>
      <c r="AT53">
        <f>LN(Data!AT53)</f>
        <v>0.14838645525676197</v>
      </c>
      <c r="AV53">
        <f>LN(Data!AV53)</f>
        <v>8.7181984415417322</v>
      </c>
      <c r="AX53">
        <f>LN(Data!AX53)</f>
        <v>-4.7592886656405007</v>
      </c>
      <c r="BA53">
        <f>LN(Data!BA53)</f>
        <v>1.6677068205580761</v>
      </c>
      <c r="BB53">
        <f>LN(Data!BB53)</f>
        <v>4.0826093060036799</v>
      </c>
      <c r="BC53">
        <f>LN(Data!BC53)</f>
        <v>2.631888840136646</v>
      </c>
      <c r="BE53">
        <f>LN(Data!BE53)</f>
        <v>4.5491287951044663</v>
      </c>
      <c r="BF53">
        <f>LN(Data!BF53)</f>
        <v>6.1835409485634223</v>
      </c>
      <c r="BH53" s="31">
        <f>Data!BH53/Data!C53</f>
        <v>3.0464901054285507E-3</v>
      </c>
    </row>
    <row r="54" spans="1:60" x14ac:dyDescent="0.2">
      <c r="A54" s="7">
        <f>Data!A54</f>
        <v>1959</v>
      </c>
      <c r="B54" s="7">
        <f>Data!B54</f>
        <v>4</v>
      </c>
      <c r="C54">
        <f>LN(Data!C54)</f>
        <v>8.0236179210567737</v>
      </c>
      <c r="D54">
        <f>LN(Data!D54)</f>
        <v>7.5275787951232385</v>
      </c>
      <c r="I54">
        <f>LN(Data!I54)</f>
        <v>5.8905386285180219</v>
      </c>
      <c r="Q54" s="31">
        <f>(Data!Q54/Data!C54)</f>
        <v>-1.0353187864491185E-2</v>
      </c>
      <c r="R54">
        <f>LN(Data!R54)</f>
        <v>4.4942386252808095</v>
      </c>
      <c r="U54">
        <f>LN(Data!U54)</f>
        <v>4.7966166505590468</v>
      </c>
      <c r="X54">
        <f>LN(Data!X54)</f>
        <v>6.909853077064283</v>
      </c>
      <c r="AE54">
        <f>LN(Data!AE54)</f>
        <v>2.8531313049549687</v>
      </c>
      <c r="AF54">
        <f>LN(Data!AF54)</f>
        <v>3.379973745210529</v>
      </c>
      <c r="AG54">
        <f>LN(Data!AG54)</f>
        <v>3.4078419243808238</v>
      </c>
      <c r="AH54">
        <f>LN(Data!AH54)</f>
        <v>3.1015776716373313</v>
      </c>
      <c r="AI54">
        <f>LN(Data!AI54)</f>
        <v>3.6506582412937387</v>
      </c>
      <c r="AJ54">
        <f>LN(Data!AJ54)</f>
        <v>3.4563166808832348</v>
      </c>
      <c r="AK54">
        <f>LN(Data!AK54)</f>
        <v>3.1626440403981491</v>
      </c>
      <c r="AL54">
        <f>LN(Data!AL54)</f>
        <v>4.9437829871084151</v>
      </c>
      <c r="AM54">
        <f>LN(Data!AM54)</f>
        <v>5.6940687824685616</v>
      </c>
      <c r="AN54">
        <f>LN(Data!AN54)</f>
        <v>0.73236789371322664</v>
      </c>
      <c r="AO54">
        <f>LN(Data!AO54)</f>
        <v>1.9575643344907891</v>
      </c>
      <c r="AQ54">
        <f>LN(Data!AQ54)</f>
        <v>11.081018840831232</v>
      </c>
      <c r="AR54">
        <f>LN(Data!AR54)</f>
        <v>3.6913763343125234</v>
      </c>
      <c r="AS54">
        <f>LN(Data!AS54)</f>
        <v>14.772395175143755</v>
      </c>
      <c r="AT54">
        <f>LN(Data!AT54)</f>
        <v>0.15897802489515589</v>
      </c>
      <c r="AV54">
        <f>LN(Data!AV54)</f>
        <v>8.7237135154373835</v>
      </c>
      <c r="AX54">
        <f>LN(Data!AX54)</f>
        <v>-4.7527123063838781</v>
      </c>
      <c r="BA54">
        <f>LN(Data!BA54)</f>
        <v>1.7227665977411035</v>
      </c>
      <c r="BB54">
        <f>LN(Data!BB54)</f>
        <v>4.0826093060036799</v>
      </c>
      <c r="BC54">
        <f>LN(Data!BC54)</f>
        <v>2.5649493574615367</v>
      </c>
      <c r="BE54">
        <f>LN(Data!BE54)</f>
        <v>4.5411648560121787</v>
      </c>
      <c r="BF54">
        <f>LN(Data!BF54)</f>
        <v>6.1689794278859784</v>
      </c>
      <c r="BH54" s="31">
        <f>Data!BH54/Data!C54</f>
        <v>4.1563346798875302E-3</v>
      </c>
    </row>
    <row r="55" spans="1:60" x14ac:dyDescent="0.2">
      <c r="A55" s="7">
        <f>Data!A55</f>
        <v>1960</v>
      </c>
      <c r="B55" s="7">
        <f>Data!B55</f>
        <v>1</v>
      </c>
      <c r="C55">
        <f>LN(Data!C55)</f>
        <v>8.0456523813131486</v>
      </c>
      <c r="D55">
        <f>LN(Data!D55)</f>
        <v>7.5371103264543029</v>
      </c>
      <c r="I55">
        <f>LN(Data!I55)</f>
        <v>5.9864520052844377</v>
      </c>
      <c r="Q55" s="31">
        <f>(Data!Q55/Data!C55)</f>
        <v>-7.9802576757900118E-3</v>
      </c>
      <c r="R55">
        <f>LN(Data!R55)</f>
        <v>4.6121457997245168</v>
      </c>
      <c r="U55">
        <f>LN(Data!U55)</f>
        <v>4.833102254034098</v>
      </c>
      <c r="X55">
        <f>LN(Data!X55)</f>
        <v>6.8928446662463827</v>
      </c>
      <c r="AE55">
        <f>LN(Data!AE55)</f>
        <v>2.8572744804064238</v>
      </c>
      <c r="AF55">
        <f>LN(Data!AF55)</f>
        <v>3.3808926283217913</v>
      </c>
      <c r="AG55">
        <f>LN(Data!AG55)</f>
        <v>3.4089340430338773</v>
      </c>
      <c r="AH55">
        <f>LN(Data!AH55)</f>
        <v>3.1031057618223201</v>
      </c>
      <c r="AI55">
        <f>LN(Data!AI55)</f>
        <v>3.6498007308796092</v>
      </c>
      <c r="AJ55">
        <f>LN(Data!AJ55)</f>
        <v>3.4542008794844561</v>
      </c>
      <c r="AK55">
        <f>LN(Data!AK55)</f>
        <v>3.1696855806774291</v>
      </c>
      <c r="AL55">
        <f>LN(Data!AL55)</f>
        <v>4.9409278816714357</v>
      </c>
      <c r="AM55">
        <f>LN(Data!AM55)</f>
        <v>5.6994397252220637</v>
      </c>
      <c r="AN55">
        <f>LN(Data!AN55)</f>
        <v>0.76080582903376015</v>
      </c>
      <c r="AO55">
        <f>LN(Data!AO55)</f>
        <v>1.9850833867000603</v>
      </c>
      <c r="AQ55">
        <f>LN(Data!AQ55)</f>
        <v>11.085414114542965</v>
      </c>
      <c r="AR55">
        <f>LN(Data!AR55)</f>
        <v>3.6963514689526371</v>
      </c>
      <c r="AS55">
        <f>LN(Data!AS55)</f>
        <v>14.781765583495602</v>
      </c>
      <c r="AT55">
        <f>LN(Data!AT55)</f>
        <v>0.17164207679968393</v>
      </c>
      <c r="AV55">
        <f>LN(Data!AV55)</f>
        <v>8.7307584570653063</v>
      </c>
      <c r="AX55">
        <f>LN(Data!AX55)</f>
        <v>-4.7392808504604567</v>
      </c>
      <c r="BA55">
        <f>LN(Data!BA55)</f>
        <v>1.62924053973028</v>
      </c>
      <c r="BB55">
        <f>LN(Data!BB55)</f>
        <v>4.0758410906575406</v>
      </c>
      <c r="BC55">
        <f>LN(Data!BC55)</f>
        <v>2.5802168295923251</v>
      </c>
      <c r="BE55">
        <f>LN(Data!BE55)</f>
        <v>4.6051701859880918</v>
      </c>
      <c r="BF55">
        <f>LN(Data!BF55)</f>
        <v>6.1652054393377362</v>
      </c>
      <c r="BH55" s="31">
        <f>Data!BH55/Data!C55</f>
        <v>-1.3619173328399414E-2</v>
      </c>
    </row>
    <row r="56" spans="1:60" x14ac:dyDescent="0.2">
      <c r="A56" s="7">
        <f>Data!A56</f>
        <v>1960</v>
      </c>
      <c r="B56" s="7">
        <f>Data!B56</f>
        <v>2</v>
      </c>
      <c r="C56">
        <f>LN(Data!C56)</f>
        <v>8.0418634033350873</v>
      </c>
      <c r="D56">
        <f>LN(Data!D56)</f>
        <v>7.5496617953484861</v>
      </c>
      <c r="I56">
        <f>LN(Data!I56)</f>
        <v>5.8886009116487426</v>
      </c>
      <c r="Q56" s="31">
        <f>(Data!Q56/Data!C56)</f>
        <v>-6.273323896538412E-3</v>
      </c>
      <c r="R56">
        <f>LN(Data!R56)</f>
        <v>4.6737629774537028</v>
      </c>
      <c r="U56">
        <f>LN(Data!U56)</f>
        <v>4.8410325097100761</v>
      </c>
      <c r="X56">
        <f>LN(Data!X56)</f>
        <v>6.9035464342080823</v>
      </c>
      <c r="AE56">
        <f>LN(Data!AE56)</f>
        <v>2.8598552750026371</v>
      </c>
      <c r="AF56">
        <f>LN(Data!AF56)</f>
        <v>3.3868617828947891</v>
      </c>
      <c r="AG56">
        <f>LN(Data!AG56)</f>
        <v>3.414442608412176</v>
      </c>
      <c r="AH56">
        <f>LN(Data!AH56)</f>
        <v>3.1075866583281333</v>
      </c>
      <c r="AI56">
        <f>LN(Data!AI56)</f>
        <v>3.6428355156125294</v>
      </c>
      <c r="AJ56">
        <f>LN(Data!AJ56)</f>
        <v>3.4647041206955924</v>
      </c>
      <c r="AK56">
        <f>LN(Data!AK56)</f>
        <v>3.1766778841680146</v>
      </c>
      <c r="AL56">
        <f>LN(Data!AL56)</f>
        <v>4.9387811903282719</v>
      </c>
      <c r="AM56">
        <f>LN(Data!AM56)</f>
        <v>5.707442435487688</v>
      </c>
      <c r="AN56">
        <f>LN(Data!AN56)</f>
        <v>0.76080582903376015</v>
      </c>
      <c r="AO56">
        <f>LN(Data!AO56)</f>
        <v>1.9791142321270623</v>
      </c>
      <c r="AQ56">
        <f>LN(Data!AQ56)</f>
        <v>11.098333836583764</v>
      </c>
      <c r="AR56">
        <f>LN(Data!AR56)</f>
        <v>3.6888794541139363</v>
      </c>
      <c r="AS56">
        <f>LN(Data!AS56)</f>
        <v>14.7872132906977</v>
      </c>
      <c r="AT56">
        <f>LN(Data!AT56)</f>
        <v>0.16240539161952447</v>
      </c>
      <c r="AV56">
        <f>LN(Data!AV56)</f>
        <v>8.7422066142148065</v>
      </c>
      <c r="AX56">
        <f>LN(Data!AX56)</f>
        <v>-4.7504976841232587</v>
      </c>
      <c r="BA56">
        <f>LN(Data!BA56)</f>
        <v>1.6486586255873816</v>
      </c>
      <c r="BB56">
        <f>LN(Data!BB56)</f>
        <v>4.0876555740713041</v>
      </c>
      <c r="BC56">
        <f>LN(Data!BC56)</f>
        <v>2.4932054526026954</v>
      </c>
      <c r="BE56">
        <f>LN(Data!BE56)</f>
        <v>4.535820107853298</v>
      </c>
      <c r="BF56">
        <f>LN(Data!BF56)</f>
        <v>6.1570895934215741</v>
      </c>
      <c r="BH56" s="31">
        <f>Data!BH56/Data!C56</f>
        <v>-7.0020842403949951E-3</v>
      </c>
    </row>
    <row r="57" spans="1:60" x14ac:dyDescent="0.2">
      <c r="A57" s="7">
        <f>Data!A57</f>
        <v>1960</v>
      </c>
      <c r="B57" s="7">
        <f>Data!B57</f>
        <v>3</v>
      </c>
      <c r="C57">
        <f>LN(Data!C57)</f>
        <v>8.044337498901875</v>
      </c>
      <c r="D57">
        <f>LN(Data!D57)</f>
        <v>7.5456539853116036</v>
      </c>
      <c r="I57">
        <f>LN(Data!I57)</f>
        <v>5.8861040314501558</v>
      </c>
      <c r="Q57" s="31">
        <f>(Data!Q57/Data!C57)</f>
        <v>-5.9369083148807806E-3</v>
      </c>
      <c r="R57">
        <f>LN(Data!R57)</f>
        <v>4.6482296754485386</v>
      </c>
      <c r="U57">
        <f>LN(Data!U57)</f>
        <v>4.8113710165719894</v>
      </c>
      <c r="X57">
        <f>LN(Data!X57)</f>
        <v>6.9275579062783166</v>
      </c>
      <c r="AE57">
        <f>LN(Data!AE57)</f>
        <v>2.863457234244172</v>
      </c>
      <c r="AF57">
        <f>LN(Data!AF57)</f>
        <v>3.3874364664121184</v>
      </c>
      <c r="AG57">
        <f>LN(Data!AG57)</f>
        <v>3.414442608412176</v>
      </c>
      <c r="AH57">
        <f>LN(Data!AH57)</f>
        <v>3.1149809013719847</v>
      </c>
      <c r="AI57">
        <f>LN(Data!AI57)</f>
        <v>3.638454203919621</v>
      </c>
      <c r="AJ57">
        <f>LN(Data!AJ57)</f>
        <v>3.4647041206955924</v>
      </c>
      <c r="AK57">
        <f>LN(Data!AK57)</f>
        <v>3.183580198473476</v>
      </c>
      <c r="AL57">
        <f>LN(Data!AL57)</f>
        <v>4.9480504189046348</v>
      </c>
      <c r="AM57">
        <f>LN(Data!AM57)</f>
        <v>5.7252177553762662</v>
      </c>
      <c r="AN57">
        <f>LN(Data!AN57)</f>
        <v>0.76546784213957142</v>
      </c>
      <c r="AO57">
        <f>LN(Data!AO57)</f>
        <v>1.9832015617155445</v>
      </c>
      <c r="AQ57">
        <f>LN(Data!AQ57)</f>
        <v>11.097773591272521</v>
      </c>
      <c r="AR57">
        <f>LN(Data!AR57)</f>
        <v>3.6813511876931448</v>
      </c>
      <c r="AS57">
        <f>LN(Data!AS57)</f>
        <v>14.779124778965665</v>
      </c>
      <c r="AT57">
        <f>LN(Data!AT57)</f>
        <v>0.17296799891834752</v>
      </c>
      <c r="AV57">
        <f>LN(Data!AV57)</f>
        <v>8.7470520455454253</v>
      </c>
      <c r="AX57">
        <f>LN(Data!AX57)</f>
        <v>-4.7442032780351111</v>
      </c>
      <c r="BA57">
        <f>LN(Data!BA57)</f>
        <v>1.7047480922384253</v>
      </c>
      <c r="BB57">
        <f>LN(Data!BB57)</f>
        <v>4.0876555740713041</v>
      </c>
      <c r="BC57">
        <f>LN(Data!BC57)</f>
        <v>2.5336968139574321</v>
      </c>
      <c r="BE57">
        <f>LN(Data!BE57)</f>
        <v>4.5767707114663931</v>
      </c>
      <c r="BF57">
        <f>LN(Data!BF57)</f>
        <v>6.1657841384806078</v>
      </c>
      <c r="BH57" s="31">
        <f>Data!BH57/Data!C57</f>
        <v>-4.0292815804495105E-3</v>
      </c>
    </row>
    <row r="58" spans="1:60" x14ac:dyDescent="0.2">
      <c r="A58" s="7">
        <f>Data!A58</f>
        <v>1960</v>
      </c>
      <c r="B58" s="7">
        <f>Data!B58</f>
        <v>4</v>
      </c>
      <c r="C58">
        <f>LN(Data!C58)</f>
        <v>8.0321652604713876</v>
      </c>
      <c r="D58">
        <f>LN(Data!D58)</f>
        <v>7.5469741175165268</v>
      </c>
      <c r="I58">
        <f>LN(Data!I58)</f>
        <v>5.7686334469758176</v>
      </c>
      <c r="Q58" s="31">
        <f>(Data!Q58/Data!C58)</f>
        <v>-3.4108627858627856E-3</v>
      </c>
      <c r="R58">
        <f>LN(Data!R58)</f>
        <v>4.6690835117317437</v>
      </c>
      <c r="U58">
        <f>LN(Data!U58)</f>
        <v>4.7630282706036713</v>
      </c>
      <c r="X58">
        <f>LN(Data!X58)</f>
        <v>6.9342024489969853</v>
      </c>
      <c r="AE58">
        <f>LN(Data!AE58)</f>
        <v>2.8665343350823091</v>
      </c>
      <c r="AF58">
        <f>LN(Data!AF58)</f>
        <v>3.3938370272558629</v>
      </c>
      <c r="AG58">
        <f>LN(Data!AG58)</f>
        <v>3.4210000089583352</v>
      </c>
      <c r="AH58">
        <f>LN(Data!AH58)</f>
        <v>3.1179499062782403</v>
      </c>
      <c r="AI58">
        <f>LN(Data!AI58)</f>
        <v>3.6340800203970982</v>
      </c>
      <c r="AJ58">
        <f>LN(Data!AJ58)</f>
        <v>3.475067230228611</v>
      </c>
      <c r="AK58">
        <f>LN(Data!AK58)</f>
        <v>3.1891174027039253</v>
      </c>
      <c r="AL58">
        <f>LN(Data!AL58)</f>
        <v>4.9473404437239425</v>
      </c>
      <c r="AM58">
        <f>LN(Data!AM58)</f>
        <v>5.7394713170647078</v>
      </c>
      <c r="AN58">
        <f>LN(Data!AN58)</f>
        <v>0.77010822169607374</v>
      </c>
      <c r="AO58">
        <f>LN(Data!AO58)</f>
        <v>1.981441380428302</v>
      </c>
      <c r="AQ58">
        <f>LN(Data!AQ58)</f>
        <v>11.094982835350951</v>
      </c>
      <c r="AR58">
        <f>LN(Data!AR58)</f>
        <v>3.6661224669913199</v>
      </c>
      <c r="AS58">
        <f>LN(Data!AS58)</f>
        <v>14.761105302342271</v>
      </c>
      <c r="AT58">
        <f>LN(Data!AT58)</f>
        <v>0.17881523711125294</v>
      </c>
      <c r="AV58">
        <f>LN(Data!AV58)</f>
        <v>8.7514777942451936</v>
      </c>
      <c r="AX58">
        <f>LN(Data!AX58)</f>
        <v>-4.7457629641988497</v>
      </c>
      <c r="BA58">
        <f>LN(Data!BA58)</f>
        <v>1.8405496333974869</v>
      </c>
      <c r="BB58">
        <f>LN(Data!BB58)</f>
        <v>4.0876555740713041</v>
      </c>
      <c r="BC58">
        <f>LN(Data!BC58)</f>
        <v>2.5877640352277083</v>
      </c>
      <c r="BE58">
        <f>LN(Data!BE58)</f>
        <v>4.5009201646142918</v>
      </c>
      <c r="BF58">
        <f>LN(Data!BF58)</f>
        <v>6.1586736024561706</v>
      </c>
      <c r="BH58" s="31">
        <f>Data!BH58/Data!C58</f>
        <v>4.4357406669650636E-3</v>
      </c>
    </row>
    <row r="59" spans="1:60" x14ac:dyDescent="0.2">
      <c r="A59" s="7">
        <f>Data!A59</f>
        <v>1961</v>
      </c>
      <c r="B59" s="7">
        <f>Data!B59</f>
        <v>1</v>
      </c>
      <c r="C59">
        <f>LN(Data!C59)</f>
        <v>8.0389315585235099</v>
      </c>
      <c r="D59">
        <f>LN(Data!D59)</f>
        <v>7.5466574446896866</v>
      </c>
      <c r="I59">
        <f>LN(Data!I59)</f>
        <v>5.7942323775782727</v>
      </c>
      <c r="Q59" s="31">
        <f>(Data!Q59/Data!C59)</f>
        <v>-3.4523924757203246E-3</v>
      </c>
      <c r="R59">
        <f>LN(Data!R59)</f>
        <v>4.6615505194241988</v>
      </c>
      <c r="U59">
        <f>LN(Data!U59)</f>
        <v>4.7578912730057557</v>
      </c>
      <c r="X59">
        <f>LN(Data!X59)</f>
        <v>6.9488972223133123</v>
      </c>
      <c r="AE59">
        <f>LN(Data!AE59)</f>
        <v>2.868750811793201</v>
      </c>
      <c r="AF59">
        <f>LN(Data!AF59)</f>
        <v>3.3958497753355603</v>
      </c>
      <c r="AG59">
        <f>LN(Data!AG59)</f>
        <v>3.4220778592415106</v>
      </c>
      <c r="AH59">
        <f>LN(Data!AH59)</f>
        <v>3.1194090182475889</v>
      </c>
      <c r="AI59">
        <f>LN(Data!AI59)</f>
        <v>3.6340800203970982</v>
      </c>
      <c r="AJ59">
        <f>LN(Data!AJ59)</f>
        <v>3.4760883805037817</v>
      </c>
      <c r="AK59">
        <f>LN(Data!AK59)</f>
        <v>3.1945831322991562</v>
      </c>
      <c r="AL59">
        <f>LN(Data!AL59)</f>
        <v>4.9522997170832923</v>
      </c>
      <c r="AM59">
        <f>LN(Data!AM59)</f>
        <v>5.7566911303116033</v>
      </c>
      <c r="AN59">
        <f>LN(Data!AN59)</f>
        <v>0.77010822169607374</v>
      </c>
      <c r="AO59">
        <f>LN(Data!AO59)</f>
        <v>1.979428632348605</v>
      </c>
      <c r="AQ59">
        <f>LN(Data!AQ59)</f>
        <v>11.09343242387742</v>
      </c>
      <c r="AR59">
        <f>LN(Data!AR59)</f>
        <v>3.673765816303888</v>
      </c>
      <c r="AS59">
        <f>LN(Data!AS59)</f>
        <v>14.767198240181308</v>
      </c>
      <c r="AT59">
        <f>LN(Data!AT59)</f>
        <v>0.1794885973243375</v>
      </c>
      <c r="AV59">
        <f>LN(Data!AV59)</f>
        <v>8.7493451508434426</v>
      </c>
      <c r="AX59">
        <f>LN(Data!AX59)</f>
        <v>-4.7423751621763026</v>
      </c>
      <c r="BA59">
        <f>LN(Data!BA59)</f>
        <v>1.9169226121820611</v>
      </c>
      <c r="BB59">
        <f>LN(Data!BB59)</f>
        <v>4.0876555740713041</v>
      </c>
      <c r="BC59">
        <f>LN(Data!BC59)</f>
        <v>2.6246685921631592</v>
      </c>
      <c r="BE59">
        <f>LN(Data!BE59)</f>
        <v>4.5174312716800848</v>
      </c>
      <c r="BF59">
        <f>LN(Data!BF59)</f>
        <v>6.1616201277358238</v>
      </c>
      <c r="BH59" s="31">
        <f>Data!BH59/Data!C59</f>
        <v>4.7624133196128206E-3</v>
      </c>
    </row>
    <row r="60" spans="1:60" x14ac:dyDescent="0.2">
      <c r="A60" s="7">
        <f>Data!A60</f>
        <v>1961</v>
      </c>
      <c r="B60" s="7">
        <f>Data!B60</f>
        <v>2</v>
      </c>
      <c r="C60">
        <f>LN(Data!C60)</f>
        <v>8.0573458124148765</v>
      </c>
      <c r="D60">
        <f>LN(Data!D60)</f>
        <v>7.5614857271782911</v>
      </c>
      <c r="I60">
        <f>LN(Data!I60)</f>
        <v>5.8619251757529964</v>
      </c>
      <c r="Q60" s="31">
        <f>(Data!Q60/Data!C60)</f>
        <v>-4.2763470493205362E-3</v>
      </c>
      <c r="R60">
        <f>LN(Data!R60)</f>
        <v>4.6482296754485386</v>
      </c>
      <c r="U60">
        <f>LN(Data!U60)</f>
        <v>4.7698368075433253</v>
      </c>
      <c r="X60">
        <f>LN(Data!X60)</f>
        <v>6.9511978368249743</v>
      </c>
      <c r="AE60">
        <f>LN(Data!AE60)</f>
        <v>2.871132305320661</v>
      </c>
      <c r="AF60">
        <f>LN(Data!AF60)</f>
        <v>3.395514598526657</v>
      </c>
      <c r="AG60">
        <f>LN(Data!AG60)</f>
        <v>3.4231871578870749</v>
      </c>
      <c r="AH60">
        <f>LN(Data!AH60)</f>
        <v>3.1075866583281333</v>
      </c>
      <c r="AI60">
        <f>LN(Data!AI60)</f>
        <v>3.6375861597263857</v>
      </c>
      <c r="AJ60">
        <f>LN(Data!AJ60)</f>
        <v>3.4719664525503626</v>
      </c>
      <c r="AK60">
        <f>LN(Data!AK60)</f>
        <v>3.1986731175506815</v>
      </c>
      <c r="AL60">
        <f>LN(Data!AL60)</f>
        <v>4.9600435079801954</v>
      </c>
      <c r="AM60">
        <f>LN(Data!AM60)</f>
        <v>5.7748620563371533</v>
      </c>
      <c r="AN60">
        <f>LN(Data!AN60)</f>
        <v>0.78390154382840938</v>
      </c>
      <c r="AO60">
        <f>LN(Data!AO60)</f>
        <v>1.9935571312898437</v>
      </c>
      <c r="AQ60">
        <f>LN(Data!AQ60)</f>
        <v>11.091407191539815</v>
      </c>
      <c r="AR60">
        <f>LN(Data!AR60)</f>
        <v>3.6813511876931448</v>
      </c>
      <c r="AS60">
        <f>LN(Data!AS60)</f>
        <v>14.772758379232961</v>
      </c>
      <c r="AT60">
        <f>LN(Data!AT60)</f>
        <v>0.19234271216405241</v>
      </c>
      <c r="AV60">
        <f>LN(Data!AV60)</f>
        <v>8.7491583170086074</v>
      </c>
      <c r="AX60">
        <f>LN(Data!AX60)</f>
        <v>-4.7276245462840487</v>
      </c>
      <c r="BA60">
        <f>LN(Data!BA60)</f>
        <v>1.9459101490553132</v>
      </c>
      <c r="BB60">
        <f>LN(Data!BB60)</f>
        <v>4.0859763125515842</v>
      </c>
      <c r="BC60">
        <f>LN(Data!BC60)</f>
        <v>2.760009940032921</v>
      </c>
      <c r="BE60">
        <f>LN(Data!BE60)</f>
        <v>4.5272086445183799</v>
      </c>
      <c r="BF60">
        <f>LN(Data!BF60)</f>
        <v>6.1696990954416302</v>
      </c>
      <c r="BH60" s="31">
        <f>Data!BH60/Data!C60</f>
        <v>8.0729966383880532E-3</v>
      </c>
    </row>
    <row r="61" spans="1:60" x14ac:dyDescent="0.2">
      <c r="A61" s="7">
        <f>Data!A61</f>
        <v>1961</v>
      </c>
      <c r="B61" s="7">
        <f>Data!B61</f>
        <v>3</v>
      </c>
      <c r="C61">
        <f>LN(Data!C61)</f>
        <v>8.0739015977676161</v>
      </c>
      <c r="D61">
        <f>LN(Data!D61)</f>
        <v>7.566311014772463</v>
      </c>
      <c r="I61">
        <f>LN(Data!I61)</f>
        <v>5.9367443349077496</v>
      </c>
      <c r="Q61" s="31">
        <f>(Data!Q61/Data!C61)</f>
        <v>-6.8232801595214379E-3</v>
      </c>
      <c r="R61">
        <f>LN(Data!R61)</f>
        <v>4.6424659707317879</v>
      </c>
      <c r="U61">
        <f>LN(Data!U61)</f>
        <v>4.8338981155962015</v>
      </c>
      <c r="X61">
        <f>LN(Data!X61)</f>
        <v>6.9720437688644994</v>
      </c>
      <c r="AE61">
        <f>LN(Data!AE61)</f>
        <v>2.8737906027487488</v>
      </c>
      <c r="AF61">
        <f>LN(Data!AF61)</f>
        <v>3.3994291525995068</v>
      </c>
      <c r="AG61">
        <f>LN(Data!AG61)</f>
        <v>3.4264426870181932</v>
      </c>
      <c r="AH61">
        <f>LN(Data!AH61)</f>
        <v>3.1149809013719847</v>
      </c>
      <c r="AI61">
        <f>LN(Data!AI61)</f>
        <v>3.6445879059808113</v>
      </c>
      <c r="AJ61">
        <f>LN(Data!AJ61)</f>
        <v>3.4719664525503626</v>
      </c>
      <c r="AK61">
        <f>LN(Data!AK61)</f>
        <v>3.2014040789561609</v>
      </c>
      <c r="AL61">
        <f>LN(Data!AL61)</f>
        <v>4.9656379281655196</v>
      </c>
      <c r="AM61">
        <f>LN(Data!AM61)</f>
        <v>5.7917933519789147</v>
      </c>
      <c r="AN61">
        <f>LN(Data!AN61)</f>
        <v>0.79299251552966143</v>
      </c>
      <c r="AO61">
        <f>LN(Data!AO61)</f>
        <v>1.9987335489182461</v>
      </c>
      <c r="AQ61">
        <f>LN(Data!AQ61)</f>
        <v>11.092351795181264</v>
      </c>
      <c r="AR61">
        <f>LN(Data!AR61)</f>
        <v>3.6863763238958178</v>
      </c>
      <c r="AS61">
        <f>LN(Data!AS61)</f>
        <v>14.778728119077082</v>
      </c>
      <c r="AT61">
        <f>LN(Data!AT61)</f>
        <v>0.20292875767267143</v>
      </c>
      <c r="AV61">
        <f>LN(Data!AV61)</f>
        <v>8.7526229012601959</v>
      </c>
      <c r="AX61">
        <f>LN(Data!AX61)</f>
        <v>-4.7162117994298942</v>
      </c>
      <c r="BA61">
        <f>LN(Data!BA61)</f>
        <v>1.9169226121820611</v>
      </c>
      <c r="BB61">
        <f>LN(Data!BB61)</f>
        <v>4.0809215418899605</v>
      </c>
      <c r="BC61">
        <f>LN(Data!BC61)</f>
        <v>2.8213788864092133</v>
      </c>
      <c r="BE61">
        <f>LN(Data!BE61)</f>
        <v>4.5971380142908274</v>
      </c>
      <c r="BF61">
        <f>LN(Data!BF61)</f>
        <v>6.1713789615541046</v>
      </c>
      <c r="BH61" s="31">
        <f>Data!BH61/Data!C61</f>
        <v>4.3996456180487005E-3</v>
      </c>
    </row>
    <row r="62" spans="1:60" x14ac:dyDescent="0.2">
      <c r="A62" s="7">
        <f>Data!A62</f>
        <v>1961</v>
      </c>
      <c r="B62" s="7">
        <f>Data!B62</f>
        <v>4</v>
      </c>
      <c r="C62">
        <f>LN(Data!C62)</f>
        <v>8.0939510032053921</v>
      </c>
      <c r="D62">
        <f>LN(Data!D62)</f>
        <v>7.5861948306698084</v>
      </c>
      <c r="I62">
        <f>LN(Data!I62)</f>
        <v>5.9532433342877846</v>
      </c>
      <c r="Q62" s="31">
        <f>(Data!Q62/Data!C62)</f>
        <v>-6.6267635741769958E-3</v>
      </c>
      <c r="R62">
        <f>LN(Data!R62)</f>
        <v>4.6728288344619058</v>
      </c>
      <c r="U62">
        <f>LN(Data!U62)</f>
        <v>4.8574841146020811</v>
      </c>
      <c r="X62">
        <f>LN(Data!X62)</f>
        <v>6.9936577079828401</v>
      </c>
      <c r="AE62">
        <f>LN(Data!AE62)</f>
        <v>2.8770613438363122</v>
      </c>
      <c r="AF62">
        <f>LN(Data!AF62)</f>
        <v>3.4008639927609177</v>
      </c>
      <c r="AG62">
        <f>LN(Data!AG62)</f>
        <v>3.427514689979529</v>
      </c>
      <c r="AH62">
        <f>LN(Data!AH62)</f>
        <v>3.1105330890311684</v>
      </c>
      <c r="AI62">
        <f>LN(Data!AI62)</f>
        <v>3.6454498961866002</v>
      </c>
      <c r="AJ62">
        <f>LN(Data!AJ62)</f>
        <v>3.4719664525503626</v>
      </c>
      <c r="AK62">
        <f>LN(Data!AK62)</f>
        <v>3.2081383843254594</v>
      </c>
      <c r="AL62">
        <f>LN(Data!AL62)</f>
        <v>4.974662633637438</v>
      </c>
      <c r="AM62">
        <f>LN(Data!AM62)</f>
        <v>5.8090429853136945</v>
      </c>
      <c r="AN62">
        <f>LN(Data!AN62)</f>
        <v>0.80200158547202738</v>
      </c>
      <c r="AO62">
        <f>LN(Data!AO62)</f>
        <v>2.0063077786992012</v>
      </c>
      <c r="AQ62">
        <f>LN(Data!AQ62)</f>
        <v>11.096909895966879</v>
      </c>
      <c r="AR62">
        <f>LN(Data!AR62)</f>
        <v>3.7013019741124933</v>
      </c>
      <c r="AS62">
        <f>LN(Data!AS62)</f>
        <v>14.798211870079374</v>
      </c>
      <c r="AT62">
        <f>LN(Data!AT62)</f>
        <v>0.20349441210815516</v>
      </c>
      <c r="AV62">
        <f>LN(Data!AV62)</f>
        <v>8.7601867306170131</v>
      </c>
      <c r="AX62">
        <f>LN(Data!AX62)</f>
        <v>-4.7117125708514047</v>
      </c>
      <c r="BA62">
        <f>LN(Data!BA62)</f>
        <v>1.824549292051046</v>
      </c>
      <c r="BB62">
        <f>LN(Data!BB62)</f>
        <v>4.0775374439057197</v>
      </c>
      <c r="BC62">
        <f>LN(Data!BC62)</f>
        <v>2.7850112422383382</v>
      </c>
      <c r="BE62">
        <f>LN(Data!BE62)</f>
        <v>4.5325994931532563</v>
      </c>
      <c r="BF62">
        <f>LN(Data!BF62)</f>
        <v>6.1789688268646117</v>
      </c>
      <c r="BH62" s="31">
        <f>Data!BH62/Data!C62</f>
        <v>5.1578787839754727E-4</v>
      </c>
    </row>
    <row r="63" spans="1:60" x14ac:dyDescent="0.2">
      <c r="A63" s="7">
        <f>Data!A63</f>
        <v>1962</v>
      </c>
      <c r="B63" s="7">
        <f>Data!B63</f>
        <v>1</v>
      </c>
      <c r="C63">
        <f>LN(Data!C63)</f>
        <v>8.1118080801082435</v>
      </c>
      <c r="D63">
        <f>LN(Data!D63)</f>
        <v>7.596743824393223</v>
      </c>
      <c r="I63">
        <f>LN(Data!I63)</f>
        <v>6.0056139702124014</v>
      </c>
      <c r="Q63" s="31">
        <f>(Data!Q63/Data!C63)</f>
        <v>-7.7693784497240197E-3</v>
      </c>
      <c r="R63">
        <f>LN(Data!R63)</f>
        <v>4.6700211583077076</v>
      </c>
      <c r="U63">
        <f>LN(Data!U63)</f>
        <v>4.887337077751762</v>
      </c>
      <c r="X63">
        <f>LN(Data!X63)</f>
        <v>7.0127457261730743</v>
      </c>
      <c r="AE63">
        <f>LN(Data!AE63)</f>
        <v>2.8822275727571705</v>
      </c>
      <c r="AF63">
        <f>LN(Data!AF63)</f>
        <v>3.4047577028569127</v>
      </c>
      <c r="AG63">
        <f>LN(Data!AG63)</f>
        <v>3.432922121356397</v>
      </c>
      <c r="AH63">
        <f>LN(Data!AH63)</f>
        <v>3.1120475659353395</v>
      </c>
      <c r="AI63">
        <f>LN(Data!AI63)</f>
        <v>3.6463111440051592</v>
      </c>
      <c r="AJ63">
        <f>LN(Data!AJ63)</f>
        <v>3.4760883805037817</v>
      </c>
      <c r="AK63">
        <f>LN(Data!AK63)</f>
        <v>3.2121734138085252</v>
      </c>
      <c r="AL63">
        <f>LN(Data!AL63)</f>
        <v>4.9808631357625854</v>
      </c>
      <c r="AM63">
        <f>LN(Data!AM63)</f>
        <v>5.8295336799617612</v>
      </c>
      <c r="AN63">
        <f>LN(Data!AN63)</f>
        <v>0.81536481328419441</v>
      </c>
      <c r="AO63">
        <f>LN(Data!AO63)</f>
        <v>2.0157772964153731</v>
      </c>
      <c r="AQ63">
        <f>LN(Data!AQ63)</f>
        <v>11.103151085273966</v>
      </c>
      <c r="AR63">
        <f>LN(Data!AR63)</f>
        <v>3.6963514689526371</v>
      </c>
      <c r="AS63">
        <f>LN(Data!AS63)</f>
        <v>14.799502554226603</v>
      </c>
      <c r="AT63">
        <f>LN(Data!AT63)</f>
        <v>0.2200608048637778</v>
      </c>
      <c r="AV63">
        <f>LN(Data!AV63)</f>
        <v>8.7682835551973994</v>
      </c>
      <c r="AX63">
        <f>LN(Data!AX63)</f>
        <v>-4.6973922044387235</v>
      </c>
      <c r="BA63">
        <f>LN(Data!BA63)</f>
        <v>1.7227665977411035</v>
      </c>
      <c r="BB63">
        <f>LN(Data!BB63)</f>
        <v>4.0758410906575406</v>
      </c>
      <c r="BC63">
        <f>LN(Data!BC63)</f>
        <v>2.7343675094195836</v>
      </c>
      <c r="BE63">
        <f>LN(Data!BE63)</f>
        <v>4.604169685654508</v>
      </c>
      <c r="BF63">
        <f>LN(Data!BF63)</f>
        <v>6.1812756188937641</v>
      </c>
      <c r="BH63" s="31">
        <f>Data!BH63/Data!C63</f>
        <v>4.0323871659439427E-3</v>
      </c>
    </row>
    <row r="64" spans="1:60" x14ac:dyDescent="0.2">
      <c r="A64" s="7">
        <f>Data!A64</f>
        <v>1962</v>
      </c>
      <c r="B64" s="7">
        <f>Data!B64</f>
        <v>2</v>
      </c>
      <c r="C64">
        <f>LN(Data!C64)</f>
        <v>8.1225196443862711</v>
      </c>
      <c r="D64">
        <f>LN(Data!D64)</f>
        <v>7.6089698306198414</v>
      </c>
      <c r="I64">
        <f>LN(Data!I64)</f>
        <v>5.9976950968586182</v>
      </c>
      <c r="Q64" s="31">
        <f>(Data!Q64/Data!C64)</f>
        <v>-5.4904288470099425E-3</v>
      </c>
      <c r="R64">
        <f>LN(Data!R64)</f>
        <v>4.7621739347977563</v>
      </c>
      <c r="U64">
        <f>LN(Data!U64)</f>
        <v>4.9089716403197556</v>
      </c>
      <c r="X64">
        <f>LN(Data!X64)</f>
        <v>7.0175061429412562</v>
      </c>
      <c r="AE64">
        <f>LN(Data!AE64)</f>
        <v>2.883850540905899</v>
      </c>
      <c r="AF64">
        <f>LN(Data!AF64)</f>
        <v>3.4085039568445934</v>
      </c>
      <c r="AG64">
        <f>LN(Data!AG64)</f>
        <v>3.4372078191851885</v>
      </c>
      <c r="AH64">
        <f>LN(Data!AH64)</f>
        <v>3.1194090182475889</v>
      </c>
      <c r="AI64">
        <f>LN(Data!AI64)</f>
        <v>3.6523969885365211</v>
      </c>
      <c r="AJ64">
        <f>LN(Data!AJ64)</f>
        <v>3.4791764229787439</v>
      </c>
      <c r="AK64">
        <f>LN(Data!AK64)</f>
        <v>3.2175549529007847</v>
      </c>
      <c r="AL64">
        <f>LN(Data!AL64)</f>
        <v>4.9877077894525508</v>
      </c>
      <c r="AM64">
        <f>LN(Data!AM64)</f>
        <v>5.8504768538070042</v>
      </c>
      <c r="AN64">
        <f>LN(Data!AN64)</f>
        <v>0.81536481328419441</v>
      </c>
      <c r="AO64">
        <f>LN(Data!AO64)</f>
        <v>2.0120310424276924</v>
      </c>
      <c r="AQ64">
        <f>LN(Data!AQ64)</f>
        <v>11.106114451537699</v>
      </c>
      <c r="AR64">
        <f>LN(Data!AR64)</f>
        <v>3.7037680666076871</v>
      </c>
      <c r="AS64">
        <f>LN(Data!AS64)</f>
        <v>14.809882518145386</v>
      </c>
      <c r="AT64">
        <f>LN(Data!AT64)</f>
        <v>0.22039240522302292</v>
      </c>
      <c r="AV64">
        <f>LN(Data!AV64)</f>
        <v>8.7759018382165159</v>
      </c>
      <c r="AX64">
        <f>LN(Data!AX64)</f>
        <v>-4.6961492493825867</v>
      </c>
      <c r="BA64">
        <f>LN(Data!BA64)</f>
        <v>1.7047480922384253</v>
      </c>
      <c r="BB64">
        <f>LN(Data!BB64)</f>
        <v>4.0741418549045809</v>
      </c>
      <c r="BC64">
        <f>LN(Data!BC64)</f>
        <v>2.7212954278522306</v>
      </c>
      <c r="BE64">
        <f>LN(Data!BE64)</f>
        <v>4.558078578454241</v>
      </c>
      <c r="BF64">
        <f>LN(Data!BF64)</f>
        <v>6.1843740185960492</v>
      </c>
      <c r="BH64" s="31">
        <f>Data!BH64/Data!C64</f>
        <v>4.1489115036097562E-3</v>
      </c>
    </row>
    <row r="65" spans="1:60" x14ac:dyDescent="0.2">
      <c r="A65" s="7">
        <f>Data!A65</f>
        <v>1962</v>
      </c>
      <c r="B65" s="7">
        <f>Data!B65</f>
        <v>3</v>
      </c>
      <c r="C65">
        <f>LN(Data!C65)</f>
        <v>8.132001188147628</v>
      </c>
      <c r="D65">
        <f>LN(Data!D65)</f>
        <v>7.6170218414219653</v>
      </c>
      <c r="I65">
        <f>LN(Data!I65)</f>
        <v>6.0146926732271888</v>
      </c>
      <c r="Q65" s="31">
        <f>(Data!Q65/Data!C65)</f>
        <v>-7.9080432737535303E-3</v>
      </c>
      <c r="R65">
        <f>LN(Data!R65)</f>
        <v>4.7041101338429954</v>
      </c>
      <c r="U65">
        <f>LN(Data!U65)</f>
        <v>4.9221683127739251</v>
      </c>
      <c r="X65">
        <f>LN(Data!X65)</f>
        <v>7.0402736586822812</v>
      </c>
      <c r="AE65">
        <f>LN(Data!AE65)</f>
        <v>2.8859174075467844</v>
      </c>
      <c r="AF65">
        <f>LN(Data!AF65)</f>
        <v>3.411378708935906</v>
      </c>
      <c r="AG65">
        <f>LN(Data!AG65)</f>
        <v>3.4404180948154366</v>
      </c>
      <c r="AH65">
        <f>LN(Data!AH65)</f>
        <v>3.1135153092103742</v>
      </c>
      <c r="AI65">
        <f>LN(Data!AI65)</f>
        <v>3.6549865230907521</v>
      </c>
      <c r="AJ65">
        <f>LN(Data!AJ65)</f>
        <v>3.4802241888681267</v>
      </c>
      <c r="AK65">
        <f>LN(Data!AK65)</f>
        <v>3.2228678461377385</v>
      </c>
      <c r="AL65">
        <f>LN(Data!AL65)</f>
        <v>4.9870254284571223</v>
      </c>
      <c r="AM65">
        <f>LN(Data!AM65)</f>
        <v>5.8659013241326363</v>
      </c>
      <c r="AN65">
        <f>LN(Data!AN65)</f>
        <v>0.82417544296634937</v>
      </c>
      <c r="AO65">
        <f>LN(Data!AO65)</f>
        <v>2.0179669200185346</v>
      </c>
      <c r="AQ65">
        <f>LN(Data!AQ65)</f>
        <v>11.110670199799911</v>
      </c>
      <c r="AR65">
        <f>LN(Data!AR65)</f>
        <v>3.7013019741124933</v>
      </c>
      <c r="AS65">
        <f>LN(Data!AS65)</f>
        <v>14.811972173912405</v>
      </c>
      <c r="AT65">
        <f>LN(Data!AT65)</f>
        <v>0.22778429321736135</v>
      </c>
      <c r="AV65">
        <f>LN(Data!AV65)</f>
        <v>8.7825538676413295</v>
      </c>
      <c r="AX65">
        <f>LN(Data!AX65)</f>
        <v>-4.6902629446953217</v>
      </c>
      <c r="BA65">
        <f>LN(Data!BA65)</f>
        <v>1.7227665977411035</v>
      </c>
      <c r="BB65">
        <f>LN(Data!BB65)</f>
        <v>4.0741418549045809</v>
      </c>
      <c r="BC65">
        <f>LN(Data!BC65)</f>
        <v>2.6672282065819548</v>
      </c>
      <c r="BE65">
        <f>LN(Data!BE65)</f>
        <v>4.5174312716800848</v>
      </c>
      <c r="BF65">
        <f>LN(Data!BF65)</f>
        <v>6.1808169055093076</v>
      </c>
      <c r="BH65" s="31">
        <f>Data!BH65/Data!C65</f>
        <v>1.6405095081306275E-3</v>
      </c>
    </row>
    <row r="66" spans="1:60" x14ac:dyDescent="0.2">
      <c r="A66" s="7">
        <f>Data!A66</f>
        <v>1962</v>
      </c>
      <c r="B66" s="7">
        <f>Data!B66</f>
        <v>4</v>
      </c>
      <c r="C66">
        <f>LN(Data!C66)</f>
        <v>8.135874205136151</v>
      </c>
      <c r="D66">
        <f>LN(Data!D66)</f>
        <v>7.6310921307051398</v>
      </c>
      <c r="I66">
        <f>LN(Data!I66)</f>
        <v>5.9849433301177166</v>
      </c>
      <c r="Q66" s="31">
        <f>(Data!Q66/Data!C66)</f>
        <v>-9.0195619069930923E-3</v>
      </c>
      <c r="R66">
        <f>LN(Data!R66)</f>
        <v>4.6830567246451622</v>
      </c>
      <c r="U66">
        <f>LN(Data!U66)</f>
        <v>4.9337542497602982</v>
      </c>
      <c r="X66">
        <f>LN(Data!X66)</f>
        <v>7.0471693347648152</v>
      </c>
      <c r="AE66">
        <f>LN(Data!AE66)</f>
        <v>2.8878686276780461</v>
      </c>
      <c r="AF66">
        <f>LN(Data!AF66)</f>
        <v>3.4137844971676268</v>
      </c>
      <c r="AG66">
        <f>LN(Data!AG66)</f>
        <v>3.4425632282680518</v>
      </c>
      <c r="AH66">
        <f>LN(Data!AH66)</f>
        <v>3.1238176133172093</v>
      </c>
      <c r="AI66">
        <f>LN(Data!AI66)</f>
        <v>3.6523969885365211</v>
      </c>
      <c r="AJ66">
        <f>LN(Data!AJ66)</f>
        <v>3.4863653940320338</v>
      </c>
      <c r="AK66">
        <f>LN(Data!AK66)</f>
        <v>3.2255336125322671</v>
      </c>
      <c r="AL66">
        <f>LN(Data!AL66)</f>
        <v>4.9924713234685845</v>
      </c>
      <c r="AM66">
        <f>LN(Data!AM66)</f>
        <v>5.8858262150849852</v>
      </c>
      <c r="AN66">
        <f>LN(Data!AN66)</f>
        <v>0.82855181756614826</v>
      </c>
      <c r="AO66">
        <f>LN(Data!AO66)</f>
        <v>2.0199375063866127</v>
      </c>
      <c r="AQ66">
        <f>LN(Data!AQ66)</f>
        <v>11.111985104733481</v>
      </c>
      <c r="AR66">
        <f>LN(Data!AR66)</f>
        <v>3.6988297849671046</v>
      </c>
      <c r="AS66">
        <f>LN(Data!AS66)</f>
        <v>14.810814889700586</v>
      </c>
      <c r="AT66">
        <f>LN(Data!AT66)</f>
        <v>0.23281459441770339</v>
      </c>
      <c r="AV66">
        <f>LN(Data!AV66)</f>
        <v>8.7898477177742951</v>
      </c>
      <c r="AX66">
        <f>LN(Data!AX66)</f>
        <v>-4.6880215178287594</v>
      </c>
      <c r="BA66">
        <f>LN(Data!BA66)</f>
        <v>1.7047480922384253</v>
      </c>
      <c r="BB66">
        <f>LN(Data!BB66)</f>
        <v>4.0690267542378109</v>
      </c>
      <c r="BC66">
        <f>LN(Data!BC66)</f>
        <v>2.6173958328340792</v>
      </c>
      <c r="BE66">
        <f>LN(Data!BE66)</f>
        <v>4.5538768916005408</v>
      </c>
      <c r="BF66">
        <f>LN(Data!BF66)</f>
        <v>6.1838570122890495</v>
      </c>
      <c r="BH66" s="31">
        <f>Data!BH66/Data!C66</f>
        <v>2.9357686121124532E-3</v>
      </c>
    </row>
    <row r="67" spans="1:60" x14ac:dyDescent="0.2">
      <c r="A67" s="7">
        <f>Data!A67</f>
        <v>1963</v>
      </c>
      <c r="B67" s="7">
        <f>Data!B67</f>
        <v>1</v>
      </c>
      <c r="C67">
        <f>LN(Data!C67)</f>
        <v>8.1469407750638148</v>
      </c>
      <c r="D67">
        <f>LN(Data!D67)</f>
        <v>7.6378610005276144</v>
      </c>
      <c r="I67">
        <f>LN(Data!I67)</f>
        <v>6.0361988784481531</v>
      </c>
      <c r="Q67" s="31">
        <f>(Data!Q67/Data!C67)</f>
        <v>-7.2694624652455955E-3</v>
      </c>
      <c r="R67">
        <f>LN(Data!R67)</f>
        <v>4.7059200890882344</v>
      </c>
      <c r="U67">
        <f>LN(Data!U67)</f>
        <v>4.9104465668408235</v>
      </c>
      <c r="X67">
        <f>LN(Data!X67)</f>
        <v>7.033594663821285</v>
      </c>
      <c r="AE67">
        <f>LN(Data!AE67)</f>
        <v>2.8922588650777148</v>
      </c>
      <c r="AF67">
        <f>LN(Data!AF67)</f>
        <v>3.4169723007775175</v>
      </c>
      <c r="AG67">
        <f>LN(Data!AG67)</f>
        <v>3.4446718552474347</v>
      </c>
      <c r="AH67">
        <f>LN(Data!AH67)</f>
        <v>3.1238176133172093</v>
      </c>
      <c r="AI67">
        <f>LN(Data!AI67)</f>
        <v>3.6471977151192925</v>
      </c>
      <c r="AJ67">
        <f>LN(Data!AJ67)</f>
        <v>3.4904285153900978</v>
      </c>
      <c r="AK67">
        <f>LN(Data!AK67)</f>
        <v>3.2308043957334744</v>
      </c>
      <c r="AL67">
        <f>LN(Data!AL67)</f>
        <v>5.002603122398992</v>
      </c>
      <c r="AM67">
        <f>LN(Data!AM67)</f>
        <v>5.907811162110729</v>
      </c>
      <c r="AN67">
        <f>LN(Data!AN67)</f>
        <v>0.83724752453370221</v>
      </c>
      <c r="AO67">
        <f>LN(Data!AO67)</f>
        <v>2.0254454097442758</v>
      </c>
      <c r="AQ67">
        <f>LN(Data!AQ67)</f>
        <v>11.114669309807734</v>
      </c>
      <c r="AR67">
        <f>LN(Data!AR67)</f>
        <v>3.7013019741124933</v>
      </c>
      <c r="AS67">
        <f>LN(Data!AS67)</f>
        <v>14.815971283920227</v>
      </c>
      <c r="AT67">
        <f>LN(Data!AT67)</f>
        <v>0.23872477012572538</v>
      </c>
      <c r="AV67">
        <f>LN(Data!AV67)</f>
        <v>8.794871976699044</v>
      </c>
      <c r="AX67">
        <f>LN(Data!AX67)</f>
        <v>-4.6820677374734219</v>
      </c>
      <c r="BA67">
        <f>LN(Data!BA67)</f>
        <v>1.7578579175523736</v>
      </c>
      <c r="BB67">
        <f>LN(Data!BB67)</f>
        <v>4.0707346965829672</v>
      </c>
      <c r="BC67">
        <f>LN(Data!BC67)</f>
        <v>2.6461747973841225</v>
      </c>
      <c r="BE67">
        <f>LN(Data!BE67)</f>
        <v>4.5890408040582074</v>
      </c>
      <c r="BF67">
        <f>LN(Data!BF67)</f>
        <v>6.190801007609565</v>
      </c>
      <c r="BH67" s="31">
        <f>Data!BH67/Data!C67</f>
        <v>0</v>
      </c>
    </row>
    <row r="68" spans="1:60" x14ac:dyDescent="0.2">
      <c r="A68" s="7">
        <f>Data!A68</f>
        <v>1963</v>
      </c>
      <c r="B68" s="7">
        <f>Data!B68</f>
        <v>2</v>
      </c>
      <c r="C68">
        <f>LN(Data!C68)</f>
        <v>8.1598894784150904</v>
      </c>
      <c r="D68">
        <f>LN(Data!D68)</f>
        <v>7.6473565639139665</v>
      </c>
      <c r="I68">
        <f>LN(Data!I68)</f>
        <v>6.0520891689244172</v>
      </c>
      <c r="Q68" s="31">
        <f>(Data!Q68/Data!C68)</f>
        <v>-4.4027674538281219E-3</v>
      </c>
      <c r="R68">
        <f>LN(Data!R68)</f>
        <v>4.816241156068032</v>
      </c>
      <c r="U68">
        <f>LN(Data!U68)</f>
        <v>4.9337542497602982</v>
      </c>
      <c r="X68">
        <f>LN(Data!X68)</f>
        <v>7.0344760317612938</v>
      </c>
      <c r="AE68">
        <f>LN(Data!AE68)</f>
        <v>2.8939210074073061</v>
      </c>
      <c r="AF68">
        <f>LN(Data!AF68)</f>
        <v>3.4188080659218159</v>
      </c>
      <c r="AG68">
        <f>LN(Data!AG68)</f>
        <v>3.4478582964612037</v>
      </c>
      <c r="AH68">
        <f>LN(Data!AH68)</f>
        <v>3.1164886621897732</v>
      </c>
      <c r="AI68">
        <f>LN(Data!AI68)</f>
        <v>3.6515150170137205</v>
      </c>
      <c r="AJ68">
        <f>LN(Data!AJ68)</f>
        <v>3.4894219113732468</v>
      </c>
      <c r="AK68">
        <f>LN(Data!AK68)</f>
        <v>3.2360475433765199</v>
      </c>
      <c r="AL68">
        <f>LN(Data!AL68)</f>
        <v>5.0119677393300339</v>
      </c>
      <c r="AM68">
        <f>LN(Data!AM68)</f>
        <v>5.9293231505701325</v>
      </c>
      <c r="AN68">
        <f>LN(Data!AN68)</f>
        <v>0.84586826757760925</v>
      </c>
      <c r="AO68">
        <f>LN(Data!AO68)</f>
        <v>2.0322303876438848</v>
      </c>
      <c r="AQ68">
        <f>LN(Data!AQ68)</f>
        <v>11.121880879523294</v>
      </c>
      <c r="AR68">
        <f>LN(Data!AR68)</f>
        <v>3.7037680666076871</v>
      </c>
      <c r="AS68">
        <f>LN(Data!AS68)</f>
        <v>14.825648946130981</v>
      </c>
      <c r="AT68">
        <f>LN(Data!AT68)</f>
        <v>0.24199581126624664</v>
      </c>
      <c r="AV68">
        <f>LN(Data!AV68)</f>
        <v>8.7976541113326867</v>
      </c>
      <c r="AX68">
        <f>LN(Data!AX68)</f>
        <v>-4.6765211722324533</v>
      </c>
      <c r="BA68">
        <f>LN(Data!BA68)</f>
        <v>1.7404661748405046</v>
      </c>
      <c r="BB68">
        <f>LN(Data!BB68)</f>
        <v>4.0724397268340509</v>
      </c>
      <c r="BC68">
        <f>LN(Data!BC68)</f>
        <v>2.6602595372658615</v>
      </c>
      <c r="BE68">
        <f>LN(Data!BE68)</f>
        <v>4.5185223792624196</v>
      </c>
      <c r="BF68">
        <f>LN(Data!BF68)</f>
        <v>6.1983298593963099</v>
      </c>
      <c r="BH68" s="31">
        <f>Data!BH68/Data!C68</f>
        <v>-3.9566816666895413E-3</v>
      </c>
    </row>
    <row r="69" spans="1:60" x14ac:dyDescent="0.2">
      <c r="A69" s="7">
        <f>Data!A69</f>
        <v>1963</v>
      </c>
      <c r="B69" s="7">
        <f>Data!B69</f>
        <v>3</v>
      </c>
      <c r="C69">
        <f>LN(Data!C69)</f>
        <v>8.1792278406546881</v>
      </c>
      <c r="D69">
        <f>LN(Data!D69)</f>
        <v>7.6609151294482531</v>
      </c>
      <c r="I69">
        <f>LN(Data!I69)</f>
        <v>6.0822189103764464</v>
      </c>
      <c r="Q69" s="31">
        <f>(Data!Q69/Data!C69)</f>
        <v>-7.1506687978463868E-3</v>
      </c>
      <c r="R69">
        <f>LN(Data!R69)</f>
        <v>4.761318868478023</v>
      </c>
      <c r="U69">
        <f>LN(Data!U69)</f>
        <v>4.9586399989778753</v>
      </c>
      <c r="X69">
        <f>LN(Data!X69)</f>
        <v>7.0778355493537379</v>
      </c>
      <c r="AE69">
        <f>LN(Data!AE69)</f>
        <v>2.8951381583182885</v>
      </c>
      <c r="AF69">
        <f>LN(Data!AF69)</f>
        <v>3.4249139082794713</v>
      </c>
      <c r="AG69">
        <f>LN(Data!AG69)</f>
        <v>3.4531571205928664</v>
      </c>
      <c r="AH69">
        <f>LN(Data!AH69)</f>
        <v>3.1179499062782403</v>
      </c>
      <c r="AI69">
        <f>LN(Data!AI69)</f>
        <v>3.655839600035736</v>
      </c>
      <c r="AJ69">
        <f>LN(Data!AJ69)</f>
        <v>3.4965075614664802</v>
      </c>
      <c r="AK69">
        <f>LN(Data!AK69)</f>
        <v>3.2413024574297573</v>
      </c>
      <c r="AL69">
        <f>LN(Data!AL69)</f>
        <v>5.0219048863544868</v>
      </c>
      <c r="AM69">
        <f>LN(Data!AM69)</f>
        <v>5.9496003430092834</v>
      </c>
      <c r="AN69">
        <f>LN(Data!AN69)</f>
        <v>0.85441532815606758</v>
      </c>
      <c r="AO69">
        <f>LN(Data!AO69)</f>
        <v>2.0346716058646876</v>
      </c>
      <c r="AQ69">
        <f>LN(Data!AQ69)</f>
        <v>11.12720415889866</v>
      </c>
      <c r="AR69">
        <f>LN(Data!AR69)</f>
        <v>3.7037680666076871</v>
      </c>
      <c r="AS69">
        <f>LN(Data!AS69)</f>
        <v>14.830972225506347</v>
      </c>
      <c r="AT69">
        <f>LN(Data!AT69)</f>
        <v>0.25601089413047812</v>
      </c>
      <c r="AV69">
        <f>LN(Data!AV69)</f>
        <v>8.8012697838107208</v>
      </c>
      <c r="AX69">
        <f>LN(Data!AX69)</f>
        <v>-4.6619425790921021</v>
      </c>
      <c r="BA69">
        <f>LN(Data!BA69)</f>
        <v>1.7047480922384253</v>
      </c>
      <c r="BB69">
        <f>LN(Data!BB69)</f>
        <v>4.0707346965829672</v>
      </c>
      <c r="BC69">
        <f>LN(Data!BC69)</f>
        <v>2.6390573296152584</v>
      </c>
      <c r="BE69">
        <f>LN(Data!BE69)</f>
        <v>4.5685062016164997</v>
      </c>
      <c r="BF69">
        <f>LN(Data!BF69)</f>
        <v>6.2021611640631065</v>
      </c>
      <c r="BH69" s="31">
        <f>Data!BH69/Data!C69</f>
        <v>-3.7211330429627793E-3</v>
      </c>
    </row>
    <row r="70" spans="1:60" x14ac:dyDescent="0.2">
      <c r="A70" s="7">
        <f>Data!A70</f>
        <v>1963</v>
      </c>
      <c r="B70" s="7">
        <f>Data!B70</f>
        <v>4</v>
      </c>
      <c r="C70">
        <f>LN(Data!C70)</f>
        <v>8.1863252215148563</v>
      </c>
      <c r="D70">
        <f>LN(Data!D70)</f>
        <v>7.6692150997241697</v>
      </c>
      <c r="I70">
        <f>LN(Data!I70)</f>
        <v>6.094472297182211</v>
      </c>
      <c r="Q70" s="31">
        <f>(Data!Q70/Data!C70)</f>
        <v>-5.3459557288041215E-3</v>
      </c>
      <c r="R70">
        <f>LN(Data!R70)</f>
        <v>4.8105570157130417</v>
      </c>
      <c r="U70">
        <f>LN(Data!U70)</f>
        <v>4.9558270576012609</v>
      </c>
      <c r="X70">
        <f>LN(Data!X70)</f>
        <v>7.0679164311060783</v>
      </c>
      <c r="AE70">
        <f>LN(Data!AE70)</f>
        <v>2.9032331390570674</v>
      </c>
      <c r="AF70">
        <f>LN(Data!AF70)</f>
        <v>3.4276120878336065</v>
      </c>
      <c r="AG70">
        <f>LN(Data!AG70)</f>
        <v>3.4573571488723598</v>
      </c>
      <c r="AH70">
        <f>LN(Data!AH70)</f>
        <v>3.1194090182475889</v>
      </c>
      <c r="AI70">
        <f>LN(Data!AI70)</f>
        <v>3.6592704006098185</v>
      </c>
      <c r="AJ70">
        <f>LN(Data!AJ70)</f>
        <v>3.4975070617995638</v>
      </c>
      <c r="AK70">
        <f>LN(Data!AK70)</f>
        <v>3.2464909919011742</v>
      </c>
      <c r="AL70">
        <f>LN(Data!AL70)</f>
        <v>5.0317442573064906</v>
      </c>
      <c r="AM70">
        <f>LN(Data!AM70)</f>
        <v>5.9687075599853658</v>
      </c>
      <c r="AN70">
        <f>LN(Data!AN70)</f>
        <v>0.86288995514703981</v>
      </c>
      <c r="AO70">
        <f>LN(Data!AO70)</f>
        <v>2.0404480533015246</v>
      </c>
      <c r="AQ70">
        <f>LN(Data!AQ70)</f>
        <v>11.13104992229515</v>
      </c>
      <c r="AR70">
        <f>LN(Data!AR70)</f>
        <v>3.7062280924485496</v>
      </c>
      <c r="AS70">
        <f>LN(Data!AS70)</f>
        <v>14.837278014743699</v>
      </c>
      <c r="AT70">
        <f>LN(Data!AT70)</f>
        <v>0.25680248575329401</v>
      </c>
      <c r="AV70">
        <f>LN(Data!AV70)</f>
        <v>8.8066030465363987</v>
      </c>
      <c r="AX70">
        <f>LN(Data!AX70)</f>
        <v>-4.6608300537204341</v>
      </c>
      <c r="BA70">
        <f>LN(Data!BA70)</f>
        <v>1.7227665977411035</v>
      </c>
      <c r="BB70">
        <f>LN(Data!BB70)</f>
        <v>4.0724397268340509</v>
      </c>
      <c r="BC70">
        <f>LN(Data!BC70)</f>
        <v>2.6026896854443837</v>
      </c>
      <c r="BE70">
        <f>LN(Data!BE70)</f>
        <v>4.5475410731514554</v>
      </c>
      <c r="BF70">
        <f>LN(Data!BF70)</f>
        <v>6.2093023554609754</v>
      </c>
      <c r="BH70" s="31">
        <f>Data!BH70/Data!C70</f>
        <v>-2.2906421944431628E-3</v>
      </c>
    </row>
    <row r="71" spans="1:60" x14ac:dyDescent="0.2">
      <c r="A71" s="7">
        <f>Data!A71</f>
        <v>1964</v>
      </c>
      <c r="B71" s="7">
        <f>Data!B71</f>
        <v>1</v>
      </c>
      <c r="C71">
        <f>LN(Data!C71)</f>
        <v>8.2077289336355008</v>
      </c>
      <c r="D71">
        <f>LN(Data!D71)</f>
        <v>7.6887301699076023</v>
      </c>
      <c r="I71">
        <f>LN(Data!I71)</f>
        <v>6.131226489483141</v>
      </c>
      <c r="Q71" s="31">
        <f>(Data!Q71/Data!C71)</f>
        <v>-3.1341981903412188E-3</v>
      </c>
      <c r="R71">
        <f>LN(Data!R71)</f>
        <v>4.8698394841307993</v>
      </c>
      <c r="U71">
        <f>LN(Data!U71)</f>
        <v>4.9544176140980269</v>
      </c>
      <c r="X71">
        <f>LN(Data!X71)</f>
        <v>7.0709789600841511</v>
      </c>
      <c r="AE71">
        <f>LN(Data!AE71)</f>
        <v>2.9064091355937887</v>
      </c>
      <c r="AF71">
        <f>LN(Data!AF71)</f>
        <v>3.4317265866969784</v>
      </c>
      <c r="AG71">
        <f>LN(Data!AG71)</f>
        <v>3.4615709915855839</v>
      </c>
      <c r="AH71">
        <f>LN(Data!AH71)</f>
        <v>3.1149809013719847</v>
      </c>
      <c r="AI71">
        <f>LN(Data!AI71)</f>
        <v>3.6627151340932564</v>
      </c>
      <c r="AJ71">
        <f>LN(Data!AJ71)</f>
        <v>3.50052976458164</v>
      </c>
      <c r="AK71">
        <f>LN(Data!AK71)</f>
        <v>3.2503744919275719</v>
      </c>
      <c r="AL71">
        <f>LN(Data!AL71)</f>
        <v>5.0382504611292287</v>
      </c>
      <c r="AM71">
        <f>LN(Data!AM71)</f>
        <v>5.9851949340943866</v>
      </c>
      <c r="AN71">
        <f>LN(Data!AN71)</f>
        <v>0.86710048768338333</v>
      </c>
      <c r="AO71">
        <f>LN(Data!AO71)</f>
        <v>2.0405440869744966</v>
      </c>
      <c r="AQ71">
        <f>LN(Data!AQ71)</f>
        <v>11.136251874524806</v>
      </c>
      <c r="AR71">
        <f>LN(Data!AR71)</f>
        <v>3.7013019741124933</v>
      </c>
      <c r="AS71">
        <f>LN(Data!AS71)</f>
        <v>14.837553848637299</v>
      </c>
      <c r="AT71">
        <f>LN(Data!AT71)</f>
        <v>0.27793036398033805</v>
      </c>
      <c r="AV71">
        <f>LN(Data!AV71)</f>
        <v>8.8123916469080719</v>
      </c>
      <c r="AX71">
        <f>LN(Data!AX71)</f>
        <v>-4.6415213884311539</v>
      </c>
      <c r="BA71">
        <f>LN(Data!BA71)</f>
        <v>1.7047480922384253</v>
      </c>
      <c r="BB71">
        <f>LN(Data!BB71)</f>
        <v>4.0724397268340509</v>
      </c>
      <c r="BC71">
        <f>LN(Data!BC71)</f>
        <v>2.5952547069568657</v>
      </c>
      <c r="BE71">
        <f>LN(Data!BE71)</f>
        <v>4.6001576441645469</v>
      </c>
      <c r="BF71">
        <f>LN(Data!BF71)</f>
        <v>6.2116940604203421</v>
      </c>
      <c r="BH71" s="31">
        <f>Data!BH71/Data!C71</f>
        <v>1.639018481113468E-3</v>
      </c>
    </row>
    <row r="72" spans="1:60" x14ac:dyDescent="0.2">
      <c r="A72" s="7">
        <f>Data!A72</f>
        <v>1964</v>
      </c>
      <c r="B72" s="7">
        <f>Data!B72</f>
        <v>2</v>
      </c>
      <c r="C72">
        <f>LN(Data!C72)</f>
        <v>8.2195685214147201</v>
      </c>
      <c r="D72">
        <f>LN(Data!D72)</f>
        <v>7.7061629701995757</v>
      </c>
      <c r="I72">
        <f>LN(Data!I72)</f>
        <v>6.1275239915150781</v>
      </c>
      <c r="Q72" s="31">
        <f>(Data!Q72/Data!C72)</f>
        <v>-3.3666406313124513E-3</v>
      </c>
      <c r="R72">
        <f>LN(Data!R72)</f>
        <v>4.8865826454262766</v>
      </c>
      <c r="U72">
        <f>LN(Data!U72)</f>
        <v>4.9767337424205742</v>
      </c>
      <c r="X72">
        <f>LN(Data!X72)</f>
        <v>7.0799423212954942</v>
      </c>
      <c r="AE72">
        <f>LN(Data!AE72)</f>
        <v>2.9088118015232896</v>
      </c>
      <c r="AF72">
        <f>LN(Data!AF72)</f>
        <v>3.4333418349887226</v>
      </c>
      <c r="AG72">
        <f>LN(Data!AG72)</f>
        <v>3.4626060097907989</v>
      </c>
      <c r="AH72">
        <f>LN(Data!AH72)</f>
        <v>3.1149809013719847</v>
      </c>
      <c r="AI72">
        <f>LN(Data!AI72)</f>
        <v>3.6618422200455303</v>
      </c>
      <c r="AJ72">
        <f>LN(Data!AJ72)</f>
        <v>3.5015554056971903</v>
      </c>
      <c r="AK72">
        <f>LN(Data!AK72)</f>
        <v>3.2555162889631926</v>
      </c>
      <c r="AL72">
        <f>LN(Data!AL72)</f>
        <v>5.0447146077491185</v>
      </c>
      <c r="AM72">
        <f>LN(Data!AM72)</f>
        <v>6.0021571766467252</v>
      </c>
      <c r="AN72">
        <f>LN(Data!AN72)</f>
        <v>0.87546873735389985</v>
      </c>
      <c r="AO72">
        <f>LN(Data!AO72)</f>
        <v>2.0472970883532686</v>
      </c>
      <c r="AQ72">
        <f>LN(Data!AQ72)</f>
        <v>11.147670964523456</v>
      </c>
      <c r="AR72">
        <f>LN(Data!AR72)</f>
        <v>3.708682081410116</v>
      </c>
      <c r="AS72">
        <f>LN(Data!AS72)</f>
        <v>14.856353045933572</v>
      </c>
      <c r="AT72">
        <f>LN(Data!AT72)</f>
        <v>0.27097075446328439</v>
      </c>
      <c r="AV72">
        <f>LN(Data!AV72)</f>
        <v>8.8257007503094407</v>
      </c>
      <c r="AX72">
        <f>LN(Data!AX72)</f>
        <v>-4.6466692669628893</v>
      </c>
      <c r="BA72">
        <f>LN(Data!BA72)</f>
        <v>1.6486586255873816</v>
      </c>
      <c r="BB72">
        <f>LN(Data!BB72)</f>
        <v>4.0775374439057197</v>
      </c>
      <c r="BC72">
        <f>LN(Data!BC72)</f>
        <v>2.5802168295923251</v>
      </c>
      <c r="BE72">
        <f>LN(Data!BE72)</f>
        <v>4.5900565481780431</v>
      </c>
      <c r="BF72">
        <f>LN(Data!BF72)</f>
        <v>6.2165429587484873</v>
      </c>
      <c r="BH72" s="31">
        <f>Data!BH72/Data!C72</f>
        <v>8.6667814452112187E-3</v>
      </c>
    </row>
    <row r="73" spans="1:60" x14ac:dyDescent="0.2">
      <c r="A73" s="7">
        <f>Data!A73</f>
        <v>1964</v>
      </c>
      <c r="B73" s="7">
        <f>Data!B73</f>
        <v>3</v>
      </c>
      <c r="C73">
        <f>LN(Data!C73)</f>
        <v>8.2330515110404452</v>
      </c>
      <c r="D73">
        <f>LN(Data!D73)</f>
        <v>7.7244024555276951</v>
      </c>
      <c r="I73">
        <f>LN(Data!I73)</f>
        <v>6.1506027684462792</v>
      </c>
      <c r="Q73" s="31">
        <f>(Data!Q73/Data!C73)</f>
        <v>-4.6236016262322975E-3</v>
      </c>
      <c r="R73">
        <f>LN(Data!R73)</f>
        <v>4.8790068516178193</v>
      </c>
      <c r="U73">
        <f>LN(Data!U73)</f>
        <v>5.0032749396899634</v>
      </c>
      <c r="X73">
        <f>LN(Data!X73)</f>
        <v>7.0812042572724936</v>
      </c>
      <c r="AE73">
        <f>LN(Data!AE73)</f>
        <v>2.9128939952449864</v>
      </c>
      <c r="AF73">
        <f>LN(Data!AF73)</f>
        <v>3.4355988083794879</v>
      </c>
      <c r="AG73">
        <f>LN(Data!AG73)</f>
        <v>3.4647041206955924</v>
      </c>
      <c r="AH73">
        <f>LN(Data!AH73)</f>
        <v>3.1149809013719847</v>
      </c>
      <c r="AI73">
        <f>LN(Data!AI73)</f>
        <v>3.6618422200455303</v>
      </c>
      <c r="AJ73">
        <f>LN(Data!AJ73)</f>
        <v>3.5035433581591104</v>
      </c>
      <c r="AK73">
        <f>LN(Data!AK73)</f>
        <v>3.2580965380214821</v>
      </c>
      <c r="AL73">
        <f>LN(Data!AL73)</f>
        <v>5.0613284084117742</v>
      </c>
      <c r="AM73">
        <f>LN(Data!AM73)</f>
        <v>6.0246575144637458</v>
      </c>
      <c r="AN73">
        <f>LN(Data!AN73)</f>
        <v>0.88376754016859504</v>
      </c>
      <c r="AO73">
        <f>LN(Data!AO73)</f>
        <v>2.0533389177771988</v>
      </c>
      <c r="AQ73">
        <f>LN(Data!AQ73)</f>
        <v>11.148794220355041</v>
      </c>
      <c r="AR73">
        <f>LN(Data!AR73)</f>
        <v>3.7111300630487558</v>
      </c>
      <c r="AS73">
        <f>LN(Data!AS73)</f>
        <v>14.859924283403798</v>
      </c>
      <c r="AT73">
        <f>LN(Data!AT73)</f>
        <v>0.28088250661878517</v>
      </c>
      <c r="AV73">
        <f>LN(Data!AV73)</f>
        <v>8.8378693183637722</v>
      </c>
      <c r="AX73">
        <f>LN(Data!AX73)</f>
        <v>-4.6395946339001437</v>
      </c>
      <c r="BA73">
        <f>LN(Data!BA73)</f>
        <v>1.6094379124341003</v>
      </c>
      <c r="BB73">
        <f>LN(Data!BB73)</f>
        <v>4.0707346965829672</v>
      </c>
      <c r="BC73">
        <f>LN(Data!BC73)</f>
        <v>2.6026896854443837</v>
      </c>
      <c r="BE73">
        <f>LN(Data!BE73)</f>
        <v>4.6111522576656387</v>
      </c>
      <c r="BF73">
        <f>LN(Data!BF73)</f>
        <v>6.2308997860203776</v>
      </c>
      <c r="BH73" s="31">
        <f>Data!BH73/Data!C73</f>
        <v>3.3197486811684927E-3</v>
      </c>
    </row>
    <row r="74" spans="1:60" x14ac:dyDescent="0.2">
      <c r="A74" s="7">
        <f>Data!A74</f>
        <v>1964</v>
      </c>
      <c r="B74" s="7">
        <f>Data!B74</f>
        <v>4</v>
      </c>
      <c r="C74">
        <f>LN(Data!C74)</f>
        <v>8.2365794129474779</v>
      </c>
      <c r="D74">
        <f>LN(Data!D74)</f>
        <v>7.7271826254524116</v>
      </c>
      <c r="I74">
        <f>LN(Data!I74)</f>
        <v>6.1601519126261328</v>
      </c>
      <c r="Q74" s="31">
        <f>(Data!Q74/Data!C74)</f>
        <v>-4.6337975957210188E-3</v>
      </c>
      <c r="R74">
        <f>LN(Data!R74)</f>
        <v>4.9082333604781745</v>
      </c>
      <c r="U74">
        <f>LN(Data!U74)</f>
        <v>5.0297841129350163</v>
      </c>
      <c r="X74">
        <f>LN(Data!X74)</f>
        <v>7.0808678966907816</v>
      </c>
      <c r="AE74">
        <f>LN(Data!AE74)</f>
        <v>2.9173922821027394</v>
      </c>
      <c r="AF74">
        <f>LN(Data!AF74)</f>
        <v>3.4401937106688378</v>
      </c>
      <c r="AG74">
        <f>LN(Data!AG74)</f>
        <v>3.4709410823174389</v>
      </c>
      <c r="AH74">
        <f>LN(Data!AH74)</f>
        <v>3.1149809013719847</v>
      </c>
      <c r="AI74">
        <f>LN(Data!AI74)</f>
        <v>3.6627151340932564</v>
      </c>
      <c r="AJ74">
        <f>LN(Data!AJ74)</f>
        <v>3.5075673876131552</v>
      </c>
      <c r="AK74">
        <f>LN(Data!AK74)</f>
        <v>3.2644990748926177</v>
      </c>
      <c r="AL74">
        <f>LN(Data!AL74)</f>
        <v>5.0739230333321741</v>
      </c>
      <c r="AM74">
        <f>LN(Data!AM74)</f>
        <v>6.0447683191302932</v>
      </c>
      <c r="AN74">
        <f>LN(Data!AN74)</f>
        <v>0.88376754016859504</v>
      </c>
      <c r="AO74">
        <f>LN(Data!AO74)</f>
        <v>2.0487440154878485</v>
      </c>
      <c r="AQ74">
        <f>LN(Data!AQ74)</f>
        <v>11.152099058480445</v>
      </c>
      <c r="AR74">
        <f>LN(Data!AR74)</f>
        <v>3.713572066704308</v>
      </c>
      <c r="AS74">
        <f>LN(Data!AS74)</f>
        <v>14.865671125184752</v>
      </c>
      <c r="AT74">
        <f>LN(Data!AT74)</f>
        <v>0.27866356674486242</v>
      </c>
      <c r="AV74">
        <f>LN(Data!AV74)</f>
        <v>8.8507672732652534</v>
      </c>
      <c r="AX74">
        <f>LN(Data!AX74)</f>
        <v>-4.6441734411038409</v>
      </c>
      <c r="BA74">
        <f>LN(Data!BA74)</f>
        <v>1.6094379124341003</v>
      </c>
      <c r="BB74">
        <f>LN(Data!BB74)</f>
        <v>4.0707346965829672</v>
      </c>
      <c r="BC74">
        <f>LN(Data!BC74)</f>
        <v>2.5726122302071057</v>
      </c>
      <c r="BE74">
        <f>LN(Data!BE74)</f>
        <v>4.604169685654508</v>
      </c>
      <c r="BF74">
        <f>LN(Data!BF74)</f>
        <v>6.2388995086514276</v>
      </c>
      <c r="BH74" s="31">
        <f>Data!BH74/Data!C74</f>
        <v>1.2886475457582923E-3</v>
      </c>
    </row>
    <row r="75" spans="1:60" x14ac:dyDescent="0.2">
      <c r="A75" s="7">
        <f>Data!A75</f>
        <v>1965</v>
      </c>
      <c r="B75" s="7">
        <f>Data!B75</f>
        <v>1</v>
      </c>
      <c r="C75">
        <f>LN(Data!C75)</f>
        <v>8.2609581051018282</v>
      </c>
      <c r="D75">
        <f>LN(Data!D75)</f>
        <v>7.7492362540477755</v>
      </c>
      <c r="I75">
        <f>LN(Data!I75)</f>
        <v>6.2511328731045639</v>
      </c>
      <c r="Q75" s="31">
        <f>(Data!Q75/Data!C75)</f>
        <v>-6.873740244973902E-3</v>
      </c>
      <c r="R75">
        <f>LN(Data!R75)</f>
        <v>4.7941362855007146</v>
      </c>
      <c r="U75">
        <f>LN(Data!U75)</f>
        <v>4.9931499797552359</v>
      </c>
      <c r="X75">
        <f>LN(Data!X75)</f>
        <v>7.0797739427801947</v>
      </c>
      <c r="AE75">
        <f>LN(Data!AE75)</f>
        <v>2.9224086091351476</v>
      </c>
      <c r="AF75">
        <f>LN(Data!AF75)</f>
        <v>3.4432985576807909</v>
      </c>
      <c r="AG75">
        <f>LN(Data!AG75)</f>
        <v>3.4729907724760336</v>
      </c>
      <c r="AH75">
        <f>LN(Data!AH75)</f>
        <v>3.122364924487357</v>
      </c>
      <c r="AI75">
        <f>LN(Data!AI75)</f>
        <v>3.6669661008020453</v>
      </c>
      <c r="AJ75">
        <f>LN(Data!AJ75)</f>
        <v>3.5085558999826545</v>
      </c>
      <c r="AK75">
        <f>LN(Data!AK75)</f>
        <v>3.272113228250618</v>
      </c>
      <c r="AL75">
        <f>LN(Data!AL75)</f>
        <v>5.0814043649844631</v>
      </c>
      <c r="AM75">
        <f>LN(Data!AM75)</f>
        <v>6.0647150088475748</v>
      </c>
      <c r="AN75">
        <f>LN(Data!AN75)</f>
        <v>0.90016134994427144</v>
      </c>
      <c r="AO75">
        <f>LN(Data!AO75)</f>
        <v>2.0620329782515721</v>
      </c>
      <c r="AQ75">
        <f>LN(Data!AQ75)</f>
        <v>11.158932635231027</v>
      </c>
      <c r="AR75">
        <f>LN(Data!AR75)</f>
        <v>3.7208624999669868</v>
      </c>
      <c r="AS75">
        <f>LN(Data!AS75)</f>
        <v>14.879795135198012</v>
      </c>
      <c r="AT75">
        <f>LN(Data!AT75)</f>
        <v>0.28891824888595236</v>
      </c>
      <c r="AV75">
        <f>LN(Data!AV75)</f>
        <v>8.8634405577657898</v>
      </c>
      <c r="AX75">
        <f>LN(Data!AX75)</f>
        <v>-4.633440019543551</v>
      </c>
      <c r="BA75">
        <f>LN(Data!BA75)</f>
        <v>1.589235205116581</v>
      </c>
      <c r="BB75">
        <f>LN(Data!BB75)</f>
        <v>4.0724397268340509</v>
      </c>
      <c r="BC75">
        <f>LN(Data!BC75)</f>
        <v>2.5095992623783721</v>
      </c>
      <c r="BE75">
        <f>LN(Data!BE75)</f>
        <v>4.6249728132842707</v>
      </c>
      <c r="BF75">
        <f>LN(Data!BF75)</f>
        <v>6.2432759932917641</v>
      </c>
      <c r="BH75" s="31">
        <f>Data!BH75/Data!C75</f>
        <v>-4.1710635005654875E-3</v>
      </c>
    </row>
    <row r="76" spans="1:60" x14ac:dyDescent="0.2">
      <c r="A76" s="7">
        <f>Data!A76</f>
        <v>1965</v>
      </c>
      <c r="B76" s="7">
        <f>Data!B76</f>
        <v>2</v>
      </c>
      <c r="C76">
        <f>LN(Data!C76)</f>
        <v>8.2745354711977246</v>
      </c>
      <c r="D76">
        <f>LN(Data!D76)</f>
        <v>7.7602538777685126</v>
      </c>
      <c r="I76">
        <f>LN(Data!I76)</f>
        <v>6.253828811575473</v>
      </c>
      <c r="Q76" s="31">
        <f>(Data!Q76/Data!C76)</f>
        <v>-5.4554261095673918E-3</v>
      </c>
      <c r="R76">
        <f>LN(Data!R76)</f>
        <v>4.9656379281655196</v>
      </c>
      <c r="U76">
        <f>LN(Data!U76)</f>
        <v>5.1047326174753715</v>
      </c>
      <c r="X76">
        <f>LN(Data!X76)</f>
        <v>7.091742115095153</v>
      </c>
      <c r="AE76">
        <f>LN(Data!AE76)</f>
        <v>2.9269179575536315</v>
      </c>
      <c r="AF76">
        <f>LN(Data!AF76)</f>
        <v>3.4496700351129332</v>
      </c>
      <c r="AG76">
        <f>LN(Data!AG76)</f>
        <v>3.4791764229787439</v>
      </c>
      <c r="AH76">
        <f>LN(Data!AH76)</f>
        <v>3.1354942159291497</v>
      </c>
      <c r="AI76">
        <f>LN(Data!AI76)</f>
        <v>3.6609942506244004</v>
      </c>
      <c r="AJ76">
        <f>LN(Data!AJ76)</f>
        <v>3.5214366575484499</v>
      </c>
      <c r="AK76">
        <f>LN(Data!AK76)</f>
        <v>3.2771447329921766</v>
      </c>
      <c r="AL76">
        <f>LN(Data!AL76)</f>
        <v>5.0875963352323836</v>
      </c>
      <c r="AM76">
        <f>LN(Data!AM76)</f>
        <v>6.0810767057976687</v>
      </c>
      <c r="AN76">
        <f>LN(Data!AN76)</f>
        <v>0.90825856017689077</v>
      </c>
      <c r="AO76">
        <f>LN(Data!AO76)</f>
        <v>2.0637587110520488</v>
      </c>
      <c r="AQ76">
        <f>LN(Data!AQ76)</f>
        <v>11.168983398507928</v>
      </c>
      <c r="AR76">
        <f>LN(Data!AR76)</f>
        <v>3.7184382563554808</v>
      </c>
      <c r="AS76">
        <f>LN(Data!AS76)</f>
        <v>14.887421654863408</v>
      </c>
      <c r="AT76">
        <f>LN(Data!AT76)</f>
        <v>0.29486909531645422</v>
      </c>
      <c r="AV76">
        <f>LN(Data!AV76)</f>
        <v>8.8740585889699659</v>
      </c>
      <c r="AX76">
        <f>LN(Data!AX76)</f>
        <v>-4.6284763719208479</v>
      </c>
      <c r="BA76">
        <f>LN(Data!BA76)</f>
        <v>1.547562508716013</v>
      </c>
      <c r="BB76">
        <f>LN(Data!BB76)</f>
        <v>4.0758410906575406</v>
      </c>
      <c r="BC76">
        <f>LN(Data!BC76)</f>
        <v>2.4336133554004498</v>
      </c>
      <c r="BE76">
        <f>LN(Data!BE76)</f>
        <v>4.6577626361072619</v>
      </c>
      <c r="BF76">
        <f>LN(Data!BF76)</f>
        <v>6.2430964861075422</v>
      </c>
      <c r="BH76" s="31">
        <f>Data!BH76/Data!C76</f>
        <v>-2.8674105667274496E-3</v>
      </c>
    </row>
    <row r="77" spans="1:60" x14ac:dyDescent="0.2">
      <c r="A77" s="7">
        <f>Data!A77</f>
        <v>1965</v>
      </c>
      <c r="B77" s="7">
        <f>Data!B77</f>
        <v>3</v>
      </c>
      <c r="C77">
        <f>LN(Data!C77)</f>
        <v>8.2946494601739946</v>
      </c>
      <c r="D77">
        <f>LN(Data!D77)</f>
        <v>7.7773316906311996</v>
      </c>
      <c r="I77">
        <f>LN(Data!I77)</f>
        <v>6.2880444164953744</v>
      </c>
      <c r="Q77" s="31">
        <f>(Data!Q77/Data!C77)</f>
        <v>-7.5704577253647839E-3</v>
      </c>
      <c r="R77">
        <f>LN(Data!R77)</f>
        <v>4.9067551636088638</v>
      </c>
      <c r="U77">
        <f>LN(Data!U77)</f>
        <v>5.1089711948171175</v>
      </c>
      <c r="X77">
        <f>LN(Data!X77)</f>
        <v>7.1242366874227967</v>
      </c>
      <c r="AE77">
        <f>LN(Data!AE77)</f>
        <v>2.9308737012054946</v>
      </c>
      <c r="AF77">
        <f>LN(Data!AF77)</f>
        <v>3.4526190011490216</v>
      </c>
      <c r="AG77">
        <f>LN(Data!AG77)</f>
        <v>3.4822549587968084</v>
      </c>
      <c r="AH77">
        <f>LN(Data!AH77)</f>
        <v>3.1369279702207682</v>
      </c>
      <c r="AI77">
        <f>LN(Data!AI77)</f>
        <v>3.6523969885365211</v>
      </c>
      <c r="AJ77">
        <f>LN(Data!AJ77)</f>
        <v>3.5263605246161616</v>
      </c>
      <c r="AK77">
        <f>LN(Data!AK77)</f>
        <v>3.2821510483812424</v>
      </c>
      <c r="AL77">
        <f>LN(Data!AL77)</f>
        <v>5.0986461714189693</v>
      </c>
      <c r="AM77">
        <f>LN(Data!AM77)</f>
        <v>6.1005431421342191</v>
      </c>
      <c r="AN77">
        <f>LN(Data!AN77)</f>
        <v>0.91629073187415511</v>
      </c>
      <c r="AO77">
        <f>LN(Data!AO77)</f>
        <v>2.0688419167132248</v>
      </c>
      <c r="AQ77">
        <f>LN(Data!AQ77)</f>
        <v>11.175618880377529</v>
      </c>
      <c r="AR77">
        <f>LN(Data!AR77)</f>
        <v>3.7160081215021892</v>
      </c>
      <c r="AS77">
        <f>LN(Data!AS77)</f>
        <v>14.891627001879719</v>
      </c>
      <c r="AT77">
        <f>LN(Data!AT77)</f>
        <v>0.3107777372764135</v>
      </c>
      <c r="AV77">
        <f>LN(Data!AV77)</f>
        <v>8.8841036618380773</v>
      </c>
      <c r="AX77">
        <f>LN(Data!AX77)</f>
        <v>-4.6144948394919822</v>
      </c>
      <c r="BA77">
        <f>LN(Data!BA77)</f>
        <v>1.4816045409242156</v>
      </c>
      <c r="BB77">
        <f>LN(Data!BB77)</f>
        <v>4.0758410906575406</v>
      </c>
      <c r="BC77">
        <f>LN(Data!BC77)</f>
        <v>2.4680995314716192</v>
      </c>
      <c r="BE77">
        <f>LN(Data!BE77)</f>
        <v>4.6386049620743286</v>
      </c>
      <c r="BF77">
        <f>LN(Data!BF77)</f>
        <v>6.2511973562580394</v>
      </c>
      <c r="BH77" s="31">
        <f>Data!BH77/Data!C77</f>
        <v>7.0646899099123545E-3</v>
      </c>
    </row>
    <row r="78" spans="1:60" x14ac:dyDescent="0.2">
      <c r="A78" s="7">
        <f>Data!A78</f>
        <v>1965</v>
      </c>
      <c r="B78" s="7">
        <f>Data!B78</f>
        <v>4</v>
      </c>
      <c r="C78">
        <f>LN(Data!C78)</f>
        <v>8.3179370505553685</v>
      </c>
      <c r="D78">
        <f>LN(Data!D78)</f>
        <v>7.8050670442584895</v>
      </c>
      <c r="I78">
        <f>LN(Data!I78)</f>
        <v>6.2945277215980653</v>
      </c>
      <c r="Q78" s="31">
        <f>(Data!Q78/Data!C78)</f>
        <v>-6.9812287939072905E-3</v>
      </c>
      <c r="R78">
        <f>LN(Data!R78)</f>
        <v>4.9767337424205742</v>
      </c>
      <c r="U78">
        <f>LN(Data!U78)</f>
        <v>5.15675380222625</v>
      </c>
      <c r="X78">
        <f>LN(Data!X78)</f>
        <v>7.1431435567127837</v>
      </c>
      <c r="AE78">
        <f>LN(Data!AE78)</f>
        <v>2.9376263521469586</v>
      </c>
      <c r="AF78">
        <f>LN(Data!AF78)</f>
        <v>3.4578927253387008</v>
      </c>
      <c r="AG78">
        <f>LN(Data!AG78)</f>
        <v>3.487375077903208</v>
      </c>
      <c r="AH78">
        <f>LN(Data!AH78)</f>
        <v>3.1384030247181536</v>
      </c>
      <c r="AI78">
        <f>LN(Data!AI78)</f>
        <v>3.6532522764707851</v>
      </c>
      <c r="AJ78">
        <f>LN(Data!AJ78)</f>
        <v>3.5302646582646138</v>
      </c>
      <c r="AK78">
        <f>LN(Data!AK78)</f>
        <v>3.2908987677153982</v>
      </c>
      <c r="AL78">
        <f>LN(Data!AL78)</f>
        <v>5.1167954899246464</v>
      </c>
      <c r="AM78">
        <f>LN(Data!AM78)</f>
        <v>6.1220541168115838</v>
      </c>
      <c r="AN78">
        <f>LN(Data!AN78)</f>
        <v>0.9242589015233319</v>
      </c>
      <c r="AO78">
        <f>LN(Data!AO78)</f>
        <v>2.0715363621727225</v>
      </c>
      <c r="AQ78">
        <f>LN(Data!AQ78)</f>
        <v>11.182015728917522</v>
      </c>
      <c r="AR78">
        <f>LN(Data!AR78)</f>
        <v>3.7208624999669868</v>
      </c>
      <c r="AS78">
        <f>LN(Data!AS78)</f>
        <v>14.902878228884509</v>
      </c>
      <c r="AT78">
        <f>LN(Data!AT78)</f>
        <v>0.32281410065299698</v>
      </c>
      <c r="AV78">
        <f>LN(Data!AV78)</f>
        <v>8.895910098081691</v>
      </c>
      <c r="AX78">
        <f>LN(Data!AX78)</f>
        <v>-4.6026416951642108</v>
      </c>
      <c r="BA78">
        <f>LN(Data!BA78)</f>
        <v>1.410986973710262</v>
      </c>
      <c r="BB78">
        <f>LN(Data!BB78)</f>
        <v>4.0758410906575406</v>
      </c>
      <c r="BC78">
        <f>LN(Data!BC78)</f>
        <v>2.4595888418037104</v>
      </c>
      <c r="BE78">
        <f>LN(Data!BE78)</f>
        <v>4.6337576428400036</v>
      </c>
      <c r="BF78">
        <f>LN(Data!BF78)</f>
        <v>6.2640729505740369</v>
      </c>
      <c r="BH78" s="31">
        <f>Data!BH78/Data!C78</f>
        <v>6.9849722216127263E-3</v>
      </c>
    </row>
    <row r="79" spans="1:60" x14ac:dyDescent="0.2">
      <c r="A79" s="7">
        <f>Data!A79</f>
        <v>1966</v>
      </c>
      <c r="B79" s="7">
        <f>Data!B79</f>
        <v>1</v>
      </c>
      <c r="C79">
        <f>LN(Data!C79)</f>
        <v>8.3423396792297773</v>
      </c>
      <c r="D79">
        <f>LN(Data!D79)</f>
        <v>7.8196764783383497</v>
      </c>
      <c r="I79">
        <f>LN(Data!I79)</f>
        <v>6.3714408924489803</v>
      </c>
      <c r="Q79" s="31">
        <f>(Data!Q79/Data!C79)</f>
        <v>-8.4804306915362438E-3</v>
      </c>
      <c r="R79">
        <f>LN(Data!R79)</f>
        <v>4.9593419997087054</v>
      </c>
      <c r="U79">
        <f>LN(Data!U79)</f>
        <v>5.1823451902956164</v>
      </c>
      <c r="X79">
        <f>LN(Data!X79)</f>
        <v>7.161622002939187</v>
      </c>
      <c r="AE79">
        <f>LN(Data!AE79)</f>
        <v>2.9440704902300991</v>
      </c>
      <c r="AF79">
        <f>LN(Data!AF79)</f>
        <v>3.4672035752414252</v>
      </c>
      <c r="AG79">
        <f>LN(Data!AG79)</f>
        <v>3.4965075614664802</v>
      </c>
      <c r="AH79">
        <f>LN(Data!AH79)</f>
        <v>3.1427288522883323</v>
      </c>
      <c r="AI79">
        <f>LN(Data!AI79)</f>
        <v>3.6541068335126776</v>
      </c>
      <c r="AJ79">
        <f>LN(Data!AJ79)</f>
        <v>3.5457882258116511</v>
      </c>
      <c r="AK79">
        <f>LN(Data!AK79)</f>
        <v>3.29705834192101</v>
      </c>
      <c r="AL79">
        <f>LN(Data!AL79)</f>
        <v>5.1340321722401807</v>
      </c>
      <c r="AM79">
        <f>LN(Data!AM79)</f>
        <v>6.1411768203363089</v>
      </c>
      <c r="AN79">
        <f>LN(Data!AN79)</f>
        <v>0.93609335917033476</v>
      </c>
      <c r="AO79">
        <f>LN(Data!AO79)</f>
        <v>2.0740599699170006</v>
      </c>
      <c r="AQ79">
        <f>LN(Data!AQ79)</f>
        <v>11.186821293721147</v>
      </c>
      <c r="AR79">
        <f>LN(Data!AR79)</f>
        <v>3.7281001672672178</v>
      </c>
      <c r="AS79">
        <f>LN(Data!AS79)</f>
        <v>14.914921460988365</v>
      </c>
      <c r="AT79">
        <f>LN(Data!AT79)</f>
        <v>0.33517349722354961</v>
      </c>
      <c r="AV79">
        <f>LN(Data!AV79)</f>
        <v>8.9073252296219358</v>
      </c>
      <c r="AX79">
        <f>LN(Data!AX79)</f>
        <v>-4.5900750254076659</v>
      </c>
      <c r="BA79">
        <f>LN(Data!BA79)</f>
        <v>1.3609765531356006</v>
      </c>
      <c r="BB79">
        <f>LN(Data!BB79)</f>
        <v>4.0758410906575406</v>
      </c>
      <c r="BC79">
        <f>LN(Data!BC79)</f>
        <v>2.4336133554004498</v>
      </c>
      <c r="BE79">
        <f>LN(Data!BE79)</f>
        <v>4.6051701859880918</v>
      </c>
      <c r="BF79">
        <f>LN(Data!BF79)</f>
        <v>6.2719987829868469</v>
      </c>
      <c r="BH79" s="31">
        <f>Data!BH79/Data!C79</f>
        <v>-1.3796439730145806E-3</v>
      </c>
    </row>
    <row r="80" spans="1:60" x14ac:dyDescent="0.2">
      <c r="A80" s="7">
        <f>Data!A80</f>
        <v>1966</v>
      </c>
      <c r="B80" s="7">
        <f>Data!B80</f>
        <v>2</v>
      </c>
      <c r="C80">
        <f>LN(Data!C80)</f>
        <v>8.3464285949469357</v>
      </c>
      <c r="D80">
        <f>LN(Data!D80)</f>
        <v>7.8222043159769212</v>
      </c>
      <c r="I80">
        <f>LN(Data!I80)</f>
        <v>6.356454822650428</v>
      </c>
      <c r="Q80" s="31">
        <f>(Data!Q80/Data!C80)</f>
        <v>-8.0187895898080723E-3</v>
      </c>
      <c r="R80">
        <f>LN(Data!R80)</f>
        <v>5.0019308534661091</v>
      </c>
      <c r="U80">
        <f>LN(Data!U80)</f>
        <v>5.2067501730225461</v>
      </c>
      <c r="X80">
        <f>LN(Data!X80)</f>
        <v>7.1803744737568724</v>
      </c>
      <c r="AE80">
        <f>LN(Data!AE80)</f>
        <v>2.9522504949420298</v>
      </c>
      <c r="AF80">
        <f>LN(Data!AF80)</f>
        <v>3.4762120854676013</v>
      </c>
      <c r="AG80">
        <f>LN(Data!AG80)</f>
        <v>3.5075673876131552</v>
      </c>
      <c r="AH80">
        <f>LN(Data!AH80)</f>
        <v>3.145573681793151</v>
      </c>
      <c r="AI80">
        <f>LN(Data!AI80)</f>
        <v>3.6575693692718212</v>
      </c>
      <c r="AJ80">
        <f>LN(Data!AJ80)</f>
        <v>3.5553480614894135</v>
      </c>
      <c r="AK80">
        <f>LN(Data!AK80)</f>
        <v>3.3105430133940246</v>
      </c>
      <c r="AL80">
        <f>LN(Data!AL80)</f>
        <v>5.1451661870538619</v>
      </c>
      <c r="AM80">
        <f>LN(Data!AM80)</f>
        <v>6.1531581361059695</v>
      </c>
      <c r="AN80">
        <f>LN(Data!AN80)</f>
        <v>0.94778939893352609</v>
      </c>
      <c r="AO80">
        <f>LN(Data!AO80)</f>
        <v>2.076747499454016</v>
      </c>
      <c r="AQ80">
        <f>LN(Data!AQ80)</f>
        <v>11.192637552769533</v>
      </c>
      <c r="AR80">
        <f>LN(Data!AR80)</f>
        <v>3.7281001672672178</v>
      </c>
      <c r="AS80">
        <f>LN(Data!AS80)</f>
        <v>14.920737720036751</v>
      </c>
      <c r="AT80">
        <f>LN(Data!AT80)</f>
        <v>0.33344615389232207</v>
      </c>
      <c r="AV80">
        <f>LN(Data!AV80)</f>
        <v>8.9227300474517541</v>
      </c>
      <c r="AX80">
        <f>LN(Data!AX80)</f>
        <v>-4.5949665931367676</v>
      </c>
      <c r="BA80">
        <f>LN(Data!BA80)</f>
        <v>1.33500106673234</v>
      </c>
      <c r="BB80">
        <f>LN(Data!BB80)</f>
        <v>4.0775374439057197</v>
      </c>
      <c r="BC80">
        <f>LN(Data!BC80)</f>
        <v>2.3223877202902252</v>
      </c>
      <c r="BE80">
        <f>LN(Data!BE80)</f>
        <v>4.5612182984589085</v>
      </c>
      <c r="BF80">
        <f>LN(Data!BF80)</f>
        <v>6.2741242875743524</v>
      </c>
      <c r="BH80" s="31">
        <f>Data!BH80/Data!C80</f>
        <v>2.4778557162927754E-4</v>
      </c>
    </row>
    <row r="81" spans="1:60" x14ac:dyDescent="0.2">
      <c r="A81" s="7">
        <f>Data!A81</f>
        <v>1966</v>
      </c>
      <c r="B81" s="7">
        <f>Data!B81</f>
        <v>3</v>
      </c>
      <c r="C81">
        <f>LN(Data!C81)</f>
        <v>8.3535442118876677</v>
      </c>
      <c r="D81">
        <f>LN(Data!D81)</f>
        <v>7.8335209812188102</v>
      </c>
      <c r="I81">
        <f>LN(Data!I81)</f>
        <v>6.3491389913797978</v>
      </c>
      <c r="Q81" s="31">
        <f>(Data!Q81/Data!C81)</f>
        <v>-1.1683784038443418E-2</v>
      </c>
      <c r="R81">
        <f>LN(Data!R81)</f>
        <v>4.9635436865624047</v>
      </c>
      <c r="U81">
        <f>LN(Data!U81)</f>
        <v>5.2611345754203205</v>
      </c>
      <c r="X81">
        <f>LN(Data!X81)</f>
        <v>7.2071929824447709</v>
      </c>
      <c r="AE81">
        <f>LN(Data!AE81)</f>
        <v>2.9619169250592603</v>
      </c>
      <c r="AF81">
        <f>LN(Data!AF81)</f>
        <v>3.4848336248458218</v>
      </c>
      <c r="AG81">
        <f>LN(Data!AG81)</f>
        <v>3.5165181291142344</v>
      </c>
      <c r="AH81">
        <f>LN(Data!AH81)</f>
        <v>3.1513247706059211</v>
      </c>
      <c r="AI81">
        <f>LN(Data!AI81)</f>
        <v>3.6627151340932564</v>
      </c>
      <c r="AJ81">
        <f>LN(Data!AJ81)</f>
        <v>3.560108142876075</v>
      </c>
      <c r="AK81">
        <f>LN(Data!AK81)</f>
        <v>3.3238482652345511</v>
      </c>
      <c r="AL81">
        <f>LN(Data!AL81)</f>
        <v>5.1416635565026603</v>
      </c>
      <c r="AM81">
        <f>LN(Data!AM81)</f>
        <v>6.1590953884919326</v>
      </c>
      <c r="AN81">
        <f>LN(Data!AN81)</f>
        <v>0.95935022133460202</v>
      </c>
      <c r="AO81">
        <f>LN(Data!AO81)</f>
        <v>2.0796867824768714</v>
      </c>
      <c r="AQ81">
        <f>LN(Data!AQ81)</f>
        <v>11.199419473575627</v>
      </c>
      <c r="AR81">
        <f>LN(Data!AR81)</f>
        <v>3.7208624999669868</v>
      </c>
      <c r="AS81">
        <f>LN(Data!AS81)</f>
        <v>14.920281973542615</v>
      </c>
      <c r="AT81">
        <f>LN(Data!AT81)</f>
        <v>0.34101751732719005</v>
      </c>
      <c r="AV81">
        <f>LN(Data!AV81)</f>
        <v>8.9357978724978544</v>
      </c>
      <c r="AX81">
        <f>LN(Data!AX81)</f>
        <v>-4.5918580083101777</v>
      </c>
      <c r="BA81">
        <f>LN(Data!BA81)</f>
        <v>1.33500106673234</v>
      </c>
      <c r="BB81">
        <f>LN(Data!BB81)</f>
        <v>4.0809215418899605</v>
      </c>
      <c r="BC81">
        <f>LN(Data!BC81)</f>
        <v>2.2925347571405443</v>
      </c>
      <c r="BE81">
        <f>LN(Data!BE81)</f>
        <v>4.513054897080286</v>
      </c>
      <c r="BF81">
        <f>LN(Data!BF81)</f>
        <v>6.2620001176449298</v>
      </c>
      <c r="BH81" s="31">
        <f>Data!BH81/Data!C81</f>
        <v>3.0457740117066398E-3</v>
      </c>
    </row>
    <row r="82" spans="1:60" x14ac:dyDescent="0.2">
      <c r="A82" s="7">
        <f>Data!A82</f>
        <v>1966</v>
      </c>
      <c r="B82" s="7">
        <f>Data!B82</f>
        <v>4</v>
      </c>
      <c r="C82">
        <f>LN(Data!C82)</f>
        <v>8.3620820504938553</v>
      </c>
      <c r="D82">
        <f>LN(Data!D82)</f>
        <v>7.8376332843648076</v>
      </c>
      <c r="I82">
        <f>LN(Data!I82)</f>
        <v>6.354891643869248</v>
      </c>
      <c r="Q82" s="31">
        <f>(Data!Q82/Data!C82)</f>
        <v>-1.0977204783258594E-2</v>
      </c>
      <c r="R82">
        <f>LN(Data!R82)</f>
        <v>4.996536369716754</v>
      </c>
      <c r="U82">
        <f>LN(Data!U82)</f>
        <v>5.2724866065135148</v>
      </c>
      <c r="X82">
        <f>LN(Data!X82)</f>
        <v>7.2243163109842943</v>
      </c>
      <c r="AE82">
        <f>LN(Data!AE82)</f>
        <v>2.9703631822034495</v>
      </c>
      <c r="AF82">
        <f>LN(Data!AF82)</f>
        <v>3.4929558069016959</v>
      </c>
      <c r="AG82">
        <f>LN(Data!AG82)</f>
        <v>3.5234150143864045</v>
      </c>
      <c r="AH82">
        <f>LN(Data!AH82)</f>
        <v>3.1555951789404579</v>
      </c>
      <c r="AI82">
        <f>LN(Data!AI82)</f>
        <v>3.6627151340932564</v>
      </c>
      <c r="AJ82">
        <f>LN(Data!AJ82)</f>
        <v>3.5667118201397288</v>
      </c>
      <c r="AK82">
        <f>LN(Data!AK82)</f>
        <v>3.3369432645223776</v>
      </c>
      <c r="AL82">
        <f>LN(Data!AL82)</f>
        <v>5.144583266605995</v>
      </c>
      <c r="AM82">
        <f>LN(Data!AM82)</f>
        <v>6.1689829203959166</v>
      </c>
      <c r="AN82">
        <f>LN(Data!AN82)</f>
        <v>0.97077891715822484</v>
      </c>
      <c r="AO82">
        <f>LN(Data!AO82)</f>
        <v>2.08299329624462</v>
      </c>
      <c r="AQ82">
        <f>LN(Data!AQ82)</f>
        <v>11.207174461501999</v>
      </c>
      <c r="AR82">
        <f>LN(Data!AR82)</f>
        <v>3.7160081215021892</v>
      </c>
      <c r="AS82">
        <f>LN(Data!AS82)</f>
        <v>14.92318258300419</v>
      </c>
      <c r="AT82">
        <f>LN(Data!AT82)</f>
        <v>0.34665474647180256</v>
      </c>
      <c r="AV82">
        <f>LN(Data!AV82)</f>
        <v>8.947334605398428</v>
      </c>
      <c r="AX82">
        <f>LN(Data!AX82)</f>
        <v>-4.589070699900434</v>
      </c>
      <c r="BA82">
        <f>LN(Data!BA82)</f>
        <v>1.3083328196501789</v>
      </c>
      <c r="BB82">
        <f>LN(Data!BB82)</f>
        <v>4.0859763125515842</v>
      </c>
      <c r="BC82">
        <f>LN(Data!BC82)</f>
        <v>2.2823823856765264</v>
      </c>
      <c r="BE82">
        <f>LN(Data!BE82)</f>
        <v>4.4807401076099147</v>
      </c>
      <c r="BF82">
        <f>LN(Data!BF82)</f>
        <v>6.2567976456923899</v>
      </c>
      <c r="BH82" s="31">
        <f>Data!BH82/Data!C82</f>
        <v>6.5878584398678681E-3</v>
      </c>
    </row>
    <row r="83" spans="1:60" x14ac:dyDescent="0.2">
      <c r="A83" s="7">
        <f>Data!A83</f>
        <v>1967</v>
      </c>
      <c r="B83" s="7">
        <f>Data!B83</f>
        <v>1</v>
      </c>
      <c r="C83">
        <f>LN(Data!C83)</f>
        <v>8.3712189928731142</v>
      </c>
      <c r="D83">
        <f>LN(Data!D83)</f>
        <v>7.8434564043761155</v>
      </c>
      <c r="I83">
        <f>LN(Data!I83)</f>
        <v>6.3300773482283059</v>
      </c>
      <c r="Q83" s="31">
        <f>(Data!Q83/Data!C83)</f>
        <v>-1.092365016547479E-2</v>
      </c>
      <c r="R83">
        <f>LN(Data!R83)</f>
        <v>5.0152911056324498</v>
      </c>
      <c r="U83">
        <f>LN(Data!U83)</f>
        <v>5.2877618526085204</v>
      </c>
      <c r="X83">
        <f>LN(Data!X83)</f>
        <v>7.2652898533327512</v>
      </c>
      <c r="AE83">
        <f>LN(Data!AE83)</f>
        <v>2.9745086371023644</v>
      </c>
      <c r="AF83">
        <f>LN(Data!AF83)</f>
        <v>3.4955070611328964</v>
      </c>
      <c r="AG83">
        <f>LN(Data!AG83)</f>
        <v>3.5273306421352508</v>
      </c>
      <c r="AH83">
        <f>LN(Data!AH83)</f>
        <v>3.1626440403981491</v>
      </c>
      <c r="AI83">
        <f>LN(Data!AI83)</f>
        <v>3.6627151340932564</v>
      </c>
      <c r="AJ83">
        <f>LN(Data!AJ83)</f>
        <v>3.5676435892978198</v>
      </c>
      <c r="AK83">
        <f>LN(Data!AK83)</f>
        <v>3.3463891451671604</v>
      </c>
      <c r="AL83">
        <f>LN(Data!AL83)</f>
        <v>5.1544469961283346</v>
      </c>
      <c r="AM83">
        <f>LN(Data!AM83)</f>
        <v>6.1851792877313798</v>
      </c>
      <c r="AN83">
        <f>LN(Data!AN83)</f>
        <v>0.97832612279360776</v>
      </c>
      <c r="AO83">
        <f>LN(Data!AO83)</f>
        <v>2.0879892476488022</v>
      </c>
      <c r="AQ83">
        <f>LN(Data!AQ83)</f>
        <v>11.206019797550688</v>
      </c>
      <c r="AR83">
        <f>LN(Data!AR83)</f>
        <v>3.7062280924485496</v>
      </c>
      <c r="AS83">
        <f>LN(Data!AS83)</f>
        <v>14.912247889999238</v>
      </c>
      <c r="AT83">
        <f>LN(Data!AT83)</f>
        <v>0.36672638185601336</v>
      </c>
      <c r="AV83">
        <f>LN(Data!AV83)</f>
        <v>8.9584421082529069</v>
      </c>
      <c r="AW83">
        <f>LN(Data!AW83)</f>
        <v>4.4796069630127455</v>
      </c>
      <c r="AX83">
        <f>LN(Data!AX83)</f>
        <v>-4.5762729891498353</v>
      </c>
      <c r="AY83">
        <f>LN(Data!AY83)</f>
        <v>-4.5348371255679716</v>
      </c>
      <c r="BA83">
        <f>LN(Data!BA83)</f>
        <v>1.33500106673234</v>
      </c>
      <c r="BB83">
        <f>LN(Data!BB83)</f>
        <v>4.0826093060036799</v>
      </c>
      <c r="BC83">
        <f>LN(Data!BC83)</f>
        <v>2.2082744135228043</v>
      </c>
      <c r="BE83">
        <f>LN(Data!BE83)</f>
        <v>4.5443580465913342</v>
      </c>
      <c r="BF83">
        <f>LN(Data!BF83)</f>
        <v>6.2641101209835295</v>
      </c>
      <c r="BH83" s="31">
        <f>Data!BH83/Data!C83</f>
        <v>1.6547833130988798E-2</v>
      </c>
    </row>
    <row r="84" spans="1:60" x14ac:dyDescent="0.2">
      <c r="A84" s="7">
        <f>Data!A84</f>
        <v>1967</v>
      </c>
      <c r="B84" s="7">
        <f>Data!B84</f>
        <v>2</v>
      </c>
      <c r="C84">
        <f>LN(Data!C84)</f>
        <v>8.3720980527983251</v>
      </c>
      <c r="D84">
        <f>LN(Data!D84)</f>
        <v>7.8570164625262011</v>
      </c>
      <c r="I84">
        <f>LN(Data!I84)</f>
        <v>6.2932344188773817</v>
      </c>
      <c r="Q84" s="31">
        <f>(Data!Q84/Data!C84)</f>
        <v>-1.0890928850556108E-2</v>
      </c>
      <c r="R84">
        <f>LN(Data!R84)</f>
        <v>5.0059577045451444</v>
      </c>
      <c r="U84">
        <f>LN(Data!U84)</f>
        <v>5.2801533959203653</v>
      </c>
      <c r="X84">
        <f>LN(Data!X84)</f>
        <v>7.2613655315480248</v>
      </c>
      <c r="AE84">
        <f>LN(Data!AE84)</f>
        <v>2.9795520773249526</v>
      </c>
      <c r="AF84">
        <f>LN(Data!AF84)</f>
        <v>3.5015554056971903</v>
      </c>
      <c r="AG84">
        <f>LN(Data!AG84)</f>
        <v>3.5331900911206522</v>
      </c>
      <c r="AH84">
        <f>LN(Data!AH84)</f>
        <v>3.1724967516814067</v>
      </c>
      <c r="AI84">
        <f>LN(Data!AI84)</f>
        <v>3.6686767467964168</v>
      </c>
      <c r="AJ84">
        <f>LN(Data!AJ84)</f>
        <v>3.5704618421565946</v>
      </c>
      <c r="AK84">
        <f>LN(Data!AK84)</f>
        <v>3.3557466354247714</v>
      </c>
      <c r="AL84">
        <f>LN(Data!AL84)</f>
        <v>5.1682086812010164</v>
      </c>
      <c r="AM84">
        <f>LN(Data!AM84)</f>
        <v>6.2087912131006266</v>
      </c>
      <c r="AN84">
        <f>LN(Data!AN84)</f>
        <v>0.9895411936137477</v>
      </c>
      <c r="AO84">
        <f>LN(Data!AO84)</f>
        <v>2.0931559739046488</v>
      </c>
      <c r="AQ84">
        <f>LN(Data!AQ84)</f>
        <v>11.211833885608513</v>
      </c>
      <c r="AR84">
        <f>LN(Data!AR84)</f>
        <v>3.6988297849671046</v>
      </c>
      <c r="AS84">
        <f>LN(Data!AS84)</f>
        <v>14.910663670575618</v>
      </c>
      <c r="AT84">
        <f>LN(Data!AT84)</f>
        <v>0.36918966120484431</v>
      </c>
      <c r="AV84">
        <f>LN(Data!AV84)</f>
        <v>8.9689282820277931</v>
      </c>
      <c r="AW84">
        <f>LN(Data!AW84)</f>
        <v>4.4612998155683892</v>
      </c>
      <c r="AX84">
        <f>LN(Data!AX84)</f>
        <v>-4.5777929395565113</v>
      </c>
      <c r="AY84">
        <f>LN(Data!AY84)</f>
        <v>-4.5303157173180102</v>
      </c>
      <c r="BA84">
        <f>LN(Data!BA84)</f>
        <v>1.33500106673234</v>
      </c>
      <c r="BB84">
        <f>LN(Data!BB84)</f>
        <v>4.0842942263685993</v>
      </c>
      <c r="BC84">
        <f>LN(Data!BC84)</f>
        <v>2.1517622032594619</v>
      </c>
      <c r="BE84">
        <f>LN(Data!BE84)</f>
        <v>4.5633059818893926</v>
      </c>
      <c r="BF84">
        <f>LN(Data!BF84)</f>
        <v>6.2718234614919171</v>
      </c>
      <c r="BH84" s="31">
        <f>Data!BH84/Data!C84</f>
        <v>1.8565133431791132E-2</v>
      </c>
    </row>
    <row r="85" spans="1:60" x14ac:dyDescent="0.2">
      <c r="A85" s="7">
        <f>Data!A85</f>
        <v>1967</v>
      </c>
      <c r="B85" s="7">
        <f>Data!B85</f>
        <v>3</v>
      </c>
      <c r="C85">
        <f>LN(Data!C85)</f>
        <v>8.3806859467615737</v>
      </c>
      <c r="D85">
        <f>LN(Data!D85)</f>
        <v>7.8620737049529499</v>
      </c>
      <c r="I85">
        <f>LN(Data!I85)</f>
        <v>6.3222061090202102</v>
      </c>
      <c r="Q85" s="31">
        <f>(Data!Q85/Data!C85)</f>
        <v>-1.2219165520403487E-2</v>
      </c>
      <c r="R85">
        <f>LN(Data!R85)</f>
        <v>4.9815497132011588</v>
      </c>
      <c r="U85">
        <f>LN(Data!U85)</f>
        <v>5.2933048247244923</v>
      </c>
      <c r="X85">
        <f>LN(Data!X85)</f>
        <v>7.2725372718147661</v>
      </c>
      <c r="AE85">
        <f>LN(Data!AE85)</f>
        <v>2.9890600637859266</v>
      </c>
      <c r="AF85">
        <f>LN(Data!AF85)</f>
        <v>3.5115454388310208</v>
      </c>
      <c r="AG85">
        <f>LN(Data!AG85)</f>
        <v>3.5428994697224194</v>
      </c>
      <c r="AH85">
        <f>LN(Data!AH85)</f>
        <v>3.1738784589374651</v>
      </c>
      <c r="AI85">
        <f>LN(Data!AI85)</f>
        <v>3.6788291182604347</v>
      </c>
      <c r="AJ85">
        <f>LN(Data!AJ85)</f>
        <v>3.5807372954942331</v>
      </c>
      <c r="AK85">
        <f>LN(Data!AK85)</f>
        <v>3.3638415951183864</v>
      </c>
      <c r="AL85">
        <f>LN(Data!AL85)</f>
        <v>5.1901752079283332</v>
      </c>
      <c r="AM85">
        <f>LN(Data!AM85)</f>
        <v>6.2355865048073831</v>
      </c>
      <c r="AN85">
        <f>LN(Data!AN85)</f>
        <v>1.000631880307906</v>
      </c>
      <c r="AO85">
        <f>LN(Data!AO85)</f>
        <v>2.0942566274649765</v>
      </c>
      <c r="AQ85">
        <f>LN(Data!AQ85)</f>
        <v>11.221422769892657</v>
      </c>
      <c r="AR85">
        <f>LN(Data!AR85)</f>
        <v>3.7037680666076871</v>
      </c>
      <c r="AS85">
        <f>LN(Data!AS85)</f>
        <v>14.925190836500343</v>
      </c>
      <c r="AT85">
        <f>LN(Data!AT85)</f>
        <v>0.36325038924336789</v>
      </c>
      <c r="AV85">
        <f>LN(Data!AV85)</f>
        <v>8.976106412696355</v>
      </c>
      <c r="AW85">
        <f>LN(Data!AW85)</f>
        <v>4.4543472962535073</v>
      </c>
      <c r="AX85">
        <f>LN(Data!AX85)</f>
        <v>-4.5813070298834528</v>
      </c>
      <c r="AY85">
        <f>LN(Data!AY85)</f>
        <v>-4.5315354762710403</v>
      </c>
      <c r="BA85">
        <f>LN(Data!BA85)</f>
        <v>1.33500106673234</v>
      </c>
      <c r="BB85">
        <f>LN(Data!BB85)</f>
        <v>4.0893320203985564</v>
      </c>
      <c r="BC85">
        <f>LN(Data!BC85)</f>
        <v>2.1400661634962708</v>
      </c>
      <c r="BE85">
        <f>LN(Data!BE85)</f>
        <v>4.5747109785033828</v>
      </c>
      <c r="BF85">
        <f>LN(Data!BF85)</f>
        <v>6.2837999550854038</v>
      </c>
      <c r="BH85" s="31">
        <f>Data!BH85/Data!C85</f>
        <v>1.6847478187535372E-2</v>
      </c>
    </row>
    <row r="86" spans="1:60" x14ac:dyDescent="0.2">
      <c r="A86" s="7">
        <f>Data!A86</f>
        <v>1967</v>
      </c>
      <c r="B86" s="7">
        <f>Data!B86</f>
        <v>4</v>
      </c>
      <c r="C86">
        <f>LN(Data!C86)</f>
        <v>8.388700511701364</v>
      </c>
      <c r="D86">
        <f>LN(Data!D86)</f>
        <v>7.8681394483668035</v>
      </c>
      <c r="I86">
        <f>LN(Data!I86)</f>
        <v>6.3435288784890309</v>
      </c>
      <c r="Q86" s="31">
        <f>(Data!Q86/Data!C86)</f>
        <v>-1.3531645857496985E-2</v>
      </c>
      <c r="R86">
        <f>LN(Data!R86)</f>
        <v>5.0099684051085518</v>
      </c>
      <c r="U86">
        <f>LN(Data!U86)</f>
        <v>5.3442462984364365</v>
      </c>
      <c r="X86">
        <f>LN(Data!X86)</f>
        <v>7.2802838868440363</v>
      </c>
      <c r="AE86">
        <f>LN(Data!AE86)</f>
        <v>3.0000230549711473</v>
      </c>
      <c r="AF86">
        <f>LN(Data!AF86)</f>
        <v>3.5224410889475197</v>
      </c>
      <c r="AG86">
        <f>LN(Data!AG86)</f>
        <v>3.5524868292083815</v>
      </c>
      <c r="AH86">
        <f>LN(Data!AH86)</f>
        <v>3.1752582597124777</v>
      </c>
      <c r="AI86">
        <f>LN(Data!AI86)</f>
        <v>3.6897041139884923</v>
      </c>
      <c r="AJ86">
        <f>LN(Data!AJ86)</f>
        <v>3.588147100859794</v>
      </c>
      <c r="AK86">
        <f>LN(Data!AK86)</f>
        <v>3.3764606014297414</v>
      </c>
      <c r="AL86">
        <f>LN(Data!AL86)</f>
        <v>5.2062020776402314</v>
      </c>
      <c r="AM86">
        <f>LN(Data!AM86)</f>
        <v>6.2565175014994017</v>
      </c>
      <c r="AN86">
        <f>LN(Data!AN86)</f>
        <v>1.0116009116784799</v>
      </c>
      <c r="AO86">
        <f>LN(Data!AO86)</f>
        <v>2.0943300087190519</v>
      </c>
      <c r="AQ86">
        <f>LN(Data!AQ86)</f>
        <v>11.228119253263912</v>
      </c>
      <c r="AR86">
        <f>LN(Data!AR86)</f>
        <v>3.7037680666076871</v>
      </c>
      <c r="AS86">
        <f>LN(Data!AS86)</f>
        <v>14.931887319871599</v>
      </c>
      <c r="AT86">
        <f>LN(Data!AT86)</f>
        <v>0.36456847081190297</v>
      </c>
      <c r="AV86">
        <f>LN(Data!AV86)</f>
        <v>8.9847897141725284</v>
      </c>
      <c r="AW86">
        <f>LN(Data!AW86)</f>
        <v>4.4682043309149337</v>
      </c>
      <c r="AX86">
        <f>LN(Data!AX86)</f>
        <v>-4.5806445982895427</v>
      </c>
      <c r="AY86">
        <f>LN(Data!AY86)</f>
        <v>-4.5354458661154009</v>
      </c>
      <c r="BA86">
        <f>LN(Data!BA86)</f>
        <v>1.3609765531356006</v>
      </c>
      <c r="BB86">
        <f>LN(Data!BB86)</f>
        <v>4.0926765051214034</v>
      </c>
      <c r="BC86">
        <f>LN(Data!BC86)</f>
        <v>2.1633230256605378</v>
      </c>
      <c r="BE86">
        <f>LN(Data!BE86)</f>
        <v>4.5315236458197932</v>
      </c>
      <c r="BF86">
        <f>LN(Data!BF86)</f>
        <v>6.288931174680803</v>
      </c>
      <c r="BH86" s="31">
        <f>Data!BH86/Data!C86</f>
        <v>1.6643993358408063E-2</v>
      </c>
    </row>
    <row r="87" spans="1:60" x14ac:dyDescent="0.2">
      <c r="A87" s="7">
        <f>Data!A87</f>
        <v>1968</v>
      </c>
      <c r="B87" s="7">
        <f>Data!B87</f>
        <v>1</v>
      </c>
      <c r="C87">
        <f>LN(Data!C87)</f>
        <v>8.4088058774002157</v>
      </c>
      <c r="D87">
        <f>LN(Data!D87)</f>
        <v>7.8916298901798232</v>
      </c>
      <c r="I87">
        <f>LN(Data!I87)</f>
        <v>6.3633728716873037</v>
      </c>
      <c r="Q87" s="31">
        <f>(Data!Q87/Data!C87)</f>
        <v>-1.5067760342368052E-2</v>
      </c>
      <c r="R87">
        <f>LN(Data!R87)</f>
        <v>5.0382504611292287</v>
      </c>
      <c r="U87">
        <f>LN(Data!U87)</f>
        <v>5.4017760749162669</v>
      </c>
      <c r="X87">
        <f>LN(Data!X87)</f>
        <v>7.2979036829784079</v>
      </c>
      <c r="AE87">
        <f>LN(Data!AE87)</f>
        <v>3.0110641375509726</v>
      </c>
      <c r="AF87">
        <f>LN(Data!AF87)</f>
        <v>3.5322256440685598</v>
      </c>
      <c r="AG87">
        <f>LN(Data!AG87)</f>
        <v>3.5648173714371931</v>
      </c>
      <c r="AH87">
        <f>LN(Data!AH87)</f>
        <v>3.180841607550267</v>
      </c>
      <c r="AI87">
        <f>LN(Data!AI87)</f>
        <v>3.6963514689526371</v>
      </c>
      <c r="AJ87">
        <f>LN(Data!AJ87)</f>
        <v>3.5982159617165896</v>
      </c>
      <c r="AK87">
        <f>LN(Data!AK87)</f>
        <v>3.3888886051945577</v>
      </c>
      <c r="AL87">
        <f>LN(Data!AL87)</f>
        <v>5.2192741592075835</v>
      </c>
      <c r="AM87">
        <f>LN(Data!AM87)</f>
        <v>6.2734428841430843</v>
      </c>
      <c r="AN87">
        <f>LN(Data!AN87)</f>
        <v>1.0367368849500223</v>
      </c>
      <c r="AO87">
        <f>LN(Data!AO87)</f>
        <v>2.1096814268695541</v>
      </c>
      <c r="AQ87">
        <f>LN(Data!AQ87)</f>
        <v>11.226615783692059</v>
      </c>
      <c r="AR87">
        <f>LN(Data!AR87)</f>
        <v>3.7062280924485496</v>
      </c>
      <c r="AS87">
        <f>LN(Data!AS87)</f>
        <v>14.932843876140609</v>
      </c>
      <c r="AT87">
        <f>LN(Data!AT87)</f>
        <v>0.3837172802417444</v>
      </c>
      <c r="AV87">
        <f>LN(Data!AV87)</f>
        <v>8.994360045658965</v>
      </c>
      <c r="AW87">
        <f>LN(Data!AW87)</f>
        <v>4.4704952826614894</v>
      </c>
      <c r="AX87">
        <f>LN(Data!AX87)</f>
        <v>-4.5643383346814508</v>
      </c>
      <c r="AY87">
        <f>LN(Data!AY87)</f>
        <v>-4.5198956165836721</v>
      </c>
      <c r="BA87">
        <f>LN(Data!BA87)</f>
        <v>1.3083328196501789</v>
      </c>
      <c r="BB87">
        <f>LN(Data!BB87)</f>
        <v>4.0859763125515842</v>
      </c>
      <c r="BC87">
        <f>LN(Data!BC87)</f>
        <v>2.1860512767380942</v>
      </c>
      <c r="BE87">
        <f>LN(Data!BE87)</f>
        <v>4.5767707114663931</v>
      </c>
      <c r="BF87">
        <f>LN(Data!BF87)</f>
        <v>6.2922187011271156</v>
      </c>
      <c r="BH87" s="31">
        <f>Data!BH87/Data!C87</f>
        <v>1.3938536908613561E-2</v>
      </c>
    </row>
    <row r="88" spans="1:60" x14ac:dyDescent="0.2">
      <c r="A88" s="7">
        <f>Data!A88</f>
        <v>1968</v>
      </c>
      <c r="B88" s="7">
        <f>Data!B88</f>
        <v>2</v>
      </c>
      <c r="C88">
        <f>LN(Data!C88)</f>
        <v>8.4255602423042379</v>
      </c>
      <c r="D88">
        <f>LN(Data!D88)</f>
        <v>7.906805026024057</v>
      </c>
      <c r="I88">
        <f>LN(Data!I88)</f>
        <v>6.4009216764856838</v>
      </c>
      <c r="Q88" s="31">
        <f>(Data!Q88/Data!C88)</f>
        <v>-1.4883170400245491E-2</v>
      </c>
      <c r="R88">
        <f>LN(Data!R88)</f>
        <v>5.0581548100642326</v>
      </c>
      <c r="U88">
        <f>LN(Data!U88)</f>
        <v>5.4169888962655355</v>
      </c>
      <c r="X88">
        <f>LN(Data!X88)</f>
        <v>7.3031700512368003</v>
      </c>
      <c r="AE88">
        <f>LN(Data!AE88)</f>
        <v>3.0215462084469706</v>
      </c>
      <c r="AF88">
        <f>LN(Data!AF88)</f>
        <v>3.5419153886010348</v>
      </c>
      <c r="AG88">
        <f>LN(Data!AG88)</f>
        <v>3.5751506887855933</v>
      </c>
      <c r="AH88">
        <f>LN(Data!AH88)</f>
        <v>3.1822118404966093</v>
      </c>
      <c r="AI88">
        <f>LN(Data!AI88)</f>
        <v>3.6996462832248294</v>
      </c>
      <c r="AJ88">
        <f>LN(Data!AJ88)</f>
        <v>3.6082115510464816</v>
      </c>
      <c r="AK88">
        <f>LN(Data!AK88)</f>
        <v>3.4022967771054562</v>
      </c>
      <c r="AL88">
        <f>LN(Data!AL88)</f>
        <v>5.2364419628299492</v>
      </c>
      <c r="AM88">
        <f>LN(Data!AM88)</f>
        <v>6.2899010824576234</v>
      </c>
      <c r="AN88">
        <f>LN(Data!AN88)</f>
        <v>1.0543120297715298</v>
      </c>
      <c r="AO88">
        <f>LN(Data!AO88)</f>
        <v>2.1175668271585861</v>
      </c>
      <c r="AQ88">
        <f>LN(Data!AQ88)</f>
        <v>11.237830508023919</v>
      </c>
      <c r="AR88">
        <f>LN(Data!AR88)</f>
        <v>3.7062280924485496</v>
      </c>
      <c r="AS88">
        <f>LN(Data!AS88)</f>
        <v>14.944058600472468</v>
      </c>
      <c r="AT88">
        <f>LN(Data!AT88)</f>
        <v>0.389256920813907</v>
      </c>
      <c r="AV88">
        <f>LN(Data!AV88)</f>
        <v>9.007910211199663</v>
      </c>
      <c r="AW88">
        <f>LN(Data!AW88)</f>
        <v>4.4716387933635691</v>
      </c>
      <c r="AX88">
        <f>LN(Data!AX88)</f>
        <v>-4.5595693897082041</v>
      </c>
      <c r="AY88">
        <f>LN(Data!AY88)</f>
        <v>-4.5155040301421128</v>
      </c>
      <c r="BA88">
        <f>LN(Data!BA88)</f>
        <v>1.2809338454620642</v>
      </c>
      <c r="BB88">
        <f>LN(Data!BB88)</f>
        <v>4.0910056609565864</v>
      </c>
      <c r="BC88">
        <f>LN(Data!BC88)</f>
        <v>2.1162555148025524</v>
      </c>
      <c r="BE88">
        <f>LN(Data!BE88)</f>
        <v>4.5261269786476381</v>
      </c>
      <c r="BF88">
        <f>LN(Data!BF88)</f>
        <v>6.2996967602170058</v>
      </c>
      <c r="BH88" s="31">
        <f>Data!BH88/Data!C88</f>
        <v>1.4418450910983682E-2</v>
      </c>
    </row>
    <row r="89" spans="1:60" x14ac:dyDescent="0.2">
      <c r="A89" s="7">
        <f>Data!A89</f>
        <v>1968</v>
      </c>
      <c r="B89" s="7">
        <f>Data!B89</f>
        <v>3</v>
      </c>
      <c r="C89">
        <f>LN(Data!C89)</f>
        <v>8.4327240347897874</v>
      </c>
      <c r="D89">
        <f>LN(Data!D89)</f>
        <v>7.9253744084407147</v>
      </c>
      <c r="I89">
        <f>LN(Data!I89)</f>
        <v>6.3733197895770122</v>
      </c>
      <c r="Q89" s="31">
        <f>(Data!Q89/Data!C89)</f>
        <v>-1.5712731229597387E-2</v>
      </c>
      <c r="R89">
        <f>LN(Data!R89)</f>
        <v>5.1149953094204985</v>
      </c>
      <c r="U89">
        <f>LN(Data!U89)</f>
        <v>5.4752075333447845</v>
      </c>
      <c r="X89">
        <f>LN(Data!X89)</f>
        <v>7.306330036385547</v>
      </c>
      <c r="AE89">
        <f>LN(Data!AE89)</f>
        <v>3.0313889507620257</v>
      </c>
      <c r="AF89">
        <f>LN(Data!AF89)</f>
        <v>3.5553480614894135</v>
      </c>
      <c r="AG89">
        <f>LN(Data!AG89)</f>
        <v>3.5872065752026341</v>
      </c>
      <c r="AH89">
        <f>LN(Data!AH89)</f>
        <v>3.1891174027039253</v>
      </c>
      <c r="AI89">
        <f>LN(Data!AI89)</f>
        <v>3.708682081410116</v>
      </c>
      <c r="AJ89">
        <f>LN(Data!AJ89)</f>
        <v>3.6189933266497696</v>
      </c>
      <c r="AK89">
        <f>LN(Data!AK89)</f>
        <v>3.4199209956602581</v>
      </c>
      <c r="AL89">
        <f>LN(Data!AL89)</f>
        <v>5.2559316500515987</v>
      </c>
      <c r="AM89">
        <f>LN(Data!AM89)</f>
        <v>6.3090087738436758</v>
      </c>
      <c r="AN89">
        <f>LN(Data!AN89)</f>
        <v>1.0647107369924282</v>
      </c>
      <c r="AO89">
        <f>LN(Data!AO89)</f>
        <v>2.1145328614911061</v>
      </c>
      <c r="AQ89">
        <f>LN(Data!AQ89)</f>
        <v>11.239816684367907</v>
      </c>
      <c r="AR89">
        <f>LN(Data!AR89)</f>
        <v>3.708682081410116</v>
      </c>
      <c r="AS89">
        <f>LN(Data!AS89)</f>
        <v>14.948498765778025</v>
      </c>
      <c r="AT89">
        <f>LN(Data!AT89)</f>
        <v>0.39198054799390047</v>
      </c>
      <c r="AV89">
        <f>LN(Data!AV89)</f>
        <v>9.0231843316323239</v>
      </c>
      <c r="AW89">
        <f>LN(Data!AW89)</f>
        <v>4.467056883858457</v>
      </c>
      <c r="AX89">
        <f>LN(Data!AX89)</f>
        <v>-4.5604209677201561</v>
      </c>
      <c r="AY89">
        <f>LN(Data!AY89)</f>
        <v>-4.514843578017377</v>
      </c>
      <c r="BA89">
        <f>LN(Data!BA89)</f>
        <v>1.2527629684953681</v>
      </c>
      <c r="BB89">
        <f>LN(Data!BB89)</f>
        <v>4.0876555740713041</v>
      </c>
      <c r="BC89">
        <f>LN(Data!BC89)</f>
        <v>2.1162555148025524</v>
      </c>
      <c r="BE89">
        <f>LN(Data!BE89)</f>
        <v>4.5261269786476381</v>
      </c>
      <c r="BF89">
        <f>LN(Data!BF89)</f>
        <v>6.3057537745502765</v>
      </c>
      <c r="BH89" s="31">
        <f>Data!BH89/Data!C89</f>
        <v>6.4051429307645001E-3</v>
      </c>
    </row>
    <row r="90" spans="1:60" x14ac:dyDescent="0.2">
      <c r="A90" s="7">
        <f>Data!A90</f>
        <v>1968</v>
      </c>
      <c r="B90" s="7">
        <f>Data!B90</f>
        <v>4</v>
      </c>
      <c r="C90">
        <f>LN(Data!C90)</f>
        <v>8.4371538170704792</v>
      </c>
      <c r="D90">
        <f>LN(Data!D90)</f>
        <v>7.9299183954868404</v>
      </c>
      <c r="I90">
        <f>LN(Data!I90)</f>
        <v>6.3840132632829194</v>
      </c>
      <c r="Q90" s="31">
        <f>(Data!Q90/Data!C90)</f>
        <v>-1.5664947783507386E-2</v>
      </c>
      <c r="R90">
        <f>LN(Data!R90)</f>
        <v>5.10230248262208</v>
      </c>
      <c r="U90">
        <f>LN(Data!U90)</f>
        <v>5.4667935165199379</v>
      </c>
      <c r="X90">
        <f>LN(Data!X90)</f>
        <v>7.307202314764738</v>
      </c>
      <c r="AE90">
        <f>LN(Data!AE90)</f>
        <v>3.0454267905778427</v>
      </c>
      <c r="AF90">
        <f>LN(Data!AF90)</f>
        <v>3.5676435892978198</v>
      </c>
      <c r="AG90">
        <f>LN(Data!AG90)</f>
        <v>3.6000482404073204</v>
      </c>
      <c r="AH90">
        <f>LN(Data!AH90)</f>
        <v>3.1918334537563173</v>
      </c>
      <c r="AI90">
        <f>LN(Data!AI90)</f>
        <v>3.7160081215021892</v>
      </c>
      <c r="AJ90">
        <f>LN(Data!AJ90)</f>
        <v>3.6323091026255421</v>
      </c>
      <c r="AK90">
        <f>LN(Data!AK90)</f>
        <v>3.4350511544186646</v>
      </c>
      <c r="AL90">
        <f>LN(Data!AL90)</f>
        <v>5.2770937300964098</v>
      </c>
      <c r="AM90">
        <f>LN(Data!AM90)</f>
        <v>6.3320355152981556</v>
      </c>
      <c r="AN90">
        <f>LN(Data!AN90)</f>
        <v>1.085189268335969</v>
      </c>
      <c r="AO90">
        <f>LN(Data!AO90)</f>
        <v>2.1227158650262403</v>
      </c>
      <c r="AQ90">
        <f>LN(Data!AQ90)</f>
        <v>11.245032947833764</v>
      </c>
      <c r="AR90">
        <f>LN(Data!AR90)</f>
        <v>3.7111300630487558</v>
      </c>
      <c r="AS90">
        <f>LN(Data!AS90)</f>
        <v>14.95616301088252</v>
      </c>
      <c r="AT90">
        <f>LN(Data!AT90)</f>
        <v>0.38874608517009529</v>
      </c>
      <c r="AV90">
        <f>LN(Data!AV90)</f>
        <v>9.0354051776701727</v>
      </c>
      <c r="AW90">
        <f>LN(Data!AW90)</f>
        <v>4.4704952826614894</v>
      </c>
      <c r="AX90">
        <f>LN(Data!AX90)</f>
        <v>-4.565159108851967</v>
      </c>
      <c r="AY90">
        <f>LN(Data!AY90)</f>
        <v>-4.5207163907541883</v>
      </c>
      <c r="BA90">
        <f>LN(Data!BA90)</f>
        <v>1.2237754316221157</v>
      </c>
      <c r="BB90">
        <f>LN(Data!BB90)</f>
        <v>4.0876555740713041</v>
      </c>
      <c r="BC90">
        <f>LN(Data!BC90)</f>
        <v>2.1041341542702074</v>
      </c>
      <c r="BE90">
        <f>LN(Data!BE90)</f>
        <v>4.5185223792624196</v>
      </c>
      <c r="BF90">
        <f>LN(Data!BF90)</f>
        <v>6.3146203267866818</v>
      </c>
      <c r="BH90" s="31">
        <f>Data!BH90/Data!C90</f>
        <v>5.87561674364649E-3</v>
      </c>
    </row>
    <row r="91" spans="1:60" x14ac:dyDescent="0.2">
      <c r="A91" s="7">
        <f>Data!A91</f>
        <v>1969</v>
      </c>
      <c r="B91" s="7">
        <f>Data!B91</f>
        <v>1</v>
      </c>
      <c r="C91">
        <f>LN(Data!C91)</f>
        <v>8.4525693333042362</v>
      </c>
      <c r="D91">
        <f>LN(Data!D91)</f>
        <v>7.9410465181950176</v>
      </c>
      <c r="I91">
        <f>LN(Data!I91)</f>
        <v>6.4412654690361979</v>
      </c>
      <c r="Q91" s="31">
        <f>(Data!Q91/Data!C91)</f>
        <v>-1.4870602291395535E-2</v>
      </c>
      <c r="R91">
        <f>LN(Data!R91)</f>
        <v>4.974662633637438</v>
      </c>
      <c r="U91">
        <f>LN(Data!U91)</f>
        <v>5.3678434291966468</v>
      </c>
      <c r="X91">
        <f>LN(Data!X91)</f>
        <v>7.3096807967917687</v>
      </c>
      <c r="AE91">
        <f>LN(Data!AE91)</f>
        <v>3.0557449434601618</v>
      </c>
      <c r="AF91">
        <f>LN(Data!AF91)</f>
        <v>3.5798176526966858</v>
      </c>
      <c r="AG91">
        <f>LN(Data!AG91)</f>
        <v>3.6127270859136926</v>
      </c>
      <c r="AH91">
        <f>LN(Data!AH91)</f>
        <v>3.1986731175506815</v>
      </c>
      <c r="AI91">
        <f>LN(Data!AI91)</f>
        <v>3.7281001672672178</v>
      </c>
      <c r="AJ91">
        <f>LN(Data!AJ91)</f>
        <v>3.6393477650828872</v>
      </c>
      <c r="AK91">
        <f>LN(Data!AK91)</f>
        <v>3.452112271130261</v>
      </c>
      <c r="AL91">
        <f>LN(Data!AL91)</f>
        <v>5.2948112272187489</v>
      </c>
      <c r="AM91">
        <f>LN(Data!AM91)</f>
        <v>6.3489641509212706</v>
      </c>
      <c r="AN91">
        <f>LN(Data!AN91)</f>
        <v>1.0986122886681098</v>
      </c>
      <c r="AO91">
        <f>LN(Data!AO91)</f>
        <v>2.1239648219595155</v>
      </c>
      <c r="AQ91">
        <f>LN(Data!AQ91)</f>
        <v>11.253714224494141</v>
      </c>
      <c r="AR91">
        <f>LN(Data!AR91)</f>
        <v>3.7062280924485496</v>
      </c>
      <c r="AS91">
        <f>LN(Data!AS91)</f>
        <v>14.959942316942691</v>
      </c>
      <c r="AT91">
        <f>LN(Data!AT91)</f>
        <v>0.4003822953436828</v>
      </c>
      <c r="AV91">
        <f>LN(Data!AV91)</f>
        <v>9.0475194849973466</v>
      </c>
      <c r="AW91">
        <f>LN(Data!AW91)</f>
        <v>4.4796069630127455</v>
      </c>
      <c r="AX91">
        <f>LN(Data!AX91)</f>
        <v>-4.5562734490964916</v>
      </c>
      <c r="AY91">
        <f>LN(Data!AY91)</f>
        <v>-4.5148375855146279</v>
      </c>
      <c r="BA91">
        <f>LN(Data!BA91)</f>
        <v>1.2237754316221157</v>
      </c>
      <c r="BB91">
        <f>LN(Data!BB91)</f>
        <v>4.0910056609565864</v>
      </c>
      <c r="BC91">
        <f>LN(Data!BC91)</f>
        <v>2.0794415416798357</v>
      </c>
      <c r="BE91">
        <f>LN(Data!BE91)</f>
        <v>4.5870062153604199</v>
      </c>
      <c r="BF91">
        <f>LN(Data!BF91)</f>
        <v>6.3201637605101544</v>
      </c>
      <c r="BH91" s="31">
        <f>Data!BH91/Data!C91</f>
        <v>-5.9272688329566423E-3</v>
      </c>
    </row>
    <row r="92" spans="1:60" x14ac:dyDescent="0.2">
      <c r="A92" s="7">
        <f>Data!A92</f>
        <v>1969</v>
      </c>
      <c r="B92" s="7">
        <f>Data!B92</f>
        <v>2</v>
      </c>
      <c r="C92">
        <f>LN(Data!C92)</f>
        <v>8.4557644964195884</v>
      </c>
      <c r="D92">
        <f>LN(Data!D92)</f>
        <v>7.9473957458736759</v>
      </c>
      <c r="I92">
        <f>LN(Data!I92)</f>
        <v>6.4353487651200911</v>
      </c>
      <c r="Q92" s="31">
        <f>(Data!Q92/Data!C92)</f>
        <v>-1.692860636736777E-2</v>
      </c>
      <c r="R92">
        <f>LN(Data!R92)</f>
        <v>5.1767145447887879</v>
      </c>
      <c r="U92">
        <f>LN(Data!U92)</f>
        <v>5.5479080878770946</v>
      </c>
      <c r="X92">
        <f>LN(Data!X92)</f>
        <v>7.3065313989395051</v>
      </c>
      <c r="AE92">
        <f>LN(Data!AE92)</f>
        <v>3.068471452194296</v>
      </c>
      <c r="AF92">
        <f>LN(Data!AF92)</f>
        <v>3.5954749573416969</v>
      </c>
      <c r="AG92">
        <f>LN(Data!AG92)</f>
        <v>3.629660094453965</v>
      </c>
      <c r="AH92">
        <f>LN(Data!AH92)</f>
        <v>3.2148678034706619</v>
      </c>
      <c r="AI92">
        <f>LN(Data!AI92)</f>
        <v>3.7400477406883357</v>
      </c>
      <c r="AJ92">
        <f>LN(Data!AJ92)</f>
        <v>3.6532522764707851</v>
      </c>
      <c r="AK92">
        <f>LN(Data!AK92)</f>
        <v>3.4709410823174389</v>
      </c>
      <c r="AL92">
        <f>LN(Data!AL92)</f>
        <v>5.302807271820889</v>
      </c>
      <c r="AM92">
        <f>LN(Data!AM92)</f>
        <v>6.357668941262844</v>
      </c>
      <c r="AN92">
        <f>LN(Data!AN92)</f>
        <v>1.1118575154181303</v>
      </c>
      <c r="AO92">
        <f>LN(Data!AO92)</f>
        <v>2.1215527440645245</v>
      </c>
      <c r="AQ92">
        <f>LN(Data!AQ92)</f>
        <v>11.259387137085286</v>
      </c>
      <c r="AR92">
        <f>LN(Data!AR92)</f>
        <v>3.708682081410116</v>
      </c>
      <c r="AS92">
        <f>LN(Data!AS92)</f>
        <v>14.968069218495401</v>
      </c>
      <c r="AT92">
        <f>LN(Data!AT92)</f>
        <v>0.39545055690632502</v>
      </c>
      <c r="AV92">
        <f>LN(Data!AV92)</f>
        <v>9.0565861121612556</v>
      </c>
      <c r="AW92">
        <f>LN(Data!AW92)</f>
        <v>4.4727809979423458</v>
      </c>
      <c r="AX92">
        <f>LN(Data!AX92)</f>
        <v>-4.5615152969855455</v>
      </c>
      <c r="AY92">
        <f>LN(Data!AY92)</f>
        <v>-4.5178268649304494</v>
      </c>
      <c r="BA92">
        <f>LN(Data!BA92)</f>
        <v>1.2237754316221157</v>
      </c>
      <c r="BB92">
        <f>LN(Data!BB92)</f>
        <v>4.0943445622221004</v>
      </c>
      <c r="BC92">
        <f>LN(Data!BC92)</f>
        <v>2.0541237336955462</v>
      </c>
      <c r="BE92">
        <f>LN(Data!BE92)</f>
        <v>4.516338972281476</v>
      </c>
      <c r="BF92">
        <f>LN(Data!BF92)</f>
        <v>6.312502500467283</v>
      </c>
      <c r="BH92" s="31">
        <f>Data!BH92/Data!C92</f>
        <v>-2.3730077745696878E-3</v>
      </c>
    </row>
    <row r="93" spans="1:60" x14ac:dyDescent="0.2">
      <c r="A93" s="7">
        <f>Data!A93</f>
        <v>1969</v>
      </c>
      <c r="B93" s="7">
        <f>Data!B93</f>
        <v>3</v>
      </c>
      <c r="C93">
        <f>LN(Data!C93)</f>
        <v>8.4619975559482867</v>
      </c>
      <c r="D93">
        <f>LN(Data!D93)</f>
        <v>7.952263308657046</v>
      </c>
      <c r="I93">
        <f>LN(Data!I93)</f>
        <v>6.4555129793150439</v>
      </c>
      <c r="Q93" s="31">
        <f>(Data!Q93/Data!C93)</f>
        <v>-1.699249709394484E-2</v>
      </c>
      <c r="R93">
        <f>LN(Data!R93)</f>
        <v>5.152713392689245</v>
      </c>
      <c r="U93">
        <f>LN(Data!U93)</f>
        <v>5.5345745570076295</v>
      </c>
      <c r="X93">
        <f>LN(Data!X93)</f>
        <v>7.3088776376561642</v>
      </c>
      <c r="AE93">
        <f>LN(Data!AE93)</f>
        <v>3.0824144296897154</v>
      </c>
      <c r="AF93">
        <f>LN(Data!AF93)</f>
        <v>3.6091054603335877</v>
      </c>
      <c r="AG93">
        <f>LN(Data!AG93)</f>
        <v>3.6436990170333945</v>
      </c>
      <c r="AH93">
        <f>LN(Data!AH93)</f>
        <v>3.2161922272389991</v>
      </c>
      <c r="AI93">
        <f>LN(Data!AI93)</f>
        <v>3.7440066397392493</v>
      </c>
      <c r="AJ93">
        <f>LN(Data!AJ93)</f>
        <v>3.6686767467964168</v>
      </c>
      <c r="AK93">
        <f>LN(Data!AK93)</f>
        <v>3.4883837433410712</v>
      </c>
      <c r="AL93">
        <f>LN(Data!AL93)</f>
        <v>5.3072771079195089</v>
      </c>
      <c r="AM93">
        <f>LN(Data!AM93)</f>
        <v>6.3640620515905297</v>
      </c>
      <c r="AN93">
        <f>LN(Data!AN93)</f>
        <v>1.1314021114911006</v>
      </c>
      <c r="AO93">
        <f>LN(Data!AO93)</f>
        <v>2.1274668371456045</v>
      </c>
      <c r="AQ93">
        <f>LN(Data!AQ93)</f>
        <v>11.266423722828764</v>
      </c>
      <c r="AR93">
        <f>LN(Data!AR93)</f>
        <v>3.7037680666076871</v>
      </c>
      <c r="AS93">
        <f>LN(Data!AS93)</f>
        <v>14.97019178943645</v>
      </c>
      <c r="AT93">
        <f>LN(Data!AT93)</f>
        <v>0.39956104549397337</v>
      </c>
      <c r="AV93">
        <f>LN(Data!AV93)</f>
        <v>9.0645643711340966</v>
      </c>
      <c r="AW93">
        <f>LN(Data!AW93)</f>
        <v>4.4739218993781371</v>
      </c>
      <c r="AX93">
        <f>LN(Data!AX93)</f>
        <v>-4.5593371854483875</v>
      </c>
      <c r="AY93">
        <f>LN(Data!AY93)</f>
        <v>-4.516025250867103</v>
      </c>
      <c r="BA93">
        <f>LN(Data!BA93)</f>
        <v>1.2809338454620642</v>
      </c>
      <c r="BB93">
        <f>LN(Data!BB93)</f>
        <v>4.0976723523147758</v>
      </c>
      <c r="BC93">
        <f>LN(Data!BC93)</f>
        <v>2.066862759472976</v>
      </c>
      <c r="BE93">
        <f>LN(Data!BE93)</f>
        <v>4.4589876758100102</v>
      </c>
      <c r="BF93">
        <f>LN(Data!BF93)</f>
        <v>6.3033418335740121</v>
      </c>
      <c r="BH93" s="31">
        <f>Data!BH93/Data!C93</f>
        <v>3.9729164733604584E-3</v>
      </c>
    </row>
    <row r="94" spans="1:60" x14ac:dyDescent="0.2">
      <c r="A94" s="7">
        <f>Data!A94</f>
        <v>1969</v>
      </c>
      <c r="B94" s="7">
        <f>Data!B94</f>
        <v>4</v>
      </c>
      <c r="C94">
        <f>LN(Data!C94)</f>
        <v>8.4576554787000404</v>
      </c>
      <c r="D94">
        <f>LN(Data!D94)</f>
        <v>7.9602189116242661</v>
      </c>
      <c r="I94">
        <f>LN(Data!I94)</f>
        <v>6.4060545629931473</v>
      </c>
      <c r="Q94" s="31">
        <f>(Data!Q94/Data!C94)</f>
        <v>-1.51984716620675E-2</v>
      </c>
      <c r="R94">
        <f>LN(Data!R94)</f>
        <v>5.1868269905146738</v>
      </c>
      <c r="U94">
        <f>LN(Data!U94)</f>
        <v>5.5234589205249192</v>
      </c>
      <c r="X94">
        <f>LN(Data!X94)</f>
        <v>7.2956672278427126</v>
      </c>
      <c r="AE94">
        <f>LN(Data!AE94)</f>
        <v>3.0952155520389413</v>
      </c>
      <c r="AF94">
        <f>LN(Data!AF94)</f>
        <v>3.6243409329763652</v>
      </c>
      <c r="AG94">
        <f>LN(Data!AG94)</f>
        <v>3.6592704006098185</v>
      </c>
      <c r="AH94">
        <f>LN(Data!AH94)</f>
        <v>3.2201949544340986</v>
      </c>
      <c r="AI94">
        <f>LN(Data!AI94)</f>
        <v>3.7565381025877511</v>
      </c>
      <c r="AJ94">
        <f>LN(Data!AJ94)</f>
        <v>3.6830374226303033</v>
      </c>
      <c r="AK94">
        <f>LN(Data!AK94)</f>
        <v>3.505557396986398</v>
      </c>
      <c r="AL94">
        <f>LN(Data!AL94)</f>
        <v>5.3156660048826501</v>
      </c>
      <c r="AM94">
        <f>LN(Data!AM94)</f>
        <v>6.3726369626471016</v>
      </c>
      <c r="AN94">
        <f>LN(Data!AN94)</f>
        <v>1.144222799920162</v>
      </c>
      <c r="AO94">
        <f>LN(Data!AO94)</f>
        <v>2.1250520529318884</v>
      </c>
      <c r="AQ94">
        <f>LN(Data!AQ94)</f>
        <v>11.271808861665768</v>
      </c>
      <c r="AR94">
        <f>LN(Data!AR94)</f>
        <v>3.7013019741124933</v>
      </c>
      <c r="AS94">
        <f>LN(Data!AS94)</f>
        <v>14.973110835778261</v>
      </c>
      <c r="AT94">
        <f>LN(Data!AT94)</f>
        <v>0.39229992190391638</v>
      </c>
      <c r="AV94">
        <f>LN(Data!AV94)</f>
        <v>9.0734266511548114</v>
      </c>
      <c r="AW94">
        <f>LN(Data!AW94)</f>
        <v>4.4566701776696478</v>
      </c>
      <c r="AX94">
        <f>LN(Data!AX94)</f>
        <v>-4.5685595761524826</v>
      </c>
      <c r="AY94">
        <f>LN(Data!AY94)</f>
        <v>-4.5195545734073965</v>
      </c>
      <c r="BA94">
        <f>LN(Data!BA94)</f>
        <v>1.2809338454620642</v>
      </c>
      <c r="BB94">
        <f>LN(Data!BB94)</f>
        <v>4.0993321037331398</v>
      </c>
      <c r="BC94">
        <f>LN(Data!BC94)</f>
        <v>2.066862759472976</v>
      </c>
      <c r="BE94">
        <f>LN(Data!BE94)</f>
        <v>4.3782695857961693</v>
      </c>
      <c r="BF94">
        <f>LN(Data!BF94)</f>
        <v>6.2964952578943763</v>
      </c>
      <c r="BH94" s="31">
        <f>Data!BH94/Data!C94</f>
        <v>7.9749864454055699E-3</v>
      </c>
    </row>
    <row r="95" spans="1:60" x14ac:dyDescent="0.2">
      <c r="A95" s="7">
        <f>Data!A95</f>
        <v>1970</v>
      </c>
      <c r="B95" s="7">
        <f>Data!B95</f>
        <v>1</v>
      </c>
      <c r="C95">
        <f>LN(Data!C95)</f>
        <v>8.4559133549935854</v>
      </c>
      <c r="D95">
        <f>LN(Data!D95)</f>
        <v>7.9663785594338838</v>
      </c>
      <c r="I95">
        <f>LN(Data!I95)</f>
        <v>6.3757060187645198</v>
      </c>
      <c r="Q95" s="31">
        <f>(Data!Q95/Data!C95)</f>
        <v>-1.4735902015820358E-2</v>
      </c>
      <c r="R95">
        <f>LN(Data!R95)</f>
        <v>5.1951766076285235</v>
      </c>
      <c r="U95">
        <f>LN(Data!U95)</f>
        <v>5.5202601972857277</v>
      </c>
      <c r="X95">
        <f>LN(Data!X95)</f>
        <v>7.2909066094937174</v>
      </c>
      <c r="AE95">
        <f>LN(Data!AE95)</f>
        <v>3.1091502405895479</v>
      </c>
      <c r="AF95">
        <f>LN(Data!AF95)</f>
        <v>3.6402142821326553</v>
      </c>
      <c r="AG95">
        <f>LN(Data!AG95)</f>
        <v>3.6763006719070761</v>
      </c>
      <c r="AH95">
        <f>LN(Data!AH95)</f>
        <v>3.2215522400716088</v>
      </c>
      <c r="AI95">
        <f>LN(Data!AI95)</f>
        <v>3.7650763144493902</v>
      </c>
      <c r="AJ95">
        <f>LN(Data!AJ95)</f>
        <v>3.6963514689526371</v>
      </c>
      <c r="AK95">
        <f>LN(Data!AK95)</f>
        <v>3.5283291737894364</v>
      </c>
      <c r="AL95">
        <f>LN(Data!AL95)</f>
        <v>5.3259325335810104</v>
      </c>
      <c r="AM95">
        <f>LN(Data!AM95)</f>
        <v>6.3762166136186051</v>
      </c>
      <c r="AN95">
        <f>LN(Data!AN95)</f>
        <v>1.1537315878891892</v>
      </c>
      <c r="AO95">
        <f>LN(Data!AO95)</f>
        <v>2.1186874917446255</v>
      </c>
      <c r="AQ95">
        <f>LN(Data!AQ95)</f>
        <v>11.274414436524896</v>
      </c>
      <c r="AR95">
        <f>LN(Data!AR95)</f>
        <v>3.6938669956249757</v>
      </c>
      <c r="AS95">
        <f>LN(Data!AS95)</f>
        <v>14.968281432149873</v>
      </c>
      <c r="AT95">
        <f>LN(Data!AT95)</f>
        <v>0.39538720182585096</v>
      </c>
      <c r="AV95">
        <f>LN(Data!AV95)</f>
        <v>9.0781472787860853</v>
      </c>
      <c r="AW95">
        <f>LN(Data!AW95)</f>
        <v>4.4224485491727972</v>
      </c>
      <c r="AX95">
        <f>LN(Data!AX95)</f>
        <v>-4.5686238065462383</v>
      </c>
      <c r="AY95">
        <f>LN(Data!AY95)</f>
        <v>-4.5083256663971909</v>
      </c>
      <c r="BA95">
        <f>LN(Data!BA95)</f>
        <v>1.4350845252893227</v>
      </c>
      <c r="BB95">
        <f>LN(Data!BB95)</f>
        <v>4.1026433650367959</v>
      </c>
      <c r="BC95">
        <f>LN(Data!BC95)</f>
        <v>2.0918640616783932</v>
      </c>
      <c r="BE95">
        <f>LN(Data!BE95)</f>
        <v>4.3579900568456402</v>
      </c>
      <c r="BF95">
        <f>LN(Data!BF95)</f>
        <v>6.290888437436446</v>
      </c>
      <c r="BH95" s="31">
        <f>Data!BH95/Data!C95</f>
        <v>1.7085559401375759E-2</v>
      </c>
    </row>
    <row r="96" spans="1:60" x14ac:dyDescent="0.2">
      <c r="A96" s="7">
        <f>Data!A96</f>
        <v>1970</v>
      </c>
      <c r="B96" s="7">
        <f>Data!B96</f>
        <v>2</v>
      </c>
      <c r="C96">
        <f>LN(Data!C96)</f>
        <v>8.4576767053904831</v>
      </c>
      <c r="D96">
        <f>LN(Data!D96)</f>
        <v>7.970982156979451</v>
      </c>
      <c r="I96">
        <f>LN(Data!I96)</f>
        <v>6.3779167160342158</v>
      </c>
      <c r="Q96" s="31">
        <f>(Data!Q96/Data!C96)</f>
        <v>-1.4094372864086938E-2</v>
      </c>
      <c r="R96">
        <f>LN(Data!R96)</f>
        <v>5.2380364356631066</v>
      </c>
      <c r="U96">
        <f>LN(Data!U96)</f>
        <v>5.5400863819854109</v>
      </c>
      <c r="X96">
        <f>LN(Data!X96)</f>
        <v>7.2794567569374919</v>
      </c>
      <c r="AE96">
        <f>LN(Data!AE96)</f>
        <v>3.1229814744694546</v>
      </c>
      <c r="AF96">
        <f>LN(Data!AF96)</f>
        <v>3.6541068335126776</v>
      </c>
      <c r="AG96">
        <f>LN(Data!AG96)</f>
        <v>3.6905530528659449</v>
      </c>
      <c r="AH96">
        <f>LN(Data!AH96)</f>
        <v>3.2347491740244907</v>
      </c>
      <c r="AI96">
        <f>LN(Data!AI96)</f>
        <v>3.7788801087578681</v>
      </c>
      <c r="AJ96">
        <f>LN(Data!AJ96)</f>
        <v>3.7045805443400206</v>
      </c>
      <c r="AK96">
        <f>LN(Data!AK96)</f>
        <v>3.5496173867804286</v>
      </c>
      <c r="AL96">
        <f>LN(Data!AL96)</f>
        <v>5.3336845103853276</v>
      </c>
      <c r="AM96">
        <f>LN(Data!AM96)</f>
        <v>6.3829997496826483</v>
      </c>
      <c r="AN96">
        <f>LN(Data!AN96)</f>
        <v>1.1693813595563169</v>
      </c>
      <c r="AO96">
        <f>LN(Data!AO96)</f>
        <v>2.1204447120317309</v>
      </c>
      <c r="AQ96">
        <f>LN(Data!AQ96)</f>
        <v>11.272584888827497</v>
      </c>
      <c r="AR96">
        <f>LN(Data!AR96)</f>
        <v>3.6838669122903918</v>
      </c>
      <c r="AS96">
        <f>LN(Data!AS96)</f>
        <v>14.95645180111789</v>
      </c>
      <c r="AT96">
        <f>LN(Data!AT96)</f>
        <v>0.40898018325473035</v>
      </c>
      <c r="AV96">
        <f>LN(Data!AV96)</f>
        <v>9.0859237576709262</v>
      </c>
      <c r="AW96">
        <f>LN(Data!AW96)</f>
        <v>4.4079380164583828</v>
      </c>
      <c r="AX96">
        <f>LN(Data!AX96)</f>
        <v>-4.5615008413899103</v>
      </c>
      <c r="AY96">
        <f>LN(Data!AY96)</f>
        <v>-4.4964142254451067</v>
      </c>
      <c r="BA96">
        <f>LN(Data!BA96)</f>
        <v>1.5686159179138452</v>
      </c>
      <c r="BB96">
        <f>LN(Data!BB96)</f>
        <v>4.1009891049407692</v>
      </c>
      <c r="BC96">
        <f>LN(Data!BC96)</f>
        <v>2.1400661634962708</v>
      </c>
      <c r="BE96">
        <f>LN(Data!BE96)</f>
        <v>4.3228072750139104</v>
      </c>
      <c r="BF96">
        <f>LN(Data!BF96)</f>
        <v>6.2847478628607414</v>
      </c>
      <c r="BH96" s="31">
        <f>Data!BH96/Data!C96</f>
        <v>2.7007345383036459E-2</v>
      </c>
    </row>
    <row r="97" spans="1:60" x14ac:dyDescent="0.2">
      <c r="A97" s="7">
        <f>Data!A97</f>
        <v>1970</v>
      </c>
      <c r="B97" s="7">
        <f>Data!B97</f>
        <v>3</v>
      </c>
      <c r="C97">
        <f>LN(Data!C97)</f>
        <v>8.4664891970415326</v>
      </c>
      <c r="D97">
        <f>LN(Data!D97)</f>
        <v>7.9797155366528205</v>
      </c>
      <c r="I97">
        <f>LN(Data!I97)</f>
        <v>6.394092300395986</v>
      </c>
      <c r="Q97" s="31">
        <f>(Data!Q97/Data!C97)</f>
        <v>-1.3970712001346575E-2</v>
      </c>
      <c r="R97">
        <f>LN(Data!R97)</f>
        <v>5.2348449435924627</v>
      </c>
      <c r="U97">
        <f>LN(Data!U97)</f>
        <v>5.537727890326118</v>
      </c>
      <c r="X97">
        <f>LN(Data!X97)</f>
        <v>7.2837915763994889</v>
      </c>
      <c r="AE97">
        <f>LN(Data!AE97)</f>
        <v>3.1311805777290398</v>
      </c>
      <c r="AF97">
        <f>LN(Data!AF97)</f>
        <v>3.6644074421894488</v>
      </c>
      <c r="AG97">
        <f>LN(Data!AG97)</f>
        <v>3.7013019741124933</v>
      </c>
      <c r="AH97">
        <f>LN(Data!AH97)</f>
        <v>3.2386784521643803</v>
      </c>
      <c r="AI97">
        <f>LN(Data!AI97)</f>
        <v>3.7909846770510898</v>
      </c>
      <c r="AJ97">
        <f>LN(Data!AJ97)</f>
        <v>3.7111300630487558</v>
      </c>
      <c r="AK97">
        <f>LN(Data!AK97)</f>
        <v>3.5667118201397288</v>
      </c>
      <c r="AL97">
        <f>LN(Data!AL97)</f>
        <v>5.3466312268265872</v>
      </c>
      <c r="AM97">
        <f>LN(Data!AM97)</f>
        <v>6.4053937336282756</v>
      </c>
      <c r="AN97">
        <f>LN(Data!AN97)</f>
        <v>1.1847899849091621</v>
      </c>
      <c r="AO97">
        <f>LN(Data!AO97)</f>
        <v>2.1255527287078047</v>
      </c>
      <c r="AQ97">
        <f>LN(Data!AQ97)</f>
        <v>11.272330520042264</v>
      </c>
      <c r="AR97">
        <f>LN(Data!AR97)</f>
        <v>3.6838669122903918</v>
      </c>
      <c r="AS97">
        <f>LN(Data!AS97)</f>
        <v>14.956197432332655</v>
      </c>
      <c r="AT97">
        <f>LN(Data!AT97)</f>
        <v>0.41804704369101398</v>
      </c>
      <c r="AV97">
        <f>LN(Data!AV97)</f>
        <v>9.0933309481207658</v>
      </c>
      <c r="AW97">
        <f>LN(Data!AW97)</f>
        <v>4.3956829611213672</v>
      </c>
      <c r="AX97">
        <f>LN(Data!AX97)</f>
        <v>-4.554962295501201</v>
      </c>
      <c r="AY97">
        <f>LN(Data!AY97)</f>
        <v>-4.4858315112951823</v>
      </c>
      <c r="BA97">
        <f>LN(Data!BA97)</f>
        <v>1.6486586255873816</v>
      </c>
      <c r="BB97">
        <f>LN(Data!BB97)</f>
        <v>4.0993321037331398</v>
      </c>
      <c r="BC97">
        <f>LN(Data!BC97)</f>
        <v>2.1860512767380942</v>
      </c>
      <c r="BE97">
        <f>LN(Data!BE97)</f>
        <v>4.3515674271891731</v>
      </c>
      <c r="BF97">
        <f>LN(Data!BF97)</f>
        <v>6.2873939706252298</v>
      </c>
      <c r="BH97" s="31">
        <f>Data!BH97/Data!C97</f>
        <v>3.3534271669171993E-2</v>
      </c>
    </row>
    <row r="98" spans="1:60" x14ac:dyDescent="0.2">
      <c r="A98" s="7">
        <f>Data!A98</f>
        <v>1970</v>
      </c>
      <c r="B98" s="7">
        <f>Data!B98</f>
        <v>4</v>
      </c>
      <c r="C98">
        <f>LN(Data!C98)</f>
        <v>8.4561472308490959</v>
      </c>
      <c r="D98">
        <f>LN(Data!D98)</f>
        <v>7.9770074123437604</v>
      </c>
      <c r="I98">
        <f>LN(Data!I98)</f>
        <v>6.3394770804680611</v>
      </c>
      <c r="Q98" s="31">
        <f>(Data!Q98/Data!C98)</f>
        <v>-1.4583643359765301E-2</v>
      </c>
      <c r="R98">
        <f>LN(Data!R98)</f>
        <v>5.2438611807519777</v>
      </c>
      <c r="U98">
        <f>LN(Data!U98)</f>
        <v>5.5529595849216173</v>
      </c>
      <c r="X98">
        <f>LN(Data!X98)</f>
        <v>7.2842720651344086</v>
      </c>
      <c r="AE98">
        <f>LN(Data!AE98)</f>
        <v>3.1442815806572297</v>
      </c>
      <c r="AF98">
        <f>LN(Data!AF98)</f>
        <v>3.6788291182604347</v>
      </c>
      <c r="AG98">
        <f>LN(Data!AG98)</f>
        <v>3.7143766210124545</v>
      </c>
      <c r="AH98">
        <f>LN(Data!AH98)</f>
        <v>3.2593649639982463</v>
      </c>
      <c r="AI98">
        <f>LN(Data!AI98)</f>
        <v>3.8088822465086327</v>
      </c>
      <c r="AJ98">
        <f>LN(Data!AJ98)</f>
        <v>3.7200631490941896</v>
      </c>
      <c r="AK98">
        <f>LN(Data!AK98)</f>
        <v>3.5835189384561099</v>
      </c>
      <c r="AL98">
        <f>LN(Data!AL98)</f>
        <v>5.3645731623251018</v>
      </c>
      <c r="AM98">
        <f>LN(Data!AM98)</f>
        <v>6.4318140570696478</v>
      </c>
      <c r="AN98">
        <f>LN(Data!AN98)</f>
        <v>1.1878434223960523</v>
      </c>
      <c r="AO98">
        <f>LN(Data!AO98)</f>
        <v>2.1141844901237086</v>
      </c>
      <c r="AQ98">
        <f>LN(Data!AQ98)</f>
        <v>11.272673902618335</v>
      </c>
      <c r="AR98">
        <f>LN(Data!AR98)</f>
        <v>3.6763006719070761</v>
      </c>
      <c r="AS98">
        <f>LN(Data!AS98)</f>
        <v>14.948974574525412</v>
      </c>
      <c r="AT98">
        <f>LN(Data!AT98)</f>
        <v>0.41492793530582178</v>
      </c>
      <c r="AV98">
        <f>LN(Data!AV98)</f>
        <v>9.1013207909590701</v>
      </c>
      <c r="AW98">
        <f>LN(Data!AW98)</f>
        <v>4.3643716994351607</v>
      </c>
      <c r="AX98">
        <f>LN(Data!AX98)</f>
        <v>-4.5631015950994236</v>
      </c>
      <c r="AY98">
        <f>LN(Data!AY98)</f>
        <v>-4.4836380945369561</v>
      </c>
      <c r="BA98">
        <f>LN(Data!BA98)</f>
        <v>1.7578579175523736</v>
      </c>
      <c r="BB98">
        <f>LN(Data!BB98)</f>
        <v>4.1009891049407692</v>
      </c>
      <c r="BC98">
        <f>LN(Data!BC98)</f>
        <v>2.2300144001592104</v>
      </c>
      <c r="BE98">
        <f>LN(Data!BE98)</f>
        <v>4.282206299391671</v>
      </c>
      <c r="BF98">
        <f>LN(Data!BF98)</f>
        <v>6.2909142300527581</v>
      </c>
      <c r="BH98" s="31">
        <f>Data!BH98/Data!C98</f>
        <v>4.0130252280745855E-2</v>
      </c>
    </row>
    <row r="99" spans="1:60" x14ac:dyDescent="0.2">
      <c r="A99" s="7">
        <f>Data!A99</f>
        <v>1971</v>
      </c>
      <c r="B99" s="7">
        <f>Data!B99</f>
        <v>1</v>
      </c>
      <c r="C99">
        <f>LN(Data!C99)</f>
        <v>8.4825810424985413</v>
      </c>
      <c r="D99">
        <f>LN(Data!D99)</f>
        <v>7.9959467928223296</v>
      </c>
      <c r="I99">
        <f>LN(Data!I99)</f>
        <v>6.4496802206016755</v>
      </c>
      <c r="Q99" s="31">
        <f>(Data!Q99/Data!C99)</f>
        <v>-1.3416426841135431E-2</v>
      </c>
      <c r="R99">
        <f>LN(Data!R99)</f>
        <v>5.2480761501112898</v>
      </c>
      <c r="U99">
        <f>LN(Data!U99)</f>
        <v>5.5412635451584258</v>
      </c>
      <c r="X99">
        <f>LN(Data!X99)</f>
        <v>7.2696863850665734</v>
      </c>
      <c r="AE99">
        <f>LN(Data!AE99)</f>
        <v>3.1594654655365928</v>
      </c>
      <c r="AF99">
        <f>LN(Data!AF99)</f>
        <v>3.6872030497329917</v>
      </c>
      <c r="AG99">
        <f>LN(Data!AG99)</f>
        <v>3.7232808808312687</v>
      </c>
      <c r="AH99">
        <f>LN(Data!AH99)</f>
        <v>3.267018160194215</v>
      </c>
      <c r="AI99">
        <f>LN(Data!AI99)</f>
        <v>3.8199077165203406</v>
      </c>
      <c r="AJ99">
        <f>LN(Data!AJ99)</f>
        <v>3.724897930189869</v>
      </c>
      <c r="AK99">
        <f>LN(Data!AK99)</f>
        <v>3.5964077420458191</v>
      </c>
      <c r="AL99">
        <f>LN(Data!AL99)</f>
        <v>5.3808185880597801</v>
      </c>
      <c r="AM99">
        <f>LN(Data!AM99)</f>
        <v>6.463497366154817</v>
      </c>
      <c r="AN99">
        <f>LN(Data!AN99)</f>
        <v>1.2178757094949273</v>
      </c>
      <c r="AO99">
        <f>LN(Data!AO99)</f>
        <v>2.1358428457500271</v>
      </c>
      <c r="AQ99">
        <f>LN(Data!AQ99)</f>
        <v>11.273614421243842</v>
      </c>
      <c r="AR99">
        <f>LN(Data!AR99)</f>
        <v>3.6838669122903918</v>
      </c>
      <c r="AS99">
        <f>LN(Data!AS99)</f>
        <v>14.957481333534234</v>
      </c>
      <c r="AT99">
        <f>LN(Data!AT99)</f>
        <v>0.4328549879464445</v>
      </c>
      <c r="AV99">
        <f>LN(Data!AV99)</f>
        <v>9.1052533798725701</v>
      </c>
      <c r="AW99">
        <f>LN(Data!AW99)</f>
        <v>4.3744983682530902</v>
      </c>
      <c r="AX99">
        <f>LN(Data!AX99)</f>
        <v>-4.5436650663273452</v>
      </c>
      <c r="AY99">
        <f>LN(Data!AY99)</f>
        <v>-4.4675433664747946</v>
      </c>
      <c r="BA99">
        <f>LN(Data!BA99)</f>
        <v>1.7749523509116738</v>
      </c>
      <c r="BB99">
        <f>LN(Data!BB99)</f>
        <v>4.0976723523147758</v>
      </c>
      <c r="BC99">
        <f>LN(Data!BC99)</f>
        <v>2.3513752571634776</v>
      </c>
      <c r="BE99">
        <f>LN(Data!BE99)</f>
        <v>4.3579900568456402</v>
      </c>
      <c r="BF99">
        <f>LN(Data!BF99)</f>
        <v>6.2987857243148797</v>
      </c>
      <c r="BH99" s="31">
        <f>Data!BH99/Data!C99</f>
        <v>3.9988474811816048E-2</v>
      </c>
    </row>
    <row r="100" spans="1:60" x14ac:dyDescent="0.2">
      <c r="A100" s="7">
        <f>Data!A100</f>
        <v>1971</v>
      </c>
      <c r="B100" s="7">
        <f>Data!B100</f>
        <v>2</v>
      </c>
      <c r="C100">
        <f>LN(Data!C100)</f>
        <v>8.4882585943181219</v>
      </c>
      <c r="D100">
        <f>LN(Data!D100)</f>
        <v>8.0051000980832807</v>
      </c>
      <c r="I100">
        <f>LN(Data!I100)</f>
        <v>6.4777412979525604</v>
      </c>
      <c r="Q100" s="31">
        <f>(Data!Q100/Data!C100)</f>
        <v>-1.7375550706139085E-2</v>
      </c>
      <c r="R100">
        <f>LN(Data!R100)</f>
        <v>5.2459708861758276</v>
      </c>
      <c r="U100">
        <f>LN(Data!U100)</f>
        <v>5.6138577671282137</v>
      </c>
      <c r="X100">
        <f>LN(Data!X100)</f>
        <v>7.2673858507465017</v>
      </c>
      <c r="AE100">
        <f>LN(Data!AE100)</f>
        <v>3.1725386496598356</v>
      </c>
      <c r="AF100">
        <f>LN(Data!AF100)</f>
        <v>3.6963514689526371</v>
      </c>
      <c r="AG100">
        <f>LN(Data!AG100)</f>
        <v>3.735285826928092</v>
      </c>
      <c r="AH100">
        <f>LN(Data!AH100)</f>
        <v>3.2657594107670511</v>
      </c>
      <c r="AI100">
        <f>LN(Data!AI100)</f>
        <v>3.8279237477364707</v>
      </c>
      <c r="AJ100">
        <f>LN(Data!AJ100)</f>
        <v>3.7360731064410397</v>
      </c>
      <c r="AK100">
        <f>LN(Data!AK100)</f>
        <v>3.6046007037333867</v>
      </c>
      <c r="AL100">
        <f>LN(Data!AL100)</f>
        <v>5.4017760749162669</v>
      </c>
      <c r="AM100">
        <f>LN(Data!AM100)</f>
        <v>6.5012896705403893</v>
      </c>
      <c r="AN100">
        <f>LN(Data!AN100)</f>
        <v>1.2325602611778486</v>
      </c>
      <c r="AO100">
        <f>LN(Data!AO100)</f>
        <v>2.1413789782133028</v>
      </c>
      <c r="AQ100">
        <f>LN(Data!AQ100)</f>
        <v>11.276709338667491</v>
      </c>
      <c r="AR100">
        <f>LN(Data!AR100)</f>
        <v>3.6863763238958178</v>
      </c>
      <c r="AS100">
        <f>LN(Data!AS100)</f>
        <v>14.963085662563309</v>
      </c>
      <c r="AT100">
        <f>LN(Data!AT100)</f>
        <v>0.43292821073694887</v>
      </c>
      <c r="AV100">
        <f>LN(Data!AV100)</f>
        <v>9.1195628432326767</v>
      </c>
      <c r="AW100">
        <f>LN(Data!AW100)</f>
        <v>4.3757570216602861</v>
      </c>
      <c r="AX100">
        <f>LN(Data!AX100)</f>
        <v>-4.54646453786608</v>
      </c>
      <c r="AY100">
        <f>LN(Data!AY100)</f>
        <v>-4.4707581936379039</v>
      </c>
      <c r="BA100">
        <f>LN(Data!BA100)</f>
        <v>1.7749523509116738</v>
      </c>
      <c r="BB100">
        <f>LN(Data!BB100)</f>
        <v>4.0943445622221004</v>
      </c>
      <c r="BC100">
        <f>LN(Data!BC100)</f>
        <v>2.4159137783010487</v>
      </c>
      <c r="BE100">
        <f>LN(Data!BE100)</f>
        <v>4.3845235148724688</v>
      </c>
      <c r="BF100">
        <f>LN(Data!BF100)</f>
        <v>6.3105947919517211</v>
      </c>
      <c r="BH100" s="31">
        <f>Data!BH100/Data!C100</f>
        <v>4.4765914427485981E-2</v>
      </c>
    </row>
    <row r="101" spans="1:60" x14ac:dyDescent="0.2">
      <c r="A101" s="7">
        <f>Data!A101</f>
        <v>1971</v>
      </c>
      <c r="B101" s="7">
        <f>Data!B101</f>
        <v>3</v>
      </c>
      <c r="C101">
        <f>LN(Data!C101)</f>
        <v>8.4960308401142175</v>
      </c>
      <c r="D101">
        <f>LN(Data!D101)</f>
        <v>8.0130452224034876</v>
      </c>
      <c r="I101">
        <f>LN(Data!I101)</f>
        <v>6.4898126493628601</v>
      </c>
      <c r="Q101" s="31">
        <f>(Data!Q101/Data!C101)</f>
        <v>-1.6893755234612794E-2</v>
      </c>
      <c r="R101">
        <f>LN(Data!R101)</f>
        <v>5.2862447853137677</v>
      </c>
      <c r="U101">
        <f>LN(Data!U101)</f>
        <v>5.6358604581707423</v>
      </c>
      <c r="X101">
        <f>LN(Data!X101)</f>
        <v>7.2671066381242779</v>
      </c>
      <c r="AE101">
        <f>LN(Data!AE101)</f>
        <v>3.182668167898691</v>
      </c>
      <c r="AF101">
        <f>LN(Data!AF101)</f>
        <v>3.7062280924485496</v>
      </c>
      <c r="AG101">
        <f>LN(Data!AG101)</f>
        <v>3.7424202210419661</v>
      </c>
      <c r="AH101">
        <f>LN(Data!AH101)</f>
        <v>3.2834268459276474</v>
      </c>
      <c r="AI101">
        <f>LN(Data!AI101)</f>
        <v>3.8308129500026027</v>
      </c>
      <c r="AJ101">
        <f>LN(Data!AJ101)</f>
        <v>3.7455669237437332</v>
      </c>
      <c r="AK101">
        <f>LN(Data!AK101)</f>
        <v>3.6181082165567151</v>
      </c>
      <c r="AL101">
        <f>LN(Data!AL101)</f>
        <v>5.4192066838234902</v>
      </c>
      <c r="AM101">
        <f>LN(Data!AM101)</f>
        <v>6.5307318445052758</v>
      </c>
      <c r="AN101">
        <f>LN(Data!AN101)</f>
        <v>1.2441545939587679</v>
      </c>
      <c r="AO101">
        <f>LN(Data!AO101)</f>
        <v>2.1430966874983097</v>
      </c>
      <c r="AQ101">
        <f>LN(Data!AQ101)</f>
        <v>11.283650655850774</v>
      </c>
      <c r="AR101">
        <f>LN(Data!AR101)</f>
        <v>3.6838669122903918</v>
      </c>
      <c r="AS101">
        <f>LN(Data!AS101)</f>
        <v>14.967517568141167</v>
      </c>
      <c r="AT101">
        <f>LN(Data!AT101)</f>
        <v>0.43626855095518757</v>
      </c>
      <c r="AV101">
        <f>LN(Data!AV101)</f>
        <v>9.1348308676127186</v>
      </c>
      <c r="AW101">
        <f>LN(Data!AW101)</f>
        <v>4.3719762988203801</v>
      </c>
      <c r="AX101">
        <f>LN(Data!AX101)</f>
        <v>-4.5467001168525618</v>
      </c>
      <c r="AY101">
        <f>LN(Data!AY101)</f>
        <v>-4.4697461340872175</v>
      </c>
      <c r="BA101">
        <f>LN(Data!BA101)</f>
        <v>1.791759469228055</v>
      </c>
      <c r="BB101">
        <f>LN(Data!BB101)</f>
        <v>4.0960098415411617</v>
      </c>
      <c r="BC101">
        <f>LN(Data!BC101)</f>
        <v>2.451005098112319</v>
      </c>
      <c r="BE101">
        <f>LN(Data!BE101)</f>
        <v>4.4079380164583828</v>
      </c>
      <c r="BF101">
        <f>LN(Data!BF101)</f>
        <v>6.3181487773630316</v>
      </c>
      <c r="BH101" s="31">
        <f>Data!BH101/Data!C101</f>
        <v>4.3632760884303824E-2</v>
      </c>
    </row>
    <row r="102" spans="1:60" x14ac:dyDescent="0.2">
      <c r="A102" s="7">
        <f>Data!A102</f>
        <v>1971</v>
      </c>
      <c r="B102" s="7">
        <f>Data!B102</f>
        <v>4</v>
      </c>
      <c r="C102">
        <f>LN(Data!C102)</f>
        <v>8.4989273826093452</v>
      </c>
      <c r="D102">
        <f>LN(Data!D102)</f>
        <v>8.0295305556766738</v>
      </c>
      <c r="I102">
        <f>LN(Data!I102)</f>
        <v>6.4624052371750578</v>
      </c>
      <c r="Q102" s="31">
        <f>(Data!Q102/Data!C102)</f>
        <v>-1.6356044403707099E-2</v>
      </c>
      <c r="R102">
        <f>LN(Data!R102)</f>
        <v>5.1984970312658261</v>
      </c>
      <c r="U102">
        <f>LN(Data!U102)</f>
        <v>5.565669172526567</v>
      </c>
      <c r="X102">
        <f>LN(Data!X102)</f>
        <v>7.2602414622994145</v>
      </c>
      <c r="AE102">
        <f>LN(Data!AE102)</f>
        <v>3.1909700556144922</v>
      </c>
      <c r="AF102">
        <f>LN(Data!AF102)</f>
        <v>3.713572066704308</v>
      </c>
      <c r="AG102">
        <f>LN(Data!AG102)</f>
        <v>3.7487273037327111</v>
      </c>
      <c r="AH102">
        <f>LN(Data!AH102)</f>
        <v>3.2946138962593721</v>
      </c>
      <c r="AI102">
        <f>LN(Data!AI102)</f>
        <v>3.8308129500026027</v>
      </c>
      <c r="AJ102">
        <f>LN(Data!AJ102)</f>
        <v>3.7526286012778343</v>
      </c>
      <c r="AK102">
        <f>LN(Data!AK102)</f>
        <v>3.6270040503958487</v>
      </c>
      <c r="AL102">
        <f>LN(Data!AL102)</f>
        <v>5.4284680510130814</v>
      </c>
      <c r="AM102">
        <f>LN(Data!AM102)</f>
        <v>6.5573463766220508</v>
      </c>
      <c r="AN102">
        <f>LN(Data!AN102)</f>
        <v>1.2556160374777743</v>
      </c>
      <c r="AO102">
        <f>LN(Data!AO102)</f>
        <v>2.1472141567615579</v>
      </c>
      <c r="AQ102">
        <f>LN(Data!AQ102)</f>
        <v>11.292640324504498</v>
      </c>
      <c r="AR102">
        <f>LN(Data!AR102)</f>
        <v>3.6888794541139363</v>
      </c>
      <c r="AS102">
        <f>LN(Data!AS102)</f>
        <v>14.981519778618436</v>
      </c>
      <c r="AT102">
        <f>LN(Data!AT102)</f>
        <v>0.4251628829730465</v>
      </c>
      <c r="AV102">
        <f>LN(Data!AV102)</f>
        <v>9.1498749716605818</v>
      </c>
      <c r="AW102">
        <f>LN(Data!AW102)</f>
        <v>4.3870141761849206</v>
      </c>
      <c r="AX102">
        <f>LN(Data!AX102)</f>
        <v>-4.5581496097129994</v>
      </c>
      <c r="AY102">
        <f>LN(Data!AY102)</f>
        <v>-4.4861581264779531</v>
      </c>
      <c r="BA102">
        <f>LN(Data!BA102)</f>
        <v>1.7749523509116738</v>
      </c>
      <c r="BB102">
        <f>LN(Data!BB102)</f>
        <v>4.0993321037331398</v>
      </c>
      <c r="BC102">
        <f>LN(Data!BC102)</f>
        <v>2.4849066497880004</v>
      </c>
      <c r="BE102">
        <f>LN(Data!BE102)</f>
        <v>4.4067192472642533</v>
      </c>
      <c r="BF102">
        <f>LN(Data!BF102)</f>
        <v>6.3200661702968652</v>
      </c>
      <c r="BH102" s="31">
        <f>Data!BH102/Data!C102</f>
        <v>4.356576978486653E-2</v>
      </c>
    </row>
    <row r="103" spans="1:60" x14ac:dyDescent="0.2">
      <c r="A103" s="7">
        <f>Data!A103</f>
        <v>1972</v>
      </c>
      <c r="B103" s="7">
        <f>Data!B103</f>
        <v>1</v>
      </c>
      <c r="C103">
        <f>LN(Data!C103)</f>
        <v>8.5165930113442059</v>
      </c>
      <c r="D103">
        <f>LN(Data!D103)</f>
        <v>8.0426352068207887</v>
      </c>
      <c r="I103">
        <f>LN(Data!I103)</f>
        <v>6.5263484359670434</v>
      </c>
      <c r="Q103" s="31">
        <f>(Data!Q103/Data!C103)</f>
        <v>-1.9871923153892336E-2</v>
      </c>
      <c r="R103">
        <f>LN(Data!R103)</f>
        <v>5.2993168668811199</v>
      </c>
      <c r="U103">
        <f>LN(Data!U103)</f>
        <v>5.7021144175555039</v>
      </c>
      <c r="X103">
        <f>LN(Data!X103)</f>
        <v>7.2649400929150696</v>
      </c>
      <c r="AE103">
        <f>LN(Data!AE103)</f>
        <v>3.2064388047645176</v>
      </c>
      <c r="AF103">
        <f>LN(Data!AF103)</f>
        <v>3.7216612123882795</v>
      </c>
      <c r="AG103">
        <f>LN(Data!AG103)</f>
        <v>3.7588718259339711</v>
      </c>
      <c r="AH103">
        <f>LN(Data!AH103)</f>
        <v>3.2921262866077932</v>
      </c>
      <c r="AI103">
        <f>LN(Data!AI103)</f>
        <v>3.8387423832337313</v>
      </c>
      <c r="AJ103">
        <f>LN(Data!AJ103)</f>
        <v>3.7604323791988401</v>
      </c>
      <c r="AK103">
        <f>LN(Data!AK103)</f>
        <v>3.6375861597263857</v>
      </c>
      <c r="AL103">
        <f>LN(Data!AL103)</f>
        <v>5.4475990692637914</v>
      </c>
      <c r="AM103">
        <f>LN(Data!AM103)</f>
        <v>6.5869988988009265</v>
      </c>
      <c r="AN103">
        <f>LN(Data!AN103)</f>
        <v>1.2809338454620642</v>
      </c>
      <c r="AO103">
        <f>LN(Data!AO103)</f>
        <v>2.1644428190618759</v>
      </c>
      <c r="AQ103">
        <f>LN(Data!AQ103)</f>
        <v>11.304830611857536</v>
      </c>
      <c r="AR103">
        <f>LN(Data!AR103)</f>
        <v>3.6963514689526371</v>
      </c>
      <c r="AS103">
        <f>LN(Data!AS103)</f>
        <v>15.001182080810173</v>
      </c>
      <c r="AT103">
        <f>LN(Data!AT103)</f>
        <v>0.42316620951616868</v>
      </c>
      <c r="AV103">
        <f>LN(Data!AV103)</f>
        <v>9.1620077604963956</v>
      </c>
      <c r="AW103">
        <f>LN(Data!AW103)</f>
        <v>4.4212473478271628</v>
      </c>
      <c r="AX103">
        <f>LN(Data!AX103)</f>
        <v>-4.5576615437624222</v>
      </c>
      <c r="AY103">
        <f>LN(Data!AY103)</f>
        <v>-4.4969670071693164</v>
      </c>
      <c r="BA103">
        <f>LN(Data!BA103)</f>
        <v>1.7578579175523736</v>
      </c>
      <c r="BB103">
        <f>LN(Data!BB103)</f>
        <v>4.0993321037331398</v>
      </c>
      <c r="BC103">
        <f>LN(Data!BC103)</f>
        <v>2.5095992623783721</v>
      </c>
      <c r="BE103">
        <f>LN(Data!BE103)</f>
        <v>4.5304466397921548</v>
      </c>
      <c r="BF103">
        <f>LN(Data!BF103)</f>
        <v>6.3311080428636028</v>
      </c>
      <c r="BH103" s="31">
        <f>Data!BH103/Data!C103</f>
        <v>3.5094565305057245E-2</v>
      </c>
    </row>
    <row r="104" spans="1:60" x14ac:dyDescent="0.2">
      <c r="A104" s="7">
        <f>Data!A104</f>
        <v>1972</v>
      </c>
      <c r="B104" s="7">
        <f>Data!B104</f>
        <v>2</v>
      </c>
      <c r="C104">
        <f>LN(Data!C104)</f>
        <v>8.5394829193902986</v>
      </c>
      <c r="D104">
        <f>LN(Data!D104)</f>
        <v>8.0615499563637929</v>
      </c>
      <c r="I104">
        <f>LN(Data!I104)</f>
        <v>6.5814709687484143</v>
      </c>
      <c r="Q104" s="31">
        <f>(Data!Q104/Data!C104)</f>
        <v>-1.8463825376024413E-2</v>
      </c>
      <c r="R104">
        <f>LN(Data!R104)</f>
        <v>5.2699178920263385</v>
      </c>
      <c r="U104">
        <f>LN(Data!U104)</f>
        <v>5.6657344070186708</v>
      </c>
      <c r="X104">
        <f>LN(Data!X104)</f>
        <v>7.2710085382809924</v>
      </c>
      <c r="AE104">
        <f>LN(Data!AE104)</f>
        <v>3.212535769122002</v>
      </c>
      <c r="AF104">
        <f>LN(Data!AF104)</f>
        <v>3.7281001672672178</v>
      </c>
      <c r="AG104">
        <f>LN(Data!AG104)</f>
        <v>3.7658404952500648</v>
      </c>
      <c r="AH104">
        <f>LN(Data!AH104)</f>
        <v>3.2946138962593721</v>
      </c>
      <c r="AI104">
        <f>LN(Data!AI104)</f>
        <v>3.8437441646748516</v>
      </c>
      <c r="AJ104">
        <f>LN(Data!AJ104)</f>
        <v>3.7658404952500648</v>
      </c>
      <c r="AK104">
        <f>LN(Data!AK104)</f>
        <v>3.6454498961866002</v>
      </c>
      <c r="AL104">
        <f>LN(Data!AL104)</f>
        <v>5.4638318050256105</v>
      </c>
      <c r="AM104">
        <f>LN(Data!AM104)</f>
        <v>6.61177218149097</v>
      </c>
      <c r="AN104">
        <f>LN(Data!AN104)</f>
        <v>1.3001916620664788</v>
      </c>
      <c r="AO104">
        <f>LN(Data!AO104)</f>
        <v>2.1772616807873528</v>
      </c>
      <c r="AQ104">
        <f>LN(Data!AQ104)</f>
        <v>11.312948972937553</v>
      </c>
      <c r="AR104">
        <f>LN(Data!AR104)</f>
        <v>3.7013019741124933</v>
      </c>
      <c r="AS104">
        <f>LN(Data!AS104)</f>
        <v>15.014250947050046</v>
      </c>
      <c r="AT104">
        <f>LN(Data!AT104)</f>
        <v>0.43298725132238908</v>
      </c>
      <c r="AV104">
        <f>LN(Data!AV104)</f>
        <v>9.1744036052795295</v>
      </c>
      <c r="AW104">
        <f>LN(Data!AW104)</f>
        <v>4.4331949212482815</v>
      </c>
      <c r="AX104">
        <f>LN(Data!AX104)</f>
        <v>-4.5476184048754771</v>
      </c>
      <c r="AY104">
        <f>LN(Data!AY104)</f>
        <v>-4.4908665675113406</v>
      </c>
      <c r="BA104">
        <f>LN(Data!BA104)</f>
        <v>1.7404661748405046</v>
      </c>
      <c r="BB104">
        <f>LN(Data!BB104)</f>
        <v>4.1009891049407692</v>
      </c>
      <c r="BC104">
        <f>LN(Data!BC104)</f>
        <v>2.5176964726109912</v>
      </c>
      <c r="BE104">
        <f>LN(Data!BE104)</f>
        <v>4.4841318576110352</v>
      </c>
      <c r="BF104">
        <f>LN(Data!BF104)</f>
        <v>6.340901823746484</v>
      </c>
      <c r="BH104" s="31">
        <f>Data!BH104/Data!C104</f>
        <v>3.1651127503627224E-2</v>
      </c>
    </row>
    <row r="105" spans="1:60" x14ac:dyDescent="0.2">
      <c r="A105" s="7">
        <f>Data!A105</f>
        <v>1972</v>
      </c>
      <c r="B105" s="7">
        <f>Data!B105</f>
        <v>3</v>
      </c>
      <c r="C105">
        <f>LN(Data!C105)</f>
        <v>8.5486530980345101</v>
      </c>
      <c r="D105">
        <f>LN(Data!D105)</f>
        <v>8.0768570963645914</v>
      </c>
      <c r="I105">
        <f>LN(Data!I105)</f>
        <v>6.595643892607181</v>
      </c>
      <c r="Q105" s="31">
        <f>(Data!Q105/Data!C105)</f>
        <v>-1.7190588782510952E-2</v>
      </c>
      <c r="R105">
        <f>LN(Data!R105)</f>
        <v>5.3283614878964132</v>
      </c>
      <c r="U105">
        <f>LN(Data!U105)</f>
        <v>5.6862971603151813</v>
      </c>
      <c r="X105">
        <f>LN(Data!X105)</f>
        <v>7.2508484061974654</v>
      </c>
      <c r="AE105">
        <f>LN(Data!AE105)</f>
        <v>3.2218713338479992</v>
      </c>
      <c r="AF105">
        <f>LN(Data!AF105)</f>
        <v>3.7360731064410397</v>
      </c>
      <c r="AG105">
        <f>LN(Data!AG105)</f>
        <v>3.7742999830422077</v>
      </c>
      <c r="AH105">
        <f>LN(Data!AH105)</f>
        <v>3.308094763399831</v>
      </c>
      <c r="AI105">
        <f>LN(Data!AI105)</f>
        <v>3.8522730010223722</v>
      </c>
      <c r="AJ105">
        <f>LN(Data!AJ105)</f>
        <v>3.7742999830422077</v>
      </c>
      <c r="AK105">
        <f>LN(Data!AK105)</f>
        <v>3.6532522764707851</v>
      </c>
      <c r="AL105">
        <f>LN(Data!AL105)</f>
        <v>5.4847969334906548</v>
      </c>
      <c r="AM105">
        <f>LN(Data!AM105)</f>
        <v>6.6448308576560828</v>
      </c>
      <c r="AN105">
        <f>LN(Data!AN105)</f>
        <v>1.3137236682850553</v>
      </c>
      <c r="AO105">
        <f>LN(Data!AO105)</f>
        <v>2.1828207478321064</v>
      </c>
      <c r="AQ105">
        <f>LN(Data!AQ105)</f>
        <v>11.319947327987745</v>
      </c>
      <c r="AR105">
        <f>LN(Data!AR105)</f>
        <v>3.7037680666076871</v>
      </c>
      <c r="AS105">
        <f>LN(Data!AS105)</f>
        <v>15.023715394595431</v>
      </c>
      <c r="AT105">
        <f>LN(Data!AT105)</f>
        <v>0.43269298242121484</v>
      </c>
      <c r="AV105">
        <f>LN(Data!AV105)</f>
        <v>9.1898847994491728</v>
      </c>
      <c r="AW105">
        <f>LN(Data!AW105)</f>
        <v>4.4367515343631281</v>
      </c>
      <c r="AX105">
        <f>LN(Data!AX105)</f>
        <v>-4.5498982001626569</v>
      </c>
      <c r="AY105">
        <f>LN(Data!AY105)</f>
        <v>-4.4943200451264191</v>
      </c>
      <c r="BA105">
        <f>LN(Data!BA105)</f>
        <v>1.7227665977411035</v>
      </c>
      <c r="BB105">
        <f>LN(Data!BB105)</f>
        <v>4.1026433650367959</v>
      </c>
      <c r="BC105">
        <f>LN(Data!BC105)</f>
        <v>2.4765384001174837</v>
      </c>
      <c r="BE105">
        <f>LN(Data!BE105)</f>
        <v>4.5559799417973199</v>
      </c>
      <c r="BF105">
        <f>LN(Data!BF105)</f>
        <v>6.3538940130377064</v>
      </c>
      <c r="BH105" s="31">
        <f>Data!BH105/Data!C105</f>
        <v>2.9447685471822065E-2</v>
      </c>
    </row>
    <row r="106" spans="1:60" x14ac:dyDescent="0.2">
      <c r="A106" s="7">
        <f>Data!A106</f>
        <v>1972</v>
      </c>
      <c r="B106" s="7">
        <f>Data!B106</f>
        <v>4</v>
      </c>
      <c r="C106">
        <f>LN(Data!C106)</f>
        <v>8.56512584517154</v>
      </c>
      <c r="D106">
        <f>LN(Data!D106)</f>
        <v>8.1000703957506026</v>
      </c>
      <c r="I106">
        <f>LN(Data!I106)</f>
        <v>6.601909235902685</v>
      </c>
      <c r="Q106" s="31">
        <f>(Data!Q106/Data!C106)</f>
        <v>-1.7786674292250504E-2</v>
      </c>
      <c r="R106">
        <f>LN(Data!R106)</f>
        <v>5.3697073626347098</v>
      </c>
      <c r="U106">
        <f>LN(Data!U106)</f>
        <v>5.7304244056026219</v>
      </c>
      <c r="X106">
        <f>LN(Data!X106)</f>
        <v>7.2584825706509672</v>
      </c>
      <c r="AE106">
        <f>LN(Data!AE106)</f>
        <v>3.2345129256475995</v>
      </c>
      <c r="AF106">
        <f>LN(Data!AF106)</f>
        <v>3.7463697573169612</v>
      </c>
      <c r="AG106">
        <f>LN(Data!AG106)</f>
        <v>3.7826657461180995</v>
      </c>
      <c r="AH106">
        <f>LN(Data!AH106)</f>
        <v>3.3250360206965914</v>
      </c>
      <c r="AI106">
        <f>LN(Data!AI106)</f>
        <v>3.857207726654833</v>
      </c>
      <c r="AJ106">
        <f>LN(Data!AJ106)</f>
        <v>3.787977903899499</v>
      </c>
      <c r="AK106">
        <f>LN(Data!AK106)</f>
        <v>3.6609942506244004</v>
      </c>
      <c r="AL106">
        <f>LN(Data!AL106)</f>
        <v>5.5089833963511339</v>
      </c>
      <c r="AM106">
        <f>LN(Data!AM106)</f>
        <v>6.6775871127309632</v>
      </c>
      <c r="AN106">
        <f>LN(Data!AN106)</f>
        <v>1.33500106673234</v>
      </c>
      <c r="AO106">
        <f>LN(Data!AO106)</f>
        <v>2.1938014954034704</v>
      </c>
      <c r="AQ106">
        <f>LN(Data!AQ106)</f>
        <v>11.326619982873964</v>
      </c>
      <c r="AR106">
        <f>LN(Data!AR106)</f>
        <v>3.7062280924485496</v>
      </c>
      <c r="AS106">
        <f>LN(Data!AS106)</f>
        <v>15.032848075322514</v>
      </c>
      <c r="AT106">
        <f>LN(Data!AT106)</f>
        <v>0.4400330488311639</v>
      </c>
      <c r="AV106">
        <f>LN(Data!AV106)</f>
        <v>9.2052696962087399</v>
      </c>
      <c r="AW106">
        <f>LN(Data!AW106)</f>
        <v>4.4636066216663046</v>
      </c>
      <c r="AX106">
        <f>LN(Data!AX106)</f>
        <v>-4.5446213650434295</v>
      </c>
      <c r="AY106">
        <f>LN(Data!AY106)</f>
        <v>-4.49790538881724</v>
      </c>
      <c r="BA106">
        <f>LN(Data!BA106)</f>
        <v>1.6863989535702288</v>
      </c>
      <c r="BB106">
        <f>LN(Data!BB106)</f>
        <v>4.1009891049407692</v>
      </c>
      <c r="BC106">
        <f>LN(Data!BC106)</f>
        <v>2.4423470353692043</v>
      </c>
      <c r="BE106">
        <f>LN(Data!BE106)</f>
        <v>4.5075573571210912</v>
      </c>
      <c r="BF106">
        <f>LN(Data!BF106)</f>
        <v>6.367783825022264</v>
      </c>
      <c r="BH106" s="31">
        <f>Data!BH106/Data!C106</f>
        <v>3.0254295158366105E-2</v>
      </c>
    </row>
    <row r="107" spans="1:60" x14ac:dyDescent="0.2">
      <c r="A107" s="7">
        <f>Data!A107</f>
        <v>1973</v>
      </c>
      <c r="B107" s="7">
        <f>Data!B107</f>
        <v>1</v>
      </c>
      <c r="C107">
        <f>LN(Data!C107)</f>
        <v>8.589458037484718</v>
      </c>
      <c r="D107">
        <f>LN(Data!D107)</f>
        <v>8.1181474351102558</v>
      </c>
      <c r="I107">
        <f>LN(Data!I107)</f>
        <v>6.6587809676334055</v>
      </c>
      <c r="Q107" s="31">
        <f>(Data!Q107/Data!C107)</f>
        <v>-1.7061417381435247E-2</v>
      </c>
      <c r="R107">
        <f>LN(Data!R107)</f>
        <v>5.4406846078349584</v>
      </c>
      <c r="U107">
        <f>LN(Data!U107)</f>
        <v>5.7754827888213924</v>
      </c>
      <c r="X107">
        <f>LN(Data!X107)</f>
        <v>7.2665479788918708</v>
      </c>
      <c r="AE107">
        <f>LN(Data!AE107)</f>
        <v>3.2460628847121646</v>
      </c>
      <c r="AF107">
        <f>LN(Data!AF107)</f>
        <v>3.7619672632211021</v>
      </c>
      <c r="AG107">
        <f>LN(Data!AG107)</f>
        <v>3.7977338590260183</v>
      </c>
      <c r="AH107">
        <f>LN(Data!AH107)</f>
        <v>3.3369432645223776</v>
      </c>
      <c r="AI107">
        <f>LN(Data!AI107)</f>
        <v>3.8628327612373745</v>
      </c>
      <c r="AJ107">
        <f>LN(Data!AJ107)</f>
        <v>3.8125782901996241</v>
      </c>
      <c r="AK107">
        <f>LN(Data!AK107)</f>
        <v>3.6695182293853081</v>
      </c>
      <c r="AL107">
        <f>LN(Data!AL107)</f>
        <v>5.5286351216102467</v>
      </c>
      <c r="AM107">
        <f>LN(Data!AM107)</f>
        <v>6.7009770817541918</v>
      </c>
      <c r="AN107">
        <f>LN(Data!AN107)</f>
        <v>1.3532545070416904</v>
      </c>
      <c r="AO107">
        <f>LN(Data!AO107)</f>
        <v>2.1964574298086794</v>
      </c>
      <c r="AQ107">
        <f>LN(Data!AQ107)</f>
        <v>11.336689354232176</v>
      </c>
      <c r="AR107">
        <f>LN(Data!AR107)</f>
        <v>3.7062280924485496</v>
      </c>
      <c r="AS107">
        <f>LN(Data!AS107)</f>
        <v>15.042917446680725</v>
      </c>
      <c r="AT107">
        <f>LN(Data!AT107)</f>
        <v>0.45429586978613012</v>
      </c>
      <c r="AV107">
        <f>LN(Data!AV107)</f>
        <v>9.2199865663642147</v>
      </c>
      <c r="AW107">
        <f>LN(Data!AW107)</f>
        <v>4.4818719696435982</v>
      </c>
      <c r="AX107">
        <f>LN(Data!AX107)</f>
        <v>-4.53189221869156</v>
      </c>
      <c r="AY107">
        <f>LN(Data!AY107)</f>
        <v>-4.4912038072978762</v>
      </c>
      <c r="BA107">
        <f>LN(Data!BA107)</f>
        <v>1.589235205116581</v>
      </c>
      <c r="BB107">
        <f>LN(Data!BB107)</f>
        <v>4.1009891049407692</v>
      </c>
      <c r="BC107">
        <f>LN(Data!BC107)</f>
        <v>2.3702437414678603</v>
      </c>
      <c r="BE107">
        <f>LN(Data!BE107)</f>
        <v>4.4054989908590239</v>
      </c>
      <c r="BF107">
        <f>LN(Data!BF107)</f>
        <v>6.3718380443772356</v>
      </c>
      <c r="BG107">
        <f>LN(Data!BG107)</f>
        <v>4.6400932157773207</v>
      </c>
      <c r="BH107" s="31">
        <f>Data!BH107/Data!C107</f>
        <v>1.9989763459412474E-2</v>
      </c>
    </row>
    <row r="108" spans="1:60" x14ac:dyDescent="0.2">
      <c r="A108" s="7">
        <f>Data!A108</f>
        <v>1973</v>
      </c>
      <c r="B108" s="7">
        <f>Data!B108</f>
        <v>2</v>
      </c>
      <c r="C108">
        <f>LN(Data!C108)</f>
        <v>8.6007251890463419</v>
      </c>
      <c r="D108">
        <f>LN(Data!D108)</f>
        <v>8.1177300355037083</v>
      </c>
      <c r="I108">
        <f>LN(Data!I108)</f>
        <v>6.7006081007525262</v>
      </c>
      <c r="Q108" s="31">
        <f>(Data!Q108/Data!C108)</f>
        <v>-1.3135624402089931E-2</v>
      </c>
      <c r="R108">
        <f>LN(Data!R108)</f>
        <v>5.4876972877094374</v>
      </c>
      <c r="U108">
        <f>LN(Data!U108)</f>
        <v>5.74652262833236</v>
      </c>
      <c r="X108">
        <f>LN(Data!X108)</f>
        <v>7.2615761539379626</v>
      </c>
      <c r="AE108">
        <f>LN(Data!AE108)</f>
        <v>3.2611687370584521</v>
      </c>
      <c r="AF108">
        <f>LN(Data!AF108)</f>
        <v>3.7826657461180995</v>
      </c>
      <c r="AG108">
        <f>LN(Data!AG108)</f>
        <v>3.8199077165203406</v>
      </c>
      <c r="AH108">
        <f>LN(Data!AH108)</f>
        <v>3.3626990741777205</v>
      </c>
      <c r="AI108">
        <f>LN(Data!AI108)</f>
        <v>3.870513274471393</v>
      </c>
      <c r="AJ108">
        <f>LN(Data!AJ108)</f>
        <v>3.8451778259986535</v>
      </c>
      <c r="AK108">
        <f>LN(Data!AK108)</f>
        <v>3.679662104564327</v>
      </c>
      <c r="AL108">
        <f>LN(Data!AL108)</f>
        <v>5.5404789236980081</v>
      </c>
      <c r="AM108">
        <f>LN(Data!AM108)</f>
        <v>6.7173209020776321</v>
      </c>
      <c r="AN108">
        <f>LN(Data!AN108)</f>
        <v>1.3686394258811698</v>
      </c>
      <c r="AO108">
        <f>LN(Data!AO108)</f>
        <v>2.1911438657511617</v>
      </c>
      <c r="AQ108">
        <f>LN(Data!AQ108)</f>
        <v>11.34801544379571</v>
      </c>
      <c r="AR108">
        <f>LN(Data!AR108)</f>
        <v>3.7062280924485496</v>
      </c>
      <c r="AS108">
        <f>LN(Data!AS108)</f>
        <v>15.054243536244259</v>
      </c>
      <c r="AT108">
        <f>LN(Data!AT108)</f>
        <v>0.4542369317842197</v>
      </c>
      <c r="AV108">
        <f>LN(Data!AV108)</f>
        <v>9.2337113774895858</v>
      </c>
      <c r="AW108">
        <f>LN(Data!AW108)</f>
        <v>4.4796069630127455</v>
      </c>
      <c r="AX108">
        <f>LN(Data!AX108)</f>
        <v>-4.5327427348088758</v>
      </c>
      <c r="AY108">
        <f>LN(Data!AY108)</f>
        <v>-4.4913068712270112</v>
      </c>
      <c r="BA108">
        <f>LN(Data!BA108)</f>
        <v>1.589235205116581</v>
      </c>
      <c r="BB108">
        <f>LN(Data!BB108)</f>
        <v>4.1075897889721213</v>
      </c>
      <c r="BC108">
        <f>LN(Data!BC108)</f>
        <v>2.2925347571405443</v>
      </c>
      <c r="BE108">
        <f>LN(Data!BE108)</f>
        <v>4.3438054218536841</v>
      </c>
      <c r="BF108">
        <f>LN(Data!BF108)</f>
        <v>6.3629833635680004</v>
      </c>
      <c r="BG108">
        <f>LN(Data!BG108)</f>
        <v>4.5955339058158451</v>
      </c>
      <c r="BH108" s="31">
        <f>Data!BH108/Data!C108</f>
        <v>2.1867876715513768E-2</v>
      </c>
    </row>
    <row r="109" spans="1:60" x14ac:dyDescent="0.2">
      <c r="A109" s="7">
        <f>Data!A109</f>
        <v>1973</v>
      </c>
      <c r="B109" s="7">
        <f>Data!B109</f>
        <v>3</v>
      </c>
      <c r="C109">
        <f>LN(Data!C109)</f>
        <v>8.5952832246305313</v>
      </c>
      <c r="D109">
        <f>LN(Data!D109)</f>
        <v>8.1213021057423465</v>
      </c>
      <c r="I109">
        <f>LN(Data!I109)</f>
        <v>6.6636434212317308</v>
      </c>
      <c r="Q109" s="31">
        <f>(Data!Q109/Data!C109)</f>
        <v>-1.1450028671315731E-2</v>
      </c>
      <c r="R109">
        <f>LN(Data!R109)</f>
        <v>5.4910017103775379</v>
      </c>
      <c r="U109">
        <f>LN(Data!U109)</f>
        <v>5.718342625987531</v>
      </c>
      <c r="X109">
        <f>LN(Data!X109)</f>
        <v>7.2487885269309125</v>
      </c>
      <c r="AE109">
        <f>LN(Data!AE109)</f>
        <v>3.280083805909316</v>
      </c>
      <c r="AF109">
        <f>LN(Data!AF109)</f>
        <v>3.8022081394209395</v>
      </c>
      <c r="AG109">
        <f>LN(Data!AG109)</f>
        <v>3.8394523125933104</v>
      </c>
      <c r="AH109">
        <f>LN(Data!AH109)</f>
        <v>3.3787131621091664</v>
      </c>
      <c r="AI109">
        <f>LN(Data!AI109)</f>
        <v>3.8746741392756561</v>
      </c>
      <c r="AJ109">
        <f>LN(Data!AJ109)</f>
        <v>3.8767480973370074</v>
      </c>
      <c r="AK109">
        <f>LN(Data!AK109)</f>
        <v>3.6938669956249757</v>
      </c>
      <c r="AL109">
        <f>LN(Data!AL109)</f>
        <v>5.551796117658319</v>
      </c>
      <c r="AM109">
        <f>LN(Data!AM109)</f>
        <v>6.7312567354909714</v>
      </c>
      <c r="AN109">
        <f>LN(Data!AN109)</f>
        <v>1.3862943611198906</v>
      </c>
      <c r="AO109">
        <f>LN(Data!AO109)</f>
        <v>2.1892564076870427</v>
      </c>
      <c r="AQ109">
        <f>LN(Data!AQ109)</f>
        <v>11.354281371530631</v>
      </c>
      <c r="AR109">
        <f>LN(Data!AR109)</f>
        <v>3.7062280924485496</v>
      </c>
      <c r="AS109">
        <f>LN(Data!AS109)</f>
        <v>15.06050946397918</v>
      </c>
      <c r="AT109">
        <f>LN(Data!AT109)</f>
        <v>0.44252903963348855</v>
      </c>
      <c r="AV109">
        <f>LN(Data!AV109)</f>
        <v>9.2496044411089144</v>
      </c>
      <c r="AW109">
        <f>LN(Data!AW109)</f>
        <v>4.478472532942134</v>
      </c>
      <c r="AX109">
        <f>LN(Data!AX109)</f>
        <v>-4.5476275818014624</v>
      </c>
      <c r="AY109">
        <f>LN(Data!AY109)</f>
        <v>-4.505817356296296</v>
      </c>
      <c r="BA109">
        <f>LN(Data!BA109)</f>
        <v>1.5686159179138452</v>
      </c>
      <c r="BB109">
        <f>LN(Data!BB109)</f>
        <v>4.1075897889721213</v>
      </c>
      <c r="BC109">
        <f>LN(Data!BC109)</f>
        <v>2.2617630984737906</v>
      </c>
      <c r="BE109">
        <f>LN(Data!BE109)</f>
        <v>4.2766661190160553</v>
      </c>
      <c r="BF109">
        <f>LN(Data!BF109)</f>
        <v>6.3547581642254718</v>
      </c>
      <c r="BG109">
        <f>LN(Data!BG109)</f>
        <v>4.5625340469022273</v>
      </c>
      <c r="BH109" s="31">
        <f>Data!BH109/Data!C109</f>
        <v>1.9417701980837639E-2</v>
      </c>
    </row>
    <row r="110" spans="1:60" x14ac:dyDescent="0.2">
      <c r="A110" s="7">
        <f>Data!A110</f>
        <v>1973</v>
      </c>
      <c r="B110" s="7">
        <f>Data!B110</f>
        <v>4</v>
      </c>
      <c r="C110">
        <f>LN(Data!C110)</f>
        <v>8.6045628375531447</v>
      </c>
      <c r="D110">
        <f>LN(Data!D110)</f>
        <v>8.1183560695982937</v>
      </c>
      <c r="I110">
        <f>LN(Data!I110)</f>
        <v>6.6986378994010192</v>
      </c>
      <c r="Q110" s="31">
        <f>(Data!Q110/Data!C110)</f>
        <v>-9.5848987446165088E-3</v>
      </c>
      <c r="R110">
        <f>LN(Data!R110)</f>
        <v>5.5389078314659672</v>
      </c>
      <c r="U110">
        <f>LN(Data!U110)</f>
        <v>5.7258700711202062</v>
      </c>
      <c r="X110">
        <f>LN(Data!X110)</f>
        <v>7.2554500213400885</v>
      </c>
      <c r="AE110">
        <f>LN(Data!AE110)</f>
        <v>3.2997919971143124</v>
      </c>
      <c r="AF110">
        <f>LN(Data!AF110)</f>
        <v>3.8271838129910676</v>
      </c>
      <c r="AG110">
        <f>LN(Data!AG110)</f>
        <v>3.8600347327570184</v>
      </c>
      <c r="AH110">
        <f>LN(Data!AH110)</f>
        <v>3.4478582964612037</v>
      </c>
      <c r="AI110">
        <f>LN(Data!AI110)</f>
        <v>3.8815637979434374</v>
      </c>
      <c r="AJ110">
        <f>LN(Data!AJ110)</f>
        <v>3.9053407286642239</v>
      </c>
      <c r="AK110">
        <f>LN(Data!AK110)</f>
        <v>3.7200631490941896</v>
      </c>
      <c r="AL110">
        <f>LN(Data!AL110)</f>
        <v>5.5645204073226937</v>
      </c>
      <c r="AM110">
        <f>LN(Data!AM110)</f>
        <v>6.7440591863113477</v>
      </c>
      <c r="AN110">
        <f>LN(Data!AN110)</f>
        <v>1.4036429994545037</v>
      </c>
      <c r="AO110">
        <f>LN(Data!AO110)</f>
        <v>2.1816293724515274</v>
      </c>
      <c r="AQ110">
        <f>LN(Data!AQ110)</f>
        <v>11.364843002877898</v>
      </c>
      <c r="AR110">
        <f>LN(Data!AR110)</f>
        <v>3.7037680666076871</v>
      </c>
      <c r="AS110">
        <f>LN(Data!AS110)</f>
        <v>15.068611069485584</v>
      </c>
      <c r="AT110">
        <f>LN(Data!AT110)</f>
        <v>0.44370704704969682</v>
      </c>
      <c r="AV110">
        <f>LN(Data!AV110)</f>
        <v>9.2614653099700206</v>
      </c>
      <c r="AW110">
        <f>LN(Data!AW110)</f>
        <v>4.4841318576110352</v>
      </c>
      <c r="AX110">
        <f>LN(Data!AX110)</f>
        <v>-4.5476901312923044</v>
      </c>
      <c r="AY110">
        <f>LN(Data!AY110)</f>
        <v>-4.5077474829278747</v>
      </c>
      <c r="BA110">
        <f>LN(Data!BA110)</f>
        <v>1.5686159179138452</v>
      </c>
      <c r="BB110">
        <f>LN(Data!BB110)</f>
        <v>4.1125118661775497</v>
      </c>
      <c r="BC110">
        <f>LN(Data!BC110)</f>
        <v>2.2925347571405443</v>
      </c>
      <c r="BE110">
        <f>LN(Data!BE110)</f>
        <v>4.3372907408324899</v>
      </c>
      <c r="BF110">
        <f>LN(Data!BF110)</f>
        <v>6.3425067803197166</v>
      </c>
      <c r="BG110">
        <f>LN(Data!BG110)</f>
        <v>4.5795035992388406</v>
      </c>
      <c r="BH110" s="31">
        <f>Data!BH110/Data!C110</f>
        <v>1.737550789175793E-2</v>
      </c>
    </row>
    <row r="111" spans="1:60" x14ac:dyDescent="0.2">
      <c r="A111" s="7">
        <f>Data!A111</f>
        <v>1974</v>
      </c>
      <c r="B111" s="7">
        <f>Data!B111</f>
        <v>1</v>
      </c>
      <c r="C111">
        <f>LN(Data!C111)</f>
        <v>8.5962261587042619</v>
      </c>
      <c r="D111">
        <f>LN(Data!D111)</f>
        <v>8.1096158541217989</v>
      </c>
      <c r="I111">
        <f>LN(Data!I111)</f>
        <v>6.6398758338265358</v>
      </c>
      <c r="Q111" s="31">
        <f>(Data!Q111/Data!C111)</f>
        <v>-7.1333530455351905E-3</v>
      </c>
      <c r="R111">
        <f>LN(Data!R111)</f>
        <v>5.551796117658319</v>
      </c>
      <c r="U111">
        <f>LN(Data!U111)</f>
        <v>5.6913724545795192</v>
      </c>
      <c r="X111">
        <f>LN(Data!X111)</f>
        <v>7.2740636718891079</v>
      </c>
      <c r="AE111">
        <f>LN(Data!AE111)</f>
        <v>3.318612556655737</v>
      </c>
      <c r="AF111">
        <f>LN(Data!AF111)</f>
        <v>3.8565102954978872</v>
      </c>
      <c r="AG111">
        <f>LN(Data!AG111)</f>
        <v>3.8829442879274785</v>
      </c>
      <c r="AH111">
        <f>LN(Data!AH111)</f>
        <v>3.5686026866915093</v>
      </c>
      <c r="AI111">
        <f>LN(Data!AI111)</f>
        <v>3.8938590348004749</v>
      </c>
      <c r="AJ111">
        <f>LN(Data!AJ111)</f>
        <v>3.948027012062334</v>
      </c>
      <c r="AK111">
        <f>LN(Data!AK111)</f>
        <v>3.7392635853378784</v>
      </c>
      <c r="AL111">
        <f>LN(Data!AL111)</f>
        <v>5.5808612611436939</v>
      </c>
      <c r="AM111">
        <f>LN(Data!AM111)</f>
        <v>6.7623826259663842</v>
      </c>
      <c r="AN111">
        <f>LN(Data!AN111)</f>
        <v>1.4182774069729414</v>
      </c>
      <c r="AO111">
        <f>LN(Data!AO111)</f>
        <v>2.1669372974631456</v>
      </c>
      <c r="AQ111">
        <f>LN(Data!AQ111)</f>
        <v>11.370312963609512</v>
      </c>
      <c r="AR111">
        <f>LN(Data!AR111)</f>
        <v>3.6988297849671046</v>
      </c>
      <c r="AS111">
        <f>LN(Data!AS111)</f>
        <v>15.069142748576617</v>
      </c>
      <c r="AT111">
        <f>LN(Data!AT111)</f>
        <v>0.43483868910978057</v>
      </c>
      <c r="AV111">
        <f>LN(Data!AV111)</f>
        <v>9.2750666978180742</v>
      </c>
      <c r="AW111">
        <f>LN(Data!AW111)</f>
        <v>4.4659081186545837</v>
      </c>
      <c r="AX111">
        <f>LN(Data!AX111)</f>
        <v>-4.560871493122038</v>
      </c>
      <c r="AY111">
        <f>LN(Data!AY111)</f>
        <v>-4.51491501090198</v>
      </c>
      <c r="BA111">
        <f>LN(Data!BA111)</f>
        <v>1.62924053973028</v>
      </c>
      <c r="BB111">
        <f>LN(Data!BB111)</f>
        <v>4.1157798429421657</v>
      </c>
      <c r="BC111">
        <f>LN(Data!BC111)</f>
        <v>2.2617630984737906</v>
      </c>
      <c r="BE111">
        <f>LN(Data!BE111)</f>
        <v>4.1239033644636454</v>
      </c>
      <c r="BF111">
        <f>LN(Data!BF111)</f>
        <v>6.3295211516338981</v>
      </c>
      <c r="BG111">
        <f>LN(Data!BG111)</f>
        <v>4.5805495708058439</v>
      </c>
      <c r="BH111" s="31">
        <f>Data!BH111/Data!C111</f>
        <v>2.0004259582594306E-2</v>
      </c>
    </row>
    <row r="112" spans="1:60" x14ac:dyDescent="0.2">
      <c r="A112" s="7">
        <f>Data!A112</f>
        <v>1974</v>
      </c>
      <c r="B112" s="7">
        <f>Data!B112</f>
        <v>2</v>
      </c>
      <c r="C112">
        <f>LN(Data!C112)</f>
        <v>8.5988469084094312</v>
      </c>
      <c r="D112">
        <f>LN(Data!D112)</f>
        <v>8.1130971457143115</v>
      </c>
      <c r="I112">
        <f>LN(Data!I112)</f>
        <v>6.6358153134789637</v>
      </c>
      <c r="Q112" s="31">
        <f>(Data!Q112/Data!C112)</f>
        <v>-7.7045010506137821E-3</v>
      </c>
      <c r="R112">
        <f>LN(Data!R112)</f>
        <v>5.5991624255260986</v>
      </c>
      <c r="U112">
        <f>LN(Data!U112)</f>
        <v>5.7430031878094825</v>
      </c>
      <c r="X112">
        <f>LN(Data!X112)</f>
        <v>7.280421675338915</v>
      </c>
      <c r="AE112">
        <f>LN(Data!AE112)</f>
        <v>3.3421194797242433</v>
      </c>
      <c r="AF112">
        <f>LN(Data!AF112)</f>
        <v>3.8829442879274785</v>
      </c>
      <c r="AG112">
        <f>LN(Data!AG112)</f>
        <v>3.906668696666221</v>
      </c>
      <c r="AH112">
        <f>LN(Data!AH112)</f>
        <v>3.6419712679125009</v>
      </c>
      <c r="AI112">
        <f>LN(Data!AI112)</f>
        <v>3.9186609256083296</v>
      </c>
      <c r="AJ112">
        <f>LN(Data!AJ112)</f>
        <v>3.9759363311717988</v>
      </c>
      <c r="AK112">
        <f>LN(Data!AK112)</f>
        <v>3.7627570425885191</v>
      </c>
      <c r="AL112">
        <f>LN(Data!AL112)</f>
        <v>5.5902404332570725</v>
      </c>
      <c r="AM112">
        <f>LN(Data!AM112)</f>
        <v>6.7743381655417858</v>
      </c>
      <c r="AN112">
        <f>LN(Data!AN112)</f>
        <v>1.4445632692438664</v>
      </c>
      <c r="AO112">
        <f>LN(Data!AO112)</f>
        <v>2.1667891673044792</v>
      </c>
      <c r="AQ112">
        <f>LN(Data!AQ112)</f>
        <v>11.371753529021163</v>
      </c>
      <c r="AR112">
        <f>LN(Data!AR112)</f>
        <v>3.6888794541139363</v>
      </c>
      <c r="AS112">
        <f>LN(Data!AS112)</f>
        <v>15.060632983135099</v>
      </c>
      <c r="AT112">
        <f>LN(Data!AT112)</f>
        <v>0.4459692042564688</v>
      </c>
      <c r="AV112">
        <f>LN(Data!AV112)</f>
        <v>9.2935517544234205</v>
      </c>
      <c r="AW112">
        <f>LN(Data!AW112)</f>
        <v>4.4589876758100102</v>
      </c>
      <c r="AX112">
        <f>LN(Data!AX112)</f>
        <v>-4.5586492692508145</v>
      </c>
      <c r="AY112">
        <f>LN(Data!AY112)</f>
        <v>-4.5104090408920472</v>
      </c>
      <c r="BA112">
        <f>LN(Data!BA112)</f>
        <v>1.6486586255873816</v>
      </c>
      <c r="BB112">
        <f>LN(Data!BB112)</f>
        <v>4.1141471895182802</v>
      </c>
      <c r="BC112">
        <f>LN(Data!BC112)</f>
        <v>2.2721258855093369</v>
      </c>
      <c r="BE112">
        <f>LN(Data!BE112)</f>
        <v>4.2780540442909034</v>
      </c>
      <c r="BF112">
        <f>LN(Data!BF112)</f>
        <v>6.312466331317685</v>
      </c>
      <c r="BG112">
        <f>LN(Data!BG112)</f>
        <v>4.5441348548421248</v>
      </c>
      <c r="BH112" s="31">
        <f>Data!BH112/Data!C112</f>
        <v>2.2160681199421529E-2</v>
      </c>
    </row>
    <row r="113" spans="1:60" x14ac:dyDescent="0.2">
      <c r="A113" s="7">
        <f>Data!A113</f>
        <v>1974</v>
      </c>
      <c r="B113" s="7">
        <f>Data!B113</f>
        <v>3</v>
      </c>
      <c r="C113">
        <f>LN(Data!C113)</f>
        <v>8.5891044668832226</v>
      </c>
      <c r="D113">
        <f>LN(Data!D113)</f>
        <v>8.117222958790034</v>
      </c>
      <c r="I113">
        <f>LN(Data!I113)</f>
        <v>6.5825790021027757</v>
      </c>
      <c r="Q113" s="31">
        <f>(Data!Q113/Data!C113)</f>
        <v>-9.4736450268016678E-3</v>
      </c>
      <c r="R113">
        <f>LN(Data!R113)</f>
        <v>5.5436137225033795</v>
      </c>
      <c r="U113">
        <f>LN(Data!U113)</f>
        <v>5.7252177553762662</v>
      </c>
      <c r="X113">
        <f>LN(Data!X113)</f>
        <v>7.281729719998931</v>
      </c>
      <c r="AE113">
        <f>LN(Data!AE113)</f>
        <v>3.3706694432931967</v>
      </c>
      <c r="AF113">
        <f>LN(Data!AF113)</f>
        <v>3.9106821068253046</v>
      </c>
      <c r="AG113">
        <f>LN(Data!AG113)</f>
        <v>3.9350947929959021</v>
      </c>
      <c r="AH113">
        <f>LN(Data!AH113)</f>
        <v>3.6669661008020453</v>
      </c>
      <c r="AI113">
        <f>LN(Data!AI113)</f>
        <v>3.9569963710708773</v>
      </c>
      <c r="AJ113">
        <f>LN(Data!AJ113)</f>
        <v>3.9994293044258131</v>
      </c>
      <c r="AK113">
        <f>LN(Data!AK113)</f>
        <v>3.7954891891721947</v>
      </c>
      <c r="AL113">
        <f>LN(Data!AL113)</f>
        <v>5.5987922607985698</v>
      </c>
      <c r="AM113">
        <f>LN(Data!AM113)</f>
        <v>6.7850225135998397</v>
      </c>
      <c r="AN113">
        <f>LN(Data!AN113)</f>
        <v>1.4770487243883548</v>
      </c>
      <c r="AO113">
        <f>LN(Data!AO113)</f>
        <v>2.1715368035511418</v>
      </c>
      <c r="AQ113">
        <f>LN(Data!AQ113)</f>
        <v>11.37457103158939</v>
      </c>
      <c r="AR113">
        <f>LN(Data!AR113)</f>
        <v>3.6913763343125234</v>
      </c>
      <c r="AS113">
        <f>LN(Data!AS113)</f>
        <v>15.065947365901913</v>
      </c>
      <c r="AT113">
        <f>LN(Data!AT113)</f>
        <v>0.43091237996344528</v>
      </c>
      <c r="AV113">
        <f>LN(Data!AV113)</f>
        <v>9.3104663071307368</v>
      </c>
      <c r="AW113">
        <f>LN(Data!AW113)</f>
        <v>4.4485163759427149</v>
      </c>
      <c r="AX113">
        <f>LN(Data!AX113)</f>
        <v>-4.5775341496242037</v>
      </c>
      <c r="AY113">
        <f>LN(Data!AY113)</f>
        <v>-4.5258383923092298</v>
      </c>
      <c r="BA113">
        <f>LN(Data!BA113)</f>
        <v>1.7227665977411035</v>
      </c>
      <c r="BB113">
        <f>LN(Data!BB113)</f>
        <v>4.1157798429421657</v>
      </c>
      <c r="BC113">
        <f>LN(Data!BC113)</f>
        <v>2.2823823856765264</v>
      </c>
      <c r="BE113">
        <f>LN(Data!BE113)</f>
        <v>4.165113633110308</v>
      </c>
      <c r="BF113">
        <f>LN(Data!BF113)</f>
        <v>6.2932803399613571</v>
      </c>
      <c r="BG113">
        <f>LN(Data!BG113)</f>
        <v>4.5608420521385487</v>
      </c>
      <c r="BH113" s="31">
        <f>Data!BH113/Data!C113</f>
        <v>2.1364004108274964E-2</v>
      </c>
    </row>
    <row r="114" spans="1:60" x14ac:dyDescent="0.2">
      <c r="A114" s="7">
        <f>Data!A114</f>
        <v>1974</v>
      </c>
      <c r="B114" s="7">
        <f>Data!B114</f>
        <v>4</v>
      </c>
      <c r="C114">
        <f>LN(Data!C114)</f>
        <v>8.585113487900216</v>
      </c>
      <c r="D114">
        <f>LN(Data!D114)</f>
        <v>8.1024350363964803</v>
      </c>
      <c r="I114">
        <f>LN(Data!I114)</f>
        <v>6.5886513365220161</v>
      </c>
      <c r="Q114" s="31">
        <f>(Data!Q114/Data!C114)</f>
        <v>-7.6989199088089086E-3</v>
      </c>
      <c r="R114">
        <f>LN(Data!R114)</f>
        <v>5.5694888868728283</v>
      </c>
      <c r="U114">
        <f>LN(Data!U114)</f>
        <v>5.715381610499553</v>
      </c>
      <c r="X114">
        <f>LN(Data!X114)</f>
        <v>7.2861232192059342</v>
      </c>
      <c r="AE114">
        <f>LN(Data!AE114)</f>
        <v>3.3996962555358881</v>
      </c>
      <c r="AF114">
        <f>LN(Data!AF114)</f>
        <v>3.9409408255855305</v>
      </c>
      <c r="AG114">
        <f>LN(Data!AG114)</f>
        <v>3.9665111907122159</v>
      </c>
      <c r="AH114">
        <f>LN(Data!AH114)</f>
        <v>3.673765816303888</v>
      </c>
      <c r="AI114">
        <f>LN(Data!AI114)</f>
        <v>3.9945242269398897</v>
      </c>
      <c r="AJ114">
        <f>LN(Data!AJ114)</f>
        <v>4.0289167568996458</v>
      </c>
      <c r="AK114">
        <f>LN(Data!AK114)</f>
        <v>3.824284091120139</v>
      </c>
      <c r="AL114">
        <f>LN(Data!AL114)</f>
        <v>5.6109359242898487</v>
      </c>
      <c r="AM114">
        <f>LN(Data!AM114)</f>
        <v>6.8001700683021999</v>
      </c>
      <c r="AN114">
        <f>LN(Data!AN114)</f>
        <v>1.5040773967762742</v>
      </c>
      <c r="AO114">
        <f>LN(Data!AO114)</f>
        <v>2.168306757178835</v>
      </c>
      <c r="AQ114">
        <f>LN(Data!AQ114)</f>
        <v>11.368916516819747</v>
      </c>
      <c r="AR114">
        <f>LN(Data!AR114)</f>
        <v>3.6788291182604347</v>
      </c>
      <c r="AS114">
        <f>LN(Data!AS114)</f>
        <v>15.047745635080181</v>
      </c>
      <c r="AT114">
        <f>LN(Data!AT114)</f>
        <v>0.44512313180217272</v>
      </c>
      <c r="AV114">
        <f>LN(Data!AV114)</f>
        <v>9.3227000730253025</v>
      </c>
      <c r="AW114">
        <f>LN(Data!AW114)</f>
        <v>4.401829261970061</v>
      </c>
      <c r="AX114">
        <f>LN(Data!AX114)</f>
        <v>-4.5733671117018542</v>
      </c>
      <c r="AY114">
        <f>LN(Data!AY114)</f>
        <v>-4.506264606775904</v>
      </c>
      <c r="BA114">
        <f>LN(Data!BA114)</f>
        <v>1.8870696490323797</v>
      </c>
      <c r="BB114">
        <f>LN(Data!BB114)</f>
        <v>4.1157798429421657</v>
      </c>
      <c r="BC114">
        <f>LN(Data!BC114)</f>
        <v>2.2925347571405443</v>
      </c>
      <c r="BE114">
        <f>LN(Data!BE114)</f>
        <v>4.0859763125515842</v>
      </c>
      <c r="BF114">
        <f>LN(Data!BF114)</f>
        <v>6.2751652846924104</v>
      </c>
      <c r="BG114">
        <f>LN(Data!BG114)</f>
        <v>4.5562950182059545</v>
      </c>
      <c r="BH114" s="31">
        <f>Data!BH114/Data!C114</f>
        <v>3.4934239133238613E-2</v>
      </c>
    </row>
    <row r="115" spans="1:60" x14ac:dyDescent="0.2">
      <c r="A115" s="7">
        <f>Data!A115</f>
        <v>1975</v>
      </c>
      <c r="B115" s="7">
        <f>Data!B115</f>
        <v>1</v>
      </c>
      <c r="C115">
        <f>LN(Data!C115)</f>
        <v>8.5729495116710908</v>
      </c>
      <c r="D115">
        <f>LN(Data!D115)</f>
        <v>8.1107876412310169</v>
      </c>
      <c r="I115">
        <f>LN(Data!I115)</f>
        <v>6.4129670329137705</v>
      </c>
      <c r="Q115" s="31">
        <f>(Data!Q115/Data!C115)</f>
        <v>-1.6645544479543027E-3</v>
      </c>
      <c r="R115">
        <f>LN(Data!R115)</f>
        <v>5.5767063920882247</v>
      </c>
      <c r="U115">
        <f>LN(Data!U115)</f>
        <v>5.6094717951849598</v>
      </c>
      <c r="X115">
        <f>LN(Data!X115)</f>
        <v>7.2971587535429512</v>
      </c>
      <c r="AE115">
        <f>LN(Data!AE115)</f>
        <v>3.4221105032423624</v>
      </c>
      <c r="AF115">
        <f>LN(Data!AF115)</f>
        <v>3.9620885464348681</v>
      </c>
      <c r="AG115">
        <f>LN(Data!AG115)</f>
        <v>3.9871304779149512</v>
      </c>
      <c r="AH115">
        <f>LN(Data!AH115)</f>
        <v>3.6963514689526371</v>
      </c>
      <c r="AI115">
        <f>LN(Data!AI115)</f>
        <v>4.0223650924299363</v>
      </c>
      <c r="AJ115">
        <f>LN(Data!AJ115)</f>
        <v>4.0453818831728325</v>
      </c>
      <c r="AK115">
        <f>LN(Data!AK115)</f>
        <v>3.8458832029236012</v>
      </c>
      <c r="AL115">
        <f>LN(Data!AL115)</f>
        <v>5.6171346679305287</v>
      </c>
      <c r="AM115">
        <f>LN(Data!AM115)</f>
        <v>6.8190333489213328</v>
      </c>
      <c r="AN115">
        <f>LN(Data!AN115)</f>
        <v>1.5216989981260935</v>
      </c>
      <c r="AO115">
        <f>LN(Data!AO115)</f>
        <v>2.1647806376793168</v>
      </c>
      <c r="AQ115">
        <f>LN(Data!AQ115)</f>
        <v>11.354597740090922</v>
      </c>
      <c r="AR115">
        <f>LN(Data!AR115)</f>
        <v>3.6635616461296463</v>
      </c>
      <c r="AS115">
        <f>LN(Data!AS115)</f>
        <v>15.018159386220567</v>
      </c>
      <c r="AT115">
        <f>LN(Data!AT115)</f>
        <v>0.46254540443266035</v>
      </c>
      <c r="AV115">
        <f>LN(Data!AV115)</f>
        <v>9.3345371856485393</v>
      </c>
      <c r="AW115">
        <f>LN(Data!AW115)</f>
        <v>4.3280982926483258</v>
      </c>
      <c r="AX115">
        <f>LN(Data!AX115)</f>
        <v>-4.5696145483607076</v>
      </c>
      <c r="AY115">
        <f>LN(Data!AY115)</f>
        <v>-4.4781808235585849</v>
      </c>
      <c r="BA115">
        <f>LN(Data!BA115)</f>
        <v>2.1162555148025524</v>
      </c>
      <c r="BB115">
        <f>LN(Data!BB115)</f>
        <v>4.1141471895182802</v>
      </c>
      <c r="BC115">
        <f>LN(Data!BC115)</f>
        <v>2.4336133554004498</v>
      </c>
      <c r="BE115">
        <f>LN(Data!BE115)</f>
        <v>4.0535225677018456</v>
      </c>
      <c r="BF115">
        <f>LN(Data!BF115)</f>
        <v>6.260216307483752</v>
      </c>
      <c r="BG115">
        <f>LN(Data!BG115)</f>
        <v>4.5329972634945088</v>
      </c>
      <c r="BH115" s="31">
        <f>Data!BH115/Data!C115</f>
        <v>5.1064270850948681E-2</v>
      </c>
    </row>
    <row r="116" spans="1:60" x14ac:dyDescent="0.2">
      <c r="A116" s="7">
        <f>Data!A116</f>
        <v>1975</v>
      </c>
      <c r="B116" s="7">
        <f>Data!B116</f>
        <v>2</v>
      </c>
      <c r="C116">
        <f>LN(Data!C116)</f>
        <v>8.5806185932663368</v>
      </c>
      <c r="D116">
        <f>LN(Data!D116)</f>
        <v>8.1273454942031496</v>
      </c>
      <c r="I116">
        <f>LN(Data!I116)</f>
        <v>6.3828307308366448</v>
      </c>
      <c r="Q116" s="31">
        <f>(Data!Q116/Data!C116)</f>
        <v>9.9485677816571146E-4</v>
      </c>
      <c r="R116">
        <f>LN(Data!R116)</f>
        <v>5.547128664610824</v>
      </c>
      <c r="U116">
        <f>LN(Data!U116)</f>
        <v>5.5262494345940434</v>
      </c>
      <c r="X116">
        <f>LN(Data!X116)</f>
        <v>7.2904292987894861</v>
      </c>
      <c r="AE116">
        <f>LN(Data!AE116)</f>
        <v>3.4369827134649449</v>
      </c>
      <c r="AF116">
        <f>LN(Data!AF116)</f>
        <v>3.9740583963475986</v>
      </c>
      <c r="AG116">
        <f>LN(Data!AG116)</f>
        <v>3.9988060230124183</v>
      </c>
      <c r="AH116">
        <f>LN(Data!AH116)</f>
        <v>3.7216612123882795</v>
      </c>
      <c r="AI116">
        <f>LN(Data!AI116)</f>
        <v>4.0430512678345503</v>
      </c>
      <c r="AJ116">
        <f>LN(Data!AJ116)</f>
        <v>4.0506190510184039</v>
      </c>
      <c r="AK116">
        <f>LN(Data!AK116)</f>
        <v>3.8614242066647764</v>
      </c>
      <c r="AL116">
        <f>LN(Data!AL116)</f>
        <v>5.6322864729511313</v>
      </c>
      <c r="AM116">
        <f>LN(Data!AM116)</f>
        <v>6.8550926263988314</v>
      </c>
      <c r="AN116">
        <f>LN(Data!AN116)</f>
        <v>1.536867219599265</v>
      </c>
      <c r="AO116">
        <f>LN(Data!AO116)</f>
        <v>2.1679790092397577</v>
      </c>
      <c r="AQ116">
        <f>LN(Data!AQ116)</f>
        <v>11.354304809671518</v>
      </c>
      <c r="AR116">
        <f>LN(Data!AR116)</f>
        <v>3.6661224669913199</v>
      </c>
      <c r="AS116">
        <f>LN(Data!AS116)</f>
        <v>15.020427276662838</v>
      </c>
      <c r="AT116">
        <f>LN(Data!AT116)</f>
        <v>0.46794659558563478</v>
      </c>
      <c r="AV116">
        <f>LN(Data!AV116)</f>
        <v>9.3408973345723361</v>
      </c>
      <c r="AW116">
        <f>LN(Data!AW116)</f>
        <v>4.3094559418390466</v>
      </c>
      <c r="AX116">
        <f>LN(Data!AX116)</f>
        <v>-4.5655638025066372</v>
      </c>
      <c r="AY116">
        <f>LN(Data!AY116)</f>
        <v>-4.4679781019374518</v>
      </c>
      <c r="BA116">
        <f>LN(Data!BA116)</f>
        <v>2.1860512767380942</v>
      </c>
      <c r="BB116">
        <f>LN(Data!BB116)</f>
        <v>4.1157798429421657</v>
      </c>
      <c r="BC116">
        <f>LN(Data!BC116)</f>
        <v>2.631888840136646</v>
      </c>
      <c r="BE116">
        <f>LN(Data!BE116)</f>
        <v>4.28771595520264</v>
      </c>
      <c r="BF116">
        <f>LN(Data!BF116)</f>
        <v>6.2633982625916236</v>
      </c>
      <c r="BG116">
        <f>LN(Data!BG116)</f>
        <v>4.5285051010526063</v>
      </c>
      <c r="BH116" s="31">
        <f>Data!BH116/Data!C116</f>
        <v>8.3552251400475508E-2</v>
      </c>
    </row>
    <row r="117" spans="1:60" x14ac:dyDescent="0.2">
      <c r="A117" s="7">
        <f>Data!A117</f>
        <v>1975</v>
      </c>
      <c r="B117" s="7">
        <f>Data!B117</f>
        <v>3</v>
      </c>
      <c r="C117">
        <f>LN(Data!C117)</f>
        <v>8.5970204912757922</v>
      </c>
      <c r="D117">
        <f>LN(Data!D117)</f>
        <v>8.1415101615925405</v>
      </c>
      <c r="I117">
        <f>LN(Data!I117)</f>
        <v>6.4575542770325809</v>
      </c>
      <c r="Q117" s="31">
        <f>(Data!Q117/Data!C117)</f>
        <v>-3.6746376142553845E-3</v>
      </c>
      <c r="R117">
        <f>LN(Data!R117)</f>
        <v>5.5302224235308195</v>
      </c>
      <c r="U117">
        <f>LN(Data!U117)</f>
        <v>5.6061696457892003</v>
      </c>
      <c r="X117">
        <f>LN(Data!X117)</f>
        <v>7.3061957721533366</v>
      </c>
      <c r="AE117">
        <f>LN(Data!AE117)</f>
        <v>3.4546433573677815</v>
      </c>
      <c r="AF117">
        <f>LN(Data!AF117)</f>
        <v>3.9939163073876078</v>
      </c>
      <c r="AG117">
        <f>LN(Data!AG117)</f>
        <v>4.0169774386456574</v>
      </c>
      <c r="AH117">
        <f>LN(Data!AH117)</f>
        <v>3.7573088335357165</v>
      </c>
      <c r="AI117">
        <f>LN(Data!AI117)</f>
        <v>4.059287170406698</v>
      </c>
      <c r="AJ117">
        <f>LN(Data!AJ117)</f>
        <v>4.0752806619998738</v>
      </c>
      <c r="AK117">
        <f>LN(Data!AK117)</f>
        <v>3.8781145571769593</v>
      </c>
      <c r="AL117">
        <f>LN(Data!AL117)</f>
        <v>5.6507332535663855</v>
      </c>
      <c r="AM117">
        <f>LN(Data!AM117)</f>
        <v>6.8908125582518247</v>
      </c>
      <c r="AN117">
        <f>LN(Data!AN117)</f>
        <v>1.5581446180465499</v>
      </c>
      <c r="AO117">
        <f>LN(Data!AO117)</f>
        <v>2.1693984966470334</v>
      </c>
      <c r="AQ117">
        <f>LN(Data!AQ117)</f>
        <v>11.363682721495552</v>
      </c>
      <c r="AR117">
        <f>LN(Data!AR117)</f>
        <v>3.6788291182604347</v>
      </c>
      <c r="AS117">
        <f>LN(Data!AS117)</f>
        <v>15.042511839755988</v>
      </c>
      <c r="AT117">
        <f>LN(Data!AT117)</f>
        <v>0.46226393050194109</v>
      </c>
      <c r="AV117">
        <f>LN(Data!AV117)</f>
        <v>9.345338008750339</v>
      </c>
      <c r="AW117">
        <f>LN(Data!AW117)</f>
        <v>4.3294166844015844</v>
      </c>
      <c r="AX117">
        <f>LN(Data!AX117)</f>
        <v>-4.5654239842483335</v>
      </c>
      <c r="AY117">
        <f>LN(Data!AY117)</f>
        <v>-4.4744253287247862</v>
      </c>
      <c r="BA117">
        <f>LN(Data!BA117)</f>
        <v>2.1400661634962708</v>
      </c>
      <c r="BB117">
        <f>LN(Data!BB117)</f>
        <v>4.1157798429421657</v>
      </c>
      <c r="BC117">
        <f>LN(Data!BC117)</f>
        <v>2.7472709142554912</v>
      </c>
      <c r="BE117">
        <f>LN(Data!BE117)</f>
        <v>4.3267781604434035</v>
      </c>
      <c r="BF117">
        <f>LN(Data!BF117)</f>
        <v>6.261987132166869</v>
      </c>
      <c r="BG117">
        <f>LN(Data!BG117)</f>
        <v>4.563118268756222</v>
      </c>
      <c r="BH117" s="31">
        <f>Data!BH117/Data!C117</f>
        <v>5.5022533755179376E-2</v>
      </c>
    </row>
    <row r="118" spans="1:60" x14ac:dyDescent="0.2">
      <c r="A118" s="7">
        <f>Data!A118</f>
        <v>1975</v>
      </c>
      <c r="B118" s="7">
        <f>Data!B118</f>
        <v>4</v>
      </c>
      <c r="C118">
        <f>LN(Data!C118)</f>
        <v>8.6104102731273713</v>
      </c>
      <c r="D118">
        <f>LN(Data!D118)</f>
        <v>8.1520539547796389</v>
      </c>
      <c r="I118">
        <f>LN(Data!I118)</f>
        <v>6.48494053253886</v>
      </c>
      <c r="Q118" s="31">
        <f>(Data!Q118/Data!C118)</f>
        <v>-3.6804227020133086E-3</v>
      </c>
      <c r="R118">
        <f>LN(Data!R118)</f>
        <v>5.5849989386662342</v>
      </c>
      <c r="U118">
        <f>LN(Data!U118)</f>
        <v>5.6580875153940715</v>
      </c>
      <c r="X118">
        <f>LN(Data!X118)</f>
        <v>7.315484488743369</v>
      </c>
      <c r="AE118">
        <f>LN(Data!AE118)</f>
        <v>3.4711586729681163</v>
      </c>
      <c r="AF118">
        <f>LN(Data!AF118)</f>
        <v>4.0121759853779846</v>
      </c>
      <c r="AG118">
        <f>LN(Data!AG118)</f>
        <v>4.0354257763066235</v>
      </c>
      <c r="AH118">
        <f>LN(Data!AH118)</f>
        <v>3.7803869583580569</v>
      </c>
      <c r="AI118">
        <f>LN(Data!AI118)</f>
        <v>4.0735804728693727</v>
      </c>
      <c r="AJ118">
        <f>LN(Data!AJ118)</f>
        <v>4.0915573482140646</v>
      </c>
      <c r="AK118">
        <f>LN(Data!AK118)</f>
        <v>3.9019726695746448</v>
      </c>
      <c r="AL118">
        <f>LN(Data!AL118)</f>
        <v>5.6573894350864906</v>
      </c>
      <c r="AM118">
        <f>LN(Data!AM118)</f>
        <v>6.9147308927185627</v>
      </c>
      <c r="AN118">
        <f>LN(Data!AN118)</f>
        <v>1.5748464676644813</v>
      </c>
      <c r="AO118">
        <f>LN(Data!AO118)</f>
        <v>2.1678406682745881</v>
      </c>
      <c r="AQ118">
        <f>LN(Data!AQ118)</f>
        <v>11.367865010237608</v>
      </c>
      <c r="AR118">
        <f>LN(Data!AR118)</f>
        <v>3.6888794541139363</v>
      </c>
      <c r="AS118">
        <f>LN(Data!AS118)</f>
        <v>15.056744464351544</v>
      </c>
      <c r="AT118">
        <f>LN(Data!AT118)</f>
        <v>0.46142108775796342</v>
      </c>
      <c r="AV118">
        <f>LN(Data!AV118)</f>
        <v>9.353535188877844</v>
      </c>
      <c r="AW118">
        <f>LN(Data!AW118)</f>
        <v>4.3438054218536841</v>
      </c>
      <c r="AX118">
        <f>LN(Data!AX118)</f>
        <v>-4.5642751303178537</v>
      </c>
      <c r="AY118">
        <f>LN(Data!AY118)</f>
        <v>-4.4780247581534987</v>
      </c>
      <c r="BA118">
        <f>LN(Data!BA118)</f>
        <v>2.1162555148025524</v>
      </c>
      <c r="BB118">
        <f>LN(Data!BB118)</f>
        <v>4.1125118661775497</v>
      </c>
      <c r="BC118">
        <f>LN(Data!BC118)</f>
        <v>2.7850112422383382</v>
      </c>
      <c r="BE118">
        <f>LN(Data!BE118)</f>
        <v>4.3254562831854875</v>
      </c>
      <c r="BF118">
        <f>LN(Data!BF118)</f>
        <v>6.2503836356965978</v>
      </c>
      <c r="BG118">
        <f>LN(Data!BG118)</f>
        <v>4.5671567437898748</v>
      </c>
      <c r="BH118" s="31">
        <f>Data!BH118/Data!C118</f>
        <v>5.3741215682588273E-2</v>
      </c>
    </row>
    <row r="119" spans="1:60" x14ac:dyDescent="0.2">
      <c r="A119" s="7">
        <f>Data!A119</f>
        <v>1976</v>
      </c>
      <c r="B119" s="7">
        <f>Data!B119</f>
        <v>1</v>
      </c>
      <c r="C119">
        <f>LN(Data!C119)</f>
        <v>8.6327337145198406</v>
      </c>
      <c r="D119">
        <f>LN(Data!D119)</f>
        <v>8.1718537571412515</v>
      </c>
      <c r="I119">
        <f>LN(Data!I119)</f>
        <v>6.5771657055190795</v>
      </c>
      <c r="Q119" s="31">
        <f>(Data!Q119/Data!C119)</f>
        <v>-7.1092580714132957E-3</v>
      </c>
      <c r="R119">
        <f>LN(Data!R119)</f>
        <v>5.5782192516808555</v>
      </c>
      <c r="U119">
        <f>LN(Data!U119)</f>
        <v>5.7186710871499518</v>
      </c>
      <c r="X119">
        <f>LN(Data!X119)</f>
        <v>7.3175443585703563</v>
      </c>
      <c r="AE119">
        <f>LN(Data!AE119)</f>
        <v>3.4814862128909585</v>
      </c>
      <c r="AF119">
        <f>LN(Data!AF119)</f>
        <v>4.0235643801610532</v>
      </c>
      <c r="AG119">
        <f>LN(Data!AG119)</f>
        <v>4.0465538983857519</v>
      </c>
      <c r="AH119">
        <f>LN(Data!AH119)</f>
        <v>3.7917293207283853</v>
      </c>
      <c r="AI119">
        <f>LN(Data!AI119)</f>
        <v>4.0842942263685993</v>
      </c>
      <c r="AJ119">
        <f>LN(Data!AJ119)</f>
        <v>4.0921254351132195</v>
      </c>
      <c r="AK119">
        <f>LN(Data!AK119)</f>
        <v>3.9278963545844361</v>
      </c>
      <c r="AL119">
        <f>LN(Data!AL119)</f>
        <v>5.6719477511361829</v>
      </c>
      <c r="AM119">
        <f>LN(Data!AM119)</f>
        <v>6.9460139910992273</v>
      </c>
      <c r="AN119">
        <f>LN(Data!AN119)</f>
        <v>1.5973653311998313</v>
      </c>
      <c r="AO119">
        <f>LN(Data!AO119)</f>
        <v>2.1789711370268692</v>
      </c>
      <c r="AQ119">
        <f>LN(Data!AQ119)</f>
        <v>11.381517530497506</v>
      </c>
      <c r="AR119">
        <f>LN(Data!AR119)</f>
        <v>3.6963514689526371</v>
      </c>
      <c r="AS119">
        <f>LN(Data!AS119)</f>
        <v>15.077868999450143</v>
      </c>
      <c r="AT119">
        <f>LN(Data!AT119)</f>
        <v>0.46261999405183457</v>
      </c>
      <c r="AV119">
        <f>LN(Data!AV119)</f>
        <v>9.3628021299064574</v>
      </c>
      <c r="AW119">
        <f>LN(Data!AW119)</f>
        <v>4.3681812278518288</v>
      </c>
      <c r="AX119">
        <f>LN(Data!AX119)</f>
        <v>-4.5591632179808874</v>
      </c>
      <c r="AY119">
        <f>LN(Data!AY119)</f>
        <v>-4.4809568617959208</v>
      </c>
      <c r="BA119">
        <f>LN(Data!BA119)</f>
        <v>2.0412203288596382</v>
      </c>
      <c r="BB119">
        <f>LN(Data!BB119)</f>
        <v>4.1157798429421657</v>
      </c>
      <c r="BC119">
        <f>LN(Data!BC119)</f>
        <v>2.8033603809065348</v>
      </c>
      <c r="BE119">
        <f>LN(Data!BE119)</f>
        <v>4.4379342666121779</v>
      </c>
      <c r="BF119">
        <f>LN(Data!BF119)</f>
        <v>6.2535535569632206</v>
      </c>
      <c r="BG119">
        <f>LN(Data!BG119)</f>
        <v>4.5522545236414755</v>
      </c>
      <c r="BH119" s="31">
        <f>Data!BH119/Data!C119</f>
        <v>4.4341425883625635E-2</v>
      </c>
    </row>
    <row r="120" spans="1:60" x14ac:dyDescent="0.2">
      <c r="A120" s="7">
        <f>Data!A120</f>
        <v>1976</v>
      </c>
      <c r="B120" s="7">
        <f>Data!B120</f>
        <v>2</v>
      </c>
      <c r="C120">
        <f>LN(Data!C120)</f>
        <v>8.6402600209928782</v>
      </c>
      <c r="D120">
        <f>LN(Data!D120)</f>
        <v>8.1810209098040225</v>
      </c>
      <c r="I120">
        <f>LN(Data!I120)</f>
        <v>6.615931307363021</v>
      </c>
      <c r="Q120" s="31">
        <f>(Data!Q120/Data!C120)</f>
        <v>-8.9304661526490772E-3</v>
      </c>
      <c r="R120">
        <f>LN(Data!R120)</f>
        <v>5.5879974416624902</v>
      </c>
      <c r="U120">
        <f>LN(Data!U120)</f>
        <v>5.7611075412754706</v>
      </c>
      <c r="X120">
        <f>LN(Data!X120)</f>
        <v>7.3074705551096946</v>
      </c>
      <c r="AE120">
        <f>LN(Data!AE120)</f>
        <v>3.491586381389836</v>
      </c>
      <c r="AF120">
        <f>LN(Data!AF120)</f>
        <v>4.0324691585040133</v>
      </c>
      <c r="AG120">
        <f>LN(Data!AG120)</f>
        <v>4.0546850861597843</v>
      </c>
      <c r="AH120">
        <f>LN(Data!AH120)</f>
        <v>3.7872078019361846</v>
      </c>
      <c r="AI120">
        <f>LN(Data!AI120)</f>
        <v>4.1004425980171666</v>
      </c>
      <c r="AJ120">
        <f>LN(Data!AJ120)</f>
        <v>4.0910056609565864</v>
      </c>
      <c r="AK120">
        <f>LN(Data!AK120)</f>
        <v>3.9409408255855305</v>
      </c>
      <c r="AL120">
        <f>LN(Data!AL120)</f>
        <v>5.6890071890740463</v>
      </c>
      <c r="AM120">
        <f>LN(Data!AM120)</f>
        <v>6.975600825877204</v>
      </c>
      <c r="AN120">
        <f>LN(Data!AN120)</f>
        <v>1.6154199841116479</v>
      </c>
      <c r="AO120">
        <f>LN(Data!AO120)</f>
        <v>2.1881210115957259</v>
      </c>
      <c r="AQ120">
        <f>LN(Data!AQ120)</f>
        <v>11.391785551298121</v>
      </c>
      <c r="AR120">
        <f>LN(Data!AR120)</f>
        <v>3.6888794541139363</v>
      </c>
      <c r="AS120">
        <f>LN(Data!AS120)</f>
        <v>15.080665005412056</v>
      </c>
      <c r="AT120">
        <f>LN(Data!AT120)</f>
        <v>0.46735029456295751</v>
      </c>
      <c r="AV120">
        <f>LN(Data!AV120)</f>
        <v>9.3716519278801549</v>
      </c>
      <c r="AW120">
        <f>LN(Data!AW120)</f>
        <v>4.3744983682530902</v>
      </c>
      <c r="AX120">
        <f>LN(Data!AX120)</f>
        <v>-4.5564306688336513</v>
      </c>
      <c r="AY120">
        <f>LN(Data!AY120)</f>
        <v>-4.4803089689811015</v>
      </c>
      <c r="BA120">
        <f>LN(Data!BA120)</f>
        <v>2.0281482472922852</v>
      </c>
      <c r="BB120">
        <f>LN(Data!BB120)</f>
        <v>4.1190371748124726</v>
      </c>
      <c r="BC120">
        <f>LN(Data!BC120)</f>
        <v>2.7663191092261861</v>
      </c>
      <c r="BE120">
        <f>LN(Data!BE120)</f>
        <v>4.4224485491727972</v>
      </c>
      <c r="BF120">
        <f>LN(Data!BF120)</f>
        <v>6.2617082165581248</v>
      </c>
      <c r="BG120">
        <f>LN(Data!BG120)</f>
        <v>4.5488855079768573</v>
      </c>
      <c r="BH120" s="31">
        <f>Data!BH120/Data!C120</f>
        <v>4.0066276859705E-2</v>
      </c>
    </row>
    <row r="121" spans="1:60" x14ac:dyDescent="0.2">
      <c r="A121" s="7">
        <f>Data!A121</f>
        <v>1976</v>
      </c>
      <c r="B121" s="7">
        <f>Data!B121</f>
        <v>3</v>
      </c>
      <c r="C121">
        <f>LN(Data!C121)</f>
        <v>8.6453401137639201</v>
      </c>
      <c r="D121">
        <f>LN(Data!D121)</f>
        <v>8.1915738485127907</v>
      </c>
      <c r="I121">
        <f>LN(Data!I121)</f>
        <v>6.6194063175426523</v>
      </c>
      <c r="Q121" s="31">
        <f>(Data!Q121/Data!C121)</f>
        <v>-9.8001266802730646E-3</v>
      </c>
      <c r="R121">
        <f>LN(Data!R121)</f>
        <v>5.6167710976665717</v>
      </c>
      <c r="U121">
        <f>LN(Data!U121)</f>
        <v>5.8012116199877468</v>
      </c>
      <c r="X121">
        <f>LN(Data!X121)</f>
        <v>7.3024290360120805</v>
      </c>
      <c r="AE121">
        <f>LN(Data!AE121)</f>
        <v>3.5044156042479484</v>
      </c>
      <c r="AF121">
        <f>LN(Data!AF121)</f>
        <v>4.048300623720694</v>
      </c>
      <c r="AG121">
        <f>LN(Data!AG121)</f>
        <v>4.0718773881720827</v>
      </c>
      <c r="AH121">
        <f>LN(Data!AH121)</f>
        <v>3.8118269089488033</v>
      </c>
      <c r="AI121">
        <f>LN(Data!AI121)</f>
        <v>4.1185004454331722</v>
      </c>
      <c r="AJ121">
        <f>LN(Data!AJ121)</f>
        <v>4.1059436980654525</v>
      </c>
      <c r="AK121">
        <f>LN(Data!AK121)</f>
        <v>3.9595361640968303</v>
      </c>
      <c r="AL121">
        <f>LN(Data!AL121)</f>
        <v>5.6991048851050898</v>
      </c>
      <c r="AM121">
        <f>LN(Data!AM121)</f>
        <v>7.00179192090852</v>
      </c>
      <c r="AN121">
        <f>LN(Data!AN121)</f>
        <v>1.6409365794934714</v>
      </c>
      <c r="AO121">
        <f>LN(Data!AO121)</f>
        <v>2.1978061417608692</v>
      </c>
      <c r="AQ121">
        <f>LN(Data!AQ121)</f>
        <v>11.398221434309249</v>
      </c>
      <c r="AR121">
        <f>LN(Data!AR121)</f>
        <v>3.6938669956249757</v>
      </c>
      <c r="AS121">
        <f>LN(Data!AS121)</f>
        <v>15.092088429934226</v>
      </c>
      <c r="AT121">
        <f>LN(Data!AT121)</f>
        <v>0.46100696281183223</v>
      </c>
      <c r="AV121">
        <f>LN(Data!AV121)</f>
        <v>9.382356880661046</v>
      </c>
      <c r="AW121">
        <f>LN(Data!AW121)</f>
        <v>4.3807758527722287</v>
      </c>
      <c r="AX121">
        <f>LN(Data!AX121)</f>
        <v>-4.5625369049101563</v>
      </c>
      <c r="AY121">
        <f>LN(Data!AY121)</f>
        <v>-4.4884867749489219</v>
      </c>
      <c r="BA121">
        <f>LN(Data!BA121)</f>
        <v>2.0412203288596382</v>
      </c>
      <c r="BB121">
        <f>LN(Data!BB121)</f>
        <v>4.1222839309113422</v>
      </c>
      <c r="BC121">
        <f>LN(Data!BC121)</f>
        <v>2.7408400239252009</v>
      </c>
      <c r="BE121">
        <f>LN(Data!BE121)</f>
        <v>4.4964707690647501</v>
      </c>
      <c r="BF121">
        <f>LN(Data!BF121)</f>
        <v>6.2559744473724876</v>
      </c>
      <c r="BG121">
        <f>LN(Data!BG121)</f>
        <v>4.5445493141646249</v>
      </c>
      <c r="BH121" s="31">
        <f>Data!BH121/Data!C121</f>
        <v>4.0836210660494643E-2</v>
      </c>
    </row>
    <row r="122" spans="1:60" x14ac:dyDescent="0.2">
      <c r="A122" s="7">
        <f>Data!A122</f>
        <v>1976</v>
      </c>
      <c r="B122" s="7">
        <f>Data!B122</f>
        <v>4</v>
      </c>
      <c r="C122">
        <f>LN(Data!C122)</f>
        <v>8.6528074134448651</v>
      </c>
      <c r="D122">
        <f>LN(Data!D122)</f>
        <v>8.2045351328942786</v>
      </c>
      <c r="I122">
        <f>LN(Data!I122)</f>
        <v>6.62685019080938</v>
      </c>
      <c r="Q122" s="31">
        <f>(Data!Q122/Data!C122)</f>
        <v>-1.1141769410778529E-2</v>
      </c>
      <c r="R122">
        <f>LN(Data!R122)</f>
        <v>5.6269014303202436</v>
      </c>
      <c r="U122">
        <f>LN(Data!U122)</f>
        <v>5.8336404619144151</v>
      </c>
      <c r="X122">
        <f>LN(Data!X122)</f>
        <v>7.3027659291864424</v>
      </c>
      <c r="AE122">
        <f>LN(Data!AE122)</f>
        <v>3.5219685410194139</v>
      </c>
      <c r="AF122">
        <f>LN(Data!AF122)</f>
        <v>4.0627334888453763</v>
      </c>
      <c r="AG122">
        <f>LN(Data!AG122)</f>
        <v>4.0854215368432554</v>
      </c>
      <c r="AH122">
        <f>LN(Data!AH122)</f>
        <v>3.8458832029236012</v>
      </c>
      <c r="AI122">
        <f>LN(Data!AI122)</f>
        <v>4.1319614257934072</v>
      </c>
      <c r="AJ122">
        <f>LN(Data!AJ122)</f>
        <v>4.1206618705394744</v>
      </c>
      <c r="AK122">
        <f>LN(Data!AK122)</f>
        <v>3.9778107459661491</v>
      </c>
      <c r="AL122">
        <f>LN(Data!AL122)</f>
        <v>5.7166986999227474</v>
      </c>
      <c r="AM122">
        <f>LN(Data!AM122)</f>
        <v>7.0373790467756425</v>
      </c>
      <c r="AN122">
        <f>LN(Data!AN122)</f>
        <v>1.6563214983329508</v>
      </c>
      <c r="AO122">
        <f>LN(Data!AO122)</f>
        <v>2.1987581954756661</v>
      </c>
      <c r="AQ122">
        <f>LN(Data!AQ122)</f>
        <v>11.402775721469242</v>
      </c>
      <c r="AR122">
        <f>LN(Data!AR122)</f>
        <v>3.6888794541139363</v>
      </c>
      <c r="AS122">
        <f>LN(Data!AS122)</f>
        <v>15.091655175583178</v>
      </c>
      <c r="AT122">
        <f>LN(Data!AT122)</f>
        <v>0.46890751684382453</v>
      </c>
      <c r="AV122">
        <f>LN(Data!AV122)</f>
        <v>9.3926087054787732</v>
      </c>
      <c r="AW122">
        <f>LN(Data!AW122)</f>
        <v>4.39197696552705</v>
      </c>
      <c r="AX122">
        <f>LN(Data!AX122)</f>
        <v>-4.5581624270038601</v>
      </c>
      <c r="AY122">
        <f>LN(Data!AY122)</f>
        <v>-4.4878086642517161</v>
      </c>
      <c r="BA122">
        <f>LN(Data!BA122)</f>
        <v>2.0541237336955462</v>
      </c>
      <c r="BB122">
        <f>LN(Data!BB122)</f>
        <v>4.1239033644636454</v>
      </c>
      <c r="BC122">
        <f>LN(Data!BC122)</f>
        <v>2.7212954278522306</v>
      </c>
      <c r="BE122">
        <f>LN(Data!BE122)</f>
        <v>4.4659081186545837</v>
      </c>
      <c r="BF122">
        <f>LN(Data!BF122)</f>
        <v>6.259135397065462</v>
      </c>
      <c r="BG122">
        <f>LN(Data!BG122)</f>
        <v>4.5491499477099397</v>
      </c>
      <c r="BH122" s="31">
        <f>Data!BH122/Data!C122</f>
        <v>3.9104900951098365E-2</v>
      </c>
    </row>
    <row r="123" spans="1:60" x14ac:dyDescent="0.2">
      <c r="A123" s="7">
        <f>Data!A123</f>
        <v>1977</v>
      </c>
      <c r="B123" s="7">
        <f>Data!B123</f>
        <v>1</v>
      </c>
      <c r="C123">
        <f>LN(Data!C123)</f>
        <v>8.6643883087346154</v>
      </c>
      <c r="D123">
        <f>LN(Data!D123)</f>
        <v>8.215925923320448</v>
      </c>
      <c r="I123">
        <f>LN(Data!I123)</f>
        <v>6.6721595197286874</v>
      </c>
      <c r="Q123" s="31">
        <f>(Data!Q123/Data!C123)</f>
        <v>-1.4586821799098898E-2</v>
      </c>
      <c r="R123">
        <f>LN(Data!R123)</f>
        <v>5.6105700929340223</v>
      </c>
      <c r="U123">
        <f>LN(Data!U123)</f>
        <v>5.8799741710746192</v>
      </c>
      <c r="X123">
        <f>LN(Data!X123)</f>
        <v>7.3114187651436735</v>
      </c>
      <c r="AE123">
        <f>LN(Data!AE123)</f>
        <v>3.5379402785486502</v>
      </c>
      <c r="AF123">
        <f>LN(Data!AF123)</f>
        <v>4.0809215418899605</v>
      </c>
      <c r="AG123">
        <f>LN(Data!AG123)</f>
        <v>4.1009891049407692</v>
      </c>
      <c r="AH123">
        <f>LN(Data!AH123)</f>
        <v>3.8753590210565547</v>
      </c>
      <c r="AI123">
        <f>LN(Data!AI123)</f>
        <v>4.1494638614431798</v>
      </c>
      <c r="AJ123">
        <f>LN(Data!AJ123)</f>
        <v>4.133565275375382</v>
      </c>
      <c r="AK123">
        <f>LN(Data!AK123)</f>
        <v>3.9969705875908459</v>
      </c>
      <c r="AL123">
        <f>LN(Data!AL123)</f>
        <v>5.7404357923042362</v>
      </c>
      <c r="AM123">
        <f>LN(Data!AM123)</f>
        <v>7.0708090654184348</v>
      </c>
      <c r="AN123">
        <f>LN(Data!AN123)</f>
        <v>1.6808279085207734</v>
      </c>
      <c r="AO123">
        <f>LN(Data!AO123)</f>
        <v>2.2050765526189045</v>
      </c>
      <c r="AQ123">
        <f>LN(Data!AQ123)</f>
        <v>11.411545903676965</v>
      </c>
      <c r="AR123">
        <f>LN(Data!AR123)</f>
        <v>3.6888794541139363</v>
      </c>
      <c r="AS123">
        <f>LN(Data!AS123)</f>
        <v>15.100425357790902</v>
      </c>
      <c r="AT123">
        <f>LN(Data!AT123)</f>
        <v>0.47171822992585005</v>
      </c>
      <c r="AV123">
        <f>LN(Data!AV123)</f>
        <v>9.4026853716606418</v>
      </c>
      <c r="AW123">
        <f>LN(Data!AW123)</f>
        <v>4.4054989908590239</v>
      </c>
      <c r="AX123">
        <f>LN(Data!AX123)</f>
        <v>-4.5557828536333034</v>
      </c>
      <c r="AY123">
        <f>LN(Data!AY123)</f>
        <v>-4.489891359240711</v>
      </c>
      <c r="BA123">
        <f>LN(Data!BA123)</f>
        <v>2.0149030205422647</v>
      </c>
      <c r="BB123">
        <f>LN(Data!BB123)</f>
        <v>4.1239033644636454</v>
      </c>
      <c r="BC123">
        <f>LN(Data!BC123)</f>
        <v>2.6946271807700692</v>
      </c>
      <c r="BE123">
        <f>LN(Data!BE123)</f>
        <v>4.467056883858457</v>
      </c>
      <c r="BF123">
        <f>LN(Data!BF123)</f>
        <v>6.2646844364023675</v>
      </c>
      <c r="BG123">
        <f>LN(Data!BG123)</f>
        <v>4.5442305145487349</v>
      </c>
      <c r="BH123" s="31">
        <f>Data!BH123/Data!C123</f>
        <v>3.3575473491816388E-2</v>
      </c>
    </row>
    <row r="124" spans="1:60" x14ac:dyDescent="0.2">
      <c r="A124" s="7">
        <f>Data!A124</f>
        <v>1977</v>
      </c>
      <c r="B124" s="7">
        <f>Data!B124</f>
        <v>2</v>
      </c>
      <c r="C124">
        <f>LN(Data!C124)</f>
        <v>8.6838256487455521</v>
      </c>
      <c r="D124">
        <f>LN(Data!D124)</f>
        <v>8.2214251823810258</v>
      </c>
      <c r="I124">
        <f>LN(Data!I124)</f>
        <v>6.7414645392607104</v>
      </c>
      <c r="Q124" s="31">
        <f>(Data!Q124/Data!C124)</f>
        <v>-1.3611891782074295E-2</v>
      </c>
      <c r="R124">
        <f>LN(Data!R124)</f>
        <v>5.6372864833678369</v>
      </c>
      <c r="U124">
        <f>LN(Data!U124)</f>
        <v>5.8891549282834124</v>
      </c>
      <c r="X124">
        <f>LN(Data!X124)</f>
        <v>7.3211885567394779</v>
      </c>
      <c r="AE124">
        <f>LN(Data!AE124)</f>
        <v>3.5518849289050238</v>
      </c>
      <c r="AF124">
        <f>LN(Data!AF124)</f>
        <v>4.0982203748804489</v>
      </c>
      <c r="AG124">
        <f>LN(Data!AG124)</f>
        <v>4.1185004454331722</v>
      </c>
      <c r="AH124">
        <f>LN(Data!AH124)</f>
        <v>3.8877303128591016</v>
      </c>
      <c r="AI124">
        <f>LN(Data!AI124)</f>
        <v>4.1630462802168759</v>
      </c>
      <c r="AJ124">
        <f>LN(Data!AJ124)</f>
        <v>4.1505200857762032</v>
      </c>
      <c r="AK124">
        <f>LN(Data!AK124)</f>
        <v>4.0157882493163255</v>
      </c>
      <c r="AL124">
        <f>LN(Data!AL124)</f>
        <v>5.7598476985891498</v>
      </c>
      <c r="AM124">
        <f>LN(Data!AM124)</f>
        <v>7.0973834109585301</v>
      </c>
      <c r="AN124">
        <f>LN(Data!AN124)</f>
        <v>1.7029282555214393</v>
      </c>
      <c r="AO124">
        <f>LN(Data!AO124)</f>
        <v>2.2098780666290816</v>
      </c>
      <c r="AQ124">
        <f>LN(Data!AQ124)</f>
        <v>11.425852267887958</v>
      </c>
      <c r="AR124">
        <f>LN(Data!AR124)</f>
        <v>3.7013019741124933</v>
      </c>
      <c r="AS124">
        <f>LN(Data!AS124)</f>
        <v>15.127154242000451</v>
      </c>
      <c r="AT124">
        <f>LN(Data!AT124)</f>
        <v>0.46442668572723733</v>
      </c>
      <c r="AV124">
        <f>LN(Data!AV124)</f>
        <v>9.4158154543073564</v>
      </c>
      <c r="AW124">
        <f>LN(Data!AW124)</f>
        <v>4.4284330074880369</v>
      </c>
      <c r="AX124">
        <f>LN(Data!AX124)</f>
        <v>-4.558586793316179</v>
      </c>
      <c r="AY124">
        <f>LN(Data!AY124)</f>
        <v>-4.5002635244111611</v>
      </c>
      <c r="BA124">
        <f>LN(Data!BA124)</f>
        <v>1.9600947840472698</v>
      </c>
      <c r="BB124">
        <f>LN(Data!BB124)</f>
        <v>4.1303549997451334</v>
      </c>
      <c r="BC124">
        <f>LN(Data!BC124)</f>
        <v>2.6810215287142909</v>
      </c>
      <c r="BE124">
        <f>LN(Data!BE124)</f>
        <v>4.5020294270685781</v>
      </c>
      <c r="BF124">
        <f>LN(Data!BF124)</f>
        <v>6.2667975096967918</v>
      </c>
      <c r="BG124">
        <f>LN(Data!BG124)</f>
        <v>4.5414633189303775</v>
      </c>
      <c r="BH124" s="31">
        <f>Data!BH124/Data!C124</f>
        <v>2.8687050295719947E-2</v>
      </c>
    </row>
    <row r="125" spans="1:60" x14ac:dyDescent="0.2">
      <c r="A125" s="7">
        <f>Data!A125</f>
        <v>1977</v>
      </c>
      <c r="B125" s="7">
        <f>Data!B125</f>
        <v>3</v>
      </c>
      <c r="C125">
        <f>LN(Data!C125)</f>
        <v>8.7013630390678092</v>
      </c>
      <c r="D125">
        <f>LN(Data!D125)</f>
        <v>8.2308968250967585</v>
      </c>
      <c r="I125">
        <f>LN(Data!I125)</f>
        <v>6.790771923496318</v>
      </c>
      <c r="Q125" s="31">
        <f>(Data!Q125/Data!C125)</f>
        <v>-1.2177471677396823E-2</v>
      </c>
      <c r="R125">
        <f>LN(Data!R125)</f>
        <v>5.6450934783075217</v>
      </c>
      <c r="U125">
        <f>LN(Data!U125)</f>
        <v>5.8752115902837323</v>
      </c>
      <c r="X125">
        <f>LN(Data!X125)</f>
        <v>7.3234347094972732</v>
      </c>
      <c r="AE125">
        <f>LN(Data!AE125)</f>
        <v>3.5641095671579865</v>
      </c>
      <c r="AF125">
        <f>LN(Data!AF125)</f>
        <v>4.1119716220723062</v>
      </c>
      <c r="AG125">
        <f>LN(Data!AG125)</f>
        <v>4.133565275375382</v>
      </c>
      <c r="AH125">
        <f>LN(Data!AH125)</f>
        <v>3.9013057805869407</v>
      </c>
      <c r="AI125">
        <f>LN(Data!AI125)</f>
        <v>4.1687251162696217</v>
      </c>
      <c r="AJ125">
        <f>LN(Data!AJ125)</f>
        <v>4.1661534649685334</v>
      </c>
      <c r="AK125">
        <f>LN(Data!AK125)</f>
        <v>4.0360089852091372</v>
      </c>
      <c r="AL125">
        <f>LN(Data!AL125)</f>
        <v>5.7754827888213924</v>
      </c>
      <c r="AM125">
        <f>LN(Data!AM125)</f>
        <v>7.1201209571244686</v>
      </c>
      <c r="AN125">
        <f>LN(Data!AN125)</f>
        <v>1.724550719534605</v>
      </c>
      <c r="AO125">
        <f>LN(Data!AO125)</f>
        <v>2.2177492834503898</v>
      </c>
      <c r="AQ125">
        <f>LN(Data!AQ125)</f>
        <v>11.433979655483853</v>
      </c>
      <c r="AR125">
        <f>LN(Data!AR125)</f>
        <v>3.6988297849671046</v>
      </c>
      <c r="AS125">
        <f>LN(Data!AS125)</f>
        <v>15.132809440450957</v>
      </c>
      <c r="AT125">
        <f>LN(Data!AT125)</f>
        <v>0.47630887759898921</v>
      </c>
      <c r="AV125">
        <f>LN(Data!AV125)</f>
        <v>9.4326560786095897</v>
      </c>
      <c r="AW125">
        <f>LN(Data!AW125)</f>
        <v>4.4308167988433134</v>
      </c>
      <c r="AX125">
        <f>LN(Data!AX125)</f>
        <v>-4.5503957919754976</v>
      </c>
      <c r="AY125">
        <f>LN(Data!AY125)</f>
        <v>-4.4928591742177213</v>
      </c>
      <c r="BA125">
        <f>LN(Data!BA125)</f>
        <v>1.9315214116032138</v>
      </c>
      <c r="BB125">
        <f>LN(Data!BB125)</f>
        <v>4.1303549997451334</v>
      </c>
      <c r="BC125">
        <f>LN(Data!BC125)</f>
        <v>2.6461747973841225</v>
      </c>
      <c r="BE125">
        <f>LN(Data!BE125)</f>
        <v>4.4886363697321396</v>
      </c>
      <c r="BF125">
        <f>LN(Data!BF125)</f>
        <v>6.2686813527371772</v>
      </c>
      <c r="BG125">
        <f>LN(Data!BG125)</f>
        <v>4.5301556491826318</v>
      </c>
      <c r="BH125" s="31">
        <f>Data!BH125/Data!C125</f>
        <v>2.9353573235535935E-2</v>
      </c>
    </row>
    <row r="126" spans="1:60" x14ac:dyDescent="0.2">
      <c r="A126" s="7">
        <f>Data!A126</f>
        <v>1977</v>
      </c>
      <c r="B126" s="7">
        <f>Data!B126</f>
        <v>4</v>
      </c>
      <c r="C126">
        <f>LN(Data!C126)</f>
        <v>8.7014628494282071</v>
      </c>
      <c r="D126">
        <f>LN(Data!D126)</f>
        <v>8.2458567975005419</v>
      </c>
      <c r="I126">
        <f>LN(Data!I126)</f>
        <v>6.7653849376904098</v>
      </c>
      <c r="Q126" s="31">
        <f>(Data!Q126/Data!C126)</f>
        <v>-1.4521682718698541E-2</v>
      </c>
      <c r="R126">
        <f>LN(Data!R126)</f>
        <v>5.6123979128543482</v>
      </c>
      <c r="U126">
        <f>LN(Data!U126)</f>
        <v>5.8891549282834124</v>
      </c>
      <c r="X126">
        <f>LN(Data!X126)</f>
        <v>7.3212546921186235</v>
      </c>
      <c r="AE126">
        <f>LN(Data!AE126)</f>
        <v>3.5856001046599348</v>
      </c>
      <c r="AF126">
        <f>LN(Data!AF126)</f>
        <v>4.1266019852809688</v>
      </c>
      <c r="AG126">
        <f>LN(Data!AG126)</f>
        <v>4.1468263167776787</v>
      </c>
      <c r="AH126">
        <f>LN(Data!AH126)</f>
        <v>3.9344300813389741</v>
      </c>
      <c r="AI126">
        <f>LN(Data!AI126)</f>
        <v>4.1774594689326072</v>
      </c>
      <c r="AJ126">
        <f>LN(Data!AJ126)</f>
        <v>4.1835756959500436</v>
      </c>
      <c r="AK126">
        <f>LN(Data!AK126)</f>
        <v>4.0529494868557148</v>
      </c>
      <c r="AL126">
        <f>LN(Data!AL126)</f>
        <v>5.7948412056031682</v>
      </c>
      <c r="AM126">
        <f>LN(Data!AM126)</f>
        <v>7.1406115091501388</v>
      </c>
      <c r="AN126">
        <f>LN(Data!AN126)</f>
        <v>1.7439688053917064</v>
      </c>
      <c r="AO126">
        <f>LN(Data!AO126)</f>
        <v>2.222537006098829</v>
      </c>
      <c r="AQ126">
        <f>LN(Data!AQ126)</f>
        <v>11.447202242350899</v>
      </c>
      <c r="AR126">
        <f>LN(Data!AR126)</f>
        <v>3.7013019741124933</v>
      </c>
      <c r="AS126">
        <f>LN(Data!AS126)</f>
        <v>15.148504216463394</v>
      </c>
      <c r="AT126">
        <f>LN(Data!AT126)</f>
        <v>0.46071391194695183</v>
      </c>
      <c r="AV126">
        <f>LN(Data!AV126)</f>
        <v>9.4517315770448498</v>
      </c>
      <c r="AW126">
        <f>LN(Data!AW126)</f>
        <v>4.4296256134731609</v>
      </c>
      <c r="AX126">
        <f>LN(Data!AX126)</f>
        <v>-4.567106396027067</v>
      </c>
      <c r="AY126">
        <f>LN(Data!AY126)</f>
        <v>-4.5091766870971393</v>
      </c>
      <c r="BA126">
        <f>LN(Data!BA126)</f>
        <v>1.9021075263969205</v>
      </c>
      <c r="BB126">
        <f>LN(Data!BB126)</f>
        <v>4.1367652781060524</v>
      </c>
      <c r="BC126">
        <f>LN(Data!BC126)</f>
        <v>2.6100697927420065</v>
      </c>
      <c r="BE126">
        <f>LN(Data!BE126)</f>
        <v>4.4355674016019115</v>
      </c>
      <c r="BF126">
        <f>LN(Data!BF126)</f>
        <v>6.2734094063102903</v>
      </c>
      <c r="BG126">
        <f>LN(Data!BG126)</f>
        <v>4.5091547575544038</v>
      </c>
      <c r="BH126" s="31">
        <f>Data!BH126/Data!C126</f>
        <v>3.024824622708748E-2</v>
      </c>
    </row>
    <row r="127" spans="1:60" x14ac:dyDescent="0.2">
      <c r="A127" s="7">
        <f>Data!A127</f>
        <v>1978</v>
      </c>
      <c r="B127" s="7">
        <f>Data!B127</f>
        <v>1</v>
      </c>
      <c r="C127">
        <f>LN(Data!C127)</f>
        <v>8.7049333742370507</v>
      </c>
      <c r="D127">
        <f>LN(Data!D127)</f>
        <v>8.2516378408449889</v>
      </c>
      <c r="I127">
        <f>LN(Data!I127)</f>
        <v>6.7846832813921427</v>
      </c>
      <c r="Q127" s="31">
        <f>(Data!Q127/Data!C127)</f>
        <v>-1.7438583695255774E-2</v>
      </c>
      <c r="R127">
        <f>LN(Data!R127)</f>
        <v>5.635503633902907</v>
      </c>
      <c r="U127">
        <f>LN(Data!U127)</f>
        <v>5.9542817559802659</v>
      </c>
      <c r="X127">
        <f>LN(Data!X127)</f>
        <v>7.3224443816178333</v>
      </c>
      <c r="AE127">
        <f>LN(Data!AE127)</f>
        <v>3.600376055522533</v>
      </c>
      <c r="AF127">
        <f>LN(Data!AF127)</f>
        <v>4.1436583987750222</v>
      </c>
      <c r="AG127">
        <f>LN(Data!AG127)</f>
        <v>4.1656259242270517</v>
      </c>
      <c r="AH127">
        <f>LN(Data!AH127)</f>
        <v>3.929862923556477</v>
      </c>
      <c r="AI127">
        <f>LN(Data!AI127)</f>
        <v>4.1951999449911357</v>
      </c>
      <c r="AJ127">
        <f>LN(Data!AJ127)</f>
        <v>4.1926804629429624</v>
      </c>
      <c r="AK127">
        <f>LN(Data!AK127)</f>
        <v>4.0724397268340509</v>
      </c>
      <c r="AL127">
        <f>LN(Data!AL127)</f>
        <v>5.8159199745930508</v>
      </c>
      <c r="AM127">
        <f>LN(Data!AM127)</f>
        <v>7.1591363717075867</v>
      </c>
      <c r="AN127">
        <f>LN(Data!AN127)</f>
        <v>1.7681496035889213</v>
      </c>
      <c r="AO127">
        <f>LN(Data!AO127)</f>
        <v>2.2296613908019909</v>
      </c>
      <c r="AQ127">
        <f>LN(Data!AQ127)</f>
        <v>11.456915802827028</v>
      </c>
      <c r="AR127">
        <f>LN(Data!AR127)</f>
        <v>3.6888794541139363</v>
      </c>
      <c r="AS127">
        <f>LN(Data!AS127)</f>
        <v>15.145795256940964</v>
      </c>
      <c r="AT127">
        <f>LN(Data!AT127)</f>
        <v>0.46689339627822363</v>
      </c>
      <c r="AV127">
        <f>LN(Data!AV127)</f>
        <v>9.4677634216908366</v>
      </c>
      <c r="AW127">
        <f>LN(Data!AW127)</f>
        <v>4.4176350621412492</v>
      </c>
      <c r="AX127">
        <f>LN(Data!AX127)</f>
        <v>-4.567111377071372</v>
      </c>
      <c r="AY127">
        <f>LN(Data!AY127)</f>
        <v>-4.5052247862019144</v>
      </c>
      <c r="BA127">
        <f>LN(Data!BA127)</f>
        <v>1.8405496333974869</v>
      </c>
      <c r="BB127">
        <f>LN(Data!BB127)</f>
        <v>4.1399550734741526</v>
      </c>
      <c r="BC127">
        <f>LN(Data!BC127)</f>
        <v>2.5336968139574321</v>
      </c>
      <c r="BE127">
        <f>LN(Data!BE127)</f>
        <v>4.4103711076830239</v>
      </c>
      <c r="BF127">
        <f>LN(Data!BF127)</f>
        <v>6.2774317618061204</v>
      </c>
      <c r="BG127">
        <f>LN(Data!BG127)</f>
        <v>4.487152122714881</v>
      </c>
      <c r="BH127" s="31">
        <f>Data!BH127/Data!C127</f>
        <v>3.0018262078346236E-2</v>
      </c>
    </row>
    <row r="128" spans="1:60" x14ac:dyDescent="0.2">
      <c r="A128" s="7">
        <f>Data!A128</f>
        <v>1978</v>
      </c>
      <c r="B128" s="7">
        <f>Data!B128</f>
        <v>2</v>
      </c>
      <c r="C128">
        <f>LN(Data!C128)</f>
        <v>8.743084962911567</v>
      </c>
      <c r="D128">
        <f>LN(Data!D128)</f>
        <v>8.272749391931324</v>
      </c>
      <c r="I128">
        <f>LN(Data!I128)</f>
        <v>6.8475805559460667</v>
      </c>
      <c r="Q128" s="31">
        <f>(Data!Q128/Data!C128)</f>
        <v>-1.2318100587184078E-2</v>
      </c>
      <c r="R128">
        <f>LN(Data!R128)</f>
        <v>5.7346349381389654</v>
      </c>
      <c r="U128">
        <f>LN(Data!U128)</f>
        <v>5.9573905667742304</v>
      </c>
      <c r="X128">
        <f>LN(Data!X128)</f>
        <v>7.348651878921566</v>
      </c>
      <c r="AE128">
        <f>LN(Data!AE128)</f>
        <v>3.6185374586826886</v>
      </c>
      <c r="AF128">
        <f>LN(Data!AF128)</f>
        <v>4.1661534649685334</v>
      </c>
      <c r="AG128">
        <f>LN(Data!AG128)</f>
        <v>4.1891546169847436</v>
      </c>
      <c r="AH128">
        <f>LN(Data!AH128)</f>
        <v>3.9448192798432284</v>
      </c>
      <c r="AI128">
        <f>LN(Data!AI128)</f>
        <v>4.2190222932651578</v>
      </c>
      <c r="AJ128">
        <f>LN(Data!AJ128)</f>
        <v>4.2190222932651578</v>
      </c>
      <c r="AK128">
        <f>LN(Data!AK128)</f>
        <v>4.0948944110275365</v>
      </c>
      <c r="AL128">
        <f>LN(Data!AL128)</f>
        <v>5.8403509174382204</v>
      </c>
      <c r="AM128">
        <f>LN(Data!AM128)</f>
        <v>7.1776297327839531</v>
      </c>
      <c r="AN128">
        <f>LN(Data!AN128)</f>
        <v>1.7867469274045107</v>
      </c>
      <c r="AO128">
        <f>LN(Data!AO128)</f>
        <v>2.2257636484240688</v>
      </c>
      <c r="AQ128">
        <f>LN(Data!AQ128)</f>
        <v>11.470383241704553</v>
      </c>
      <c r="AR128">
        <f>LN(Data!AR128)</f>
        <v>3.7013019741124933</v>
      </c>
      <c r="AS128">
        <f>LN(Data!AS128)</f>
        <v>15.171685215817046</v>
      </c>
      <c r="AT128">
        <f>LN(Data!AT128)</f>
        <v>0.47915502607665705</v>
      </c>
      <c r="AV128">
        <f>LN(Data!AV128)</f>
        <v>9.4796002239890846</v>
      </c>
      <c r="AW128">
        <f>LN(Data!AW128)</f>
        <v>4.4485163759427149</v>
      </c>
      <c r="AX128">
        <f>LN(Data!AX128)</f>
        <v>-4.5502122056022536</v>
      </c>
      <c r="AY128">
        <f>LN(Data!AY128)</f>
        <v>-4.4985164482872788</v>
      </c>
      <c r="BA128">
        <f>LN(Data!BA128)</f>
        <v>1.791759469228055</v>
      </c>
      <c r="BB128">
        <f>LN(Data!BB128)</f>
        <v>4.1447207695471677</v>
      </c>
      <c r="BC128">
        <f>LN(Data!BC128)</f>
        <v>2.5014359517392109</v>
      </c>
      <c r="BE128">
        <f>LN(Data!BE128)</f>
        <v>4.4006030202468169</v>
      </c>
      <c r="BF128">
        <f>LN(Data!BF128)</f>
        <v>6.2793676384577788</v>
      </c>
      <c r="BG128">
        <f>LN(Data!BG128)</f>
        <v>4.4888273627277711</v>
      </c>
      <c r="BH128" s="31">
        <f>Data!BH128/Data!C128</f>
        <v>1.7461267194563455E-2</v>
      </c>
    </row>
    <row r="129" spans="1:60" x14ac:dyDescent="0.2">
      <c r="A129" s="7">
        <f>Data!A129</f>
        <v>1978</v>
      </c>
      <c r="B129" s="7">
        <f>Data!B129</f>
        <v>3</v>
      </c>
      <c r="C129">
        <f>LN(Data!C129)</f>
        <v>8.7528185202325037</v>
      </c>
      <c r="D129">
        <f>LN(Data!D129)</f>
        <v>8.2769289132936095</v>
      </c>
      <c r="I129">
        <f>LN(Data!I129)</f>
        <v>6.8763678057405047</v>
      </c>
      <c r="Q129" s="31">
        <f>(Data!Q129/Data!C129)</f>
        <v>-1.2451607805957179E-2</v>
      </c>
      <c r="R129">
        <f>LN(Data!R129)</f>
        <v>5.7455640086711561</v>
      </c>
      <c r="U129">
        <f>LN(Data!U129)</f>
        <v>5.9702409106563552</v>
      </c>
      <c r="X129">
        <f>LN(Data!X129)</f>
        <v>7.356535271776246</v>
      </c>
      <c r="AE129">
        <f>LN(Data!AE129)</f>
        <v>3.6351094109041084</v>
      </c>
      <c r="AF129">
        <f>LN(Data!AF129)</f>
        <v>4.1891546169847436</v>
      </c>
      <c r="AG129">
        <f>LN(Data!AG129)</f>
        <v>4.2121275978784842</v>
      </c>
      <c r="AH129">
        <f>LN(Data!AH129)</f>
        <v>3.963343299451203</v>
      </c>
      <c r="AI129">
        <f>LN(Data!AI129)</f>
        <v>4.2374776275658714</v>
      </c>
      <c r="AJ129">
        <f>LN(Data!AJ129)</f>
        <v>4.2403622588191698</v>
      </c>
      <c r="AK129">
        <f>LN(Data!AK129)</f>
        <v>4.1195736162678767</v>
      </c>
      <c r="AL129">
        <f>LN(Data!AL129)</f>
        <v>5.8573615625845017</v>
      </c>
      <c r="AM129">
        <f>LN(Data!AM129)</f>
        <v>7.1960871402754147</v>
      </c>
      <c r="AN129">
        <f>LN(Data!AN129)</f>
        <v>1.8082887711792655</v>
      </c>
      <c r="AO129">
        <f>LN(Data!AO129)</f>
        <v>2.2243043401826137</v>
      </c>
      <c r="AQ129">
        <f>LN(Data!AQ129)</f>
        <v>11.47623035978244</v>
      </c>
      <c r="AR129">
        <f>LN(Data!AR129)</f>
        <v>3.7013019741124933</v>
      </c>
      <c r="AS129">
        <f>LN(Data!AS129)</f>
        <v>15.177532333894932</v>
      </c>
      <c r="AT129">
        <f>LN(Data!AT129)</f>
        <v>0.48304146531970743</v>
      </c>
      <c r="AV129">
        <f>LN(Data!AV129)</f>
        <v>9.494969385164028</v>
      </c>
      <c r="AW129">
        <f>LN(Data!AW129)</f>
        <v>4.4485163759427149</v>
      </c>
      <c r="AX129">
        <f>LN(Data!AX129)</f>
        <v>-4.5494680405812309</v>
      </c>
      <c r="AY129">
        <f>LN(Data!AY129)</f>
        <v>-4.497772283266257</v>
      </c>
      <c r="BA129">
        <f>LN(Data!BA129)</f>
        <v>1.791759469228055</v>
      </c>
      <c r="BB129">
        <f>LN(Data!BB129)</f>
        <v>4.1463043011528118</v>
      </c>
      <c r="BC129">
        <f>LN(Data!BC129)</f>
        <v>2.451005098112319</v>
      </c>
      <c r="BE129">
        <f>LN(Data!BE129)</f>
        <v>4.3870141761849206</v>
      </c>
      <c r="BF129">
        <f>LN(Data!BF129)</f>
        <v>6.2733771315878499</v>
      </c>
      <c r="BG129">
        <f>LN(Data!BG129)</f>
        <v>4.4531489040497245</v>
      </c>
      <c r="BH129" s="31">
        <f>Data!BH129/Data!C129</f>
        <v>1.7674906045055897E-2</v>
      </c>
    </row>
    <row r="130" spans="1:60" x14ac:dyDescent="0.2">
      <c r="A130" s="7">
        <f>Data!A130</f>
        <v>1978</v>
      </c>
      <c r="B130" s="7">
        <f>Data!B130</f>
        <v>4</v>
      </c>
      <c r="C130">
        <f>LN(Data!C130)</f>
        <v>8.7661292380328835</v>
      </c>
      <c r="D130">
        <f>LN(Data!D130)</f>
        <v>8.2849079821847447</v>
      </c>
      <c r="I130">
        <f>LN(Data!I130)</f>
        <v>6.8992189479598505</v>
      </c>
      <c r="Q130" s="31">
        <f>(Data!Q130/Data!C130)</f>
        <v>-1.117989178737935E-2</v>
      </c>
      <c r="R130">
        <f>LN(Data!R130)</f>
        <v>5.7847478334793054</v>
      </c>
      <c r="U130">
        <f>LN(Data!U130)</f>
        <v>5.9839362806871907</v>
      </c>
      <c r="X130">
        <f>LN(Data!X130)</f>
        <v>7.3655598007708747</v>
      </c>
      <c r="AE130">
        <f>LN(Data!AE130)</f>
        <v>3.6559171164111093</v>
      </c>
      <c r="AF130">
        <f>LN(Data!AF130)</f>
        <v>4.2121275978784842</v>
      </c>
      <c r="AG130">
        <f>LN(Data!AG130)</f>
        <v>4.2331350183645311</v>
      </c>
      <c r="AH130">
        <f>LN(Data!AH130)</f>
        <v>4.0067330051604388</v>
      </c>
      <c r="AI130">
        <f>LN(Data!AI130)</f>
        <v>4.2579787029739098</v>
      </c>
      <c r="AJ130">
        <f>LN(Data!AJ130)</f>
        <v>4.2631445577928844</v>
      </c>
      <c r="AK130">
        <f>LN(Data!AK130)</f>
        <v>4.1431347263915326</v>
      </c>
      <c r="AL130">
        <f>LN(Data!AL130)</f>
        <v>5.8729625030269812</v>
      </c>
      <c r="AM130">
        <f>LN(Data!AM130)</f>
        <v>7.2145779949613011</v>
      </c>
      <c r="AN130">
        <f>LN(Data!AN130)</f>
        <v>1.8341801851120072</v>
      </c>
      <c r="AO130">
        <f>LN(Data!AO130)</f>
        <v>2.2272227732216145</v>
      </c>
      <c r="AQ130">
        <f>LN(Data!AQ130)</f>
        <v>11.486581489630627</v>
      </c>
      <c r="AR130">
        <f>LN(Data!AR130)</f>
        <v>3.7013019741124933</v>
      </c>
      <c r="AS130">
        <f>LN(Data!AS130)</f>
        <v>15.18788346374312</v>
      </c>
      <c r="AT130">
        <f>LN(Data!AT130)</f>
        <v>0.48600105327190035</v>
      </c>
      <c r="AV130">
        <f>LN(Data!AV130)</f>
        <v>9.5112949771360107</v>
      </c>
      <c r="AW130">
        <f>LN(Data!AW130)</f>
        <v>4.4589876758100102</v>
      </c>
      <c r="AX130">
        <f>LN(Data!AX130)</f>
        <v>-4.5484800251298916</v>
      </c>
      <c r="AY130">
        <f>LN(Data!AY130)</f>
        <v>-4.5002397967711243</v>
      </c>
      <c r="BA130">
        <f>LN(Data!BA130)</f>
        <v>1.7749523509116738</v>
      </c>
      <c r="BB130">
        <f>LN(Data!BB130)</f>
        <v>4.1510399058986458</v>
      </c>
      <c r="BC130">
        <f>LN(Data!BC130)</f>
        <v>2.4069451083182885</v>
      </c>
      <c r="BE130">
        <f>LN(Data!BE130)</f>
        <v>4.2972854062187906</v>
      </c>
      <c r="BF130">
        <f>LN(Data!BF130)</f>
        <v>6.2660050911365888</v>
      </c>
      <c r="BG130">
        <f>LN(Data!BG130)</f>
        <v>4.4476856216051424</v>
      </c>
      <c r="BH130" s="31">
        <f>Data!BH130/Data!C130</f>
        <v>1.4503616744547844E-2</v>
      </c>
    </row>
    <row r="131" spans="1:60" x14ac:dyDescent="0.2">
      <c r="A131" s="7">
        <f>Data!A131</f>
        <v>1979</v>
      </c>
      <c r="B131" s="7">
        <f>Data!B131</f>
        <v>1</v>
      </c>
      <c r="C131">
        <f>LN(Data!C131)</f>
        <v>8.7681231013349876</v>
      </c>
      <c r="D131">
        <f>LN(Data!D131)</f>
        <v>8.289966314664392</v>
      </c>
      <c r="I131">
        <f>LN(Data!I131)</f>
        <v>6.9008313639093126</v>
      </c>
      <c r="Q131" s="31">
        <f>(Data!Q131/Data!C131)</f>
        <v>-1.0955322824107931E-2</v>
      </c>
      <c r="R131">
        <f>LN(Data!R131)</f>
        <v>5.7853624616486243</v>
      </c>
      <c r="U131">
        <f>LN(Data!U131)</f>
        <v>5.9811616541120847</v>
      </c>
      <c r="X131">
        <f>LN(Data!X131)</f>
        <v>7.3568544241103631</v>
      </c>
      <c r="AE131">
        <f>LN(Data!AE131)</f>
        <v>3.6736389046976514</v>
      </c>
      <c r="AF131">
        <f>LN(Data!AF131)</f>
        <v>4.2370008626236242</v>
      </c>
      <c r="AG131">
        <f>LN(Data!AG131)</f>
        <v>4.2584455729025272</v>
      </c>
      <c r="AH131">
        <f>LN(Data!AH131)</f>
        <v>4.0318838808794952</v>
      </c>
      <c r="AI131">
        <f>LN(Data!AI131)</f>
        <v>4.2872625557293347</v>
      </c>
      <c r="AJ131">
        <f>LN(Data!AJ131)</f>
        <v>4.290459441148391</v>
      </c>
      <c r="AK131">
        <f>LN(Data!AK131)</f>
        <v>4.1646010794168546</v>
      </c>
      <c r="AL131">
        <f>LN(Data!AL131)</f>
        <v>5.8869370177540477</v>
      </c>
      <c r="AM131">
        <f>LN(Data!AM131)</f>
        <v>7.2291863914802921</v>
      </c>
      <c r="AN131">
        <f>LN(Data!AN131)</f>
        <v>1.8562979903656263</v>
      </c>
      <c r="AO131">
        <f>LN(Data!AO131)</f>
        <v>2.2244673137300937</v>
      </c>
      <c r="AQ131">
        <f>LN(Data!AQ131)</f>
        <v>11.495290885758418</v>
      </c>
      <c r="AR131">
        <f>LN(Data!AR131)</f>
        <v>3.7013019741124933</v>
      </c>
      <c r="AS131">
        <f>LN(Data!AS131)</f>
        <v>15.196592859870913</v>
      </c>
      <c r="AT131">
        <f>LN(Data!AT131)</f>
        <v>0.47928552044621281</v>
      </c>
      <c r="AV131">
        <f>LN(Data!AV131)</f>
        <v>9.5280900291542547</v>
      </c>
      <c r="AW131">
        <f>LN(Data!AW131)</f>
        <v>4.4555094114336846</v>
      </c>
      <c r="AX131">
        <f>LN(Data!AX131)</f>
        <v>-4.5578638243994281</v>
      </c>
      <c r="AY131">
        <f>LN(Data!AY131)</f>
        <v>-4.5084757687964734</v>
      </c>
      <c r="BA131">
        <f>LN(Data!BA131)</f>
        <v>1.7749523509116738</v>
      </c>
      <c r="BB131">
        <f>LN(Data!BB131)</f>
        <v>4.1541845625781173</v>
      </c>
      <c r="BC131">
        <f>LN(Data!BC131)</f>
        <v>2.4248027257182949</v>
      </c>
      <c r="BE131">
        <f>LN(Data!BE131)</f>
        <v>4.2696974496999616</v>
      </c>
      <c r="BF131">
        <f>LN(Data!BF131)</f>
        <v>6.2551063411185153</v>
      </c>
      <c r="BG131">
        <f>LN(Data!BG131)</f>
        <v>4.4643782133138146</v>
      </c>
      <c r="BH131" s="31">
        <f>Data!BH131/Data!C131</f>
        <v>1.2245403761269381E-2</v>
      </c>
    </row>
    <row r="132" spans="1:60" x14ac:dyDescent="0.2">
      <c r="A132" s="7">
        <f>Data!A132</f>
        <v>1979</v>
      </c>
      <c r="B132" s="7">
        <f>Data!B132</f>
        <v>2</v>
      </c>
      <c r="C132">
        <f>LN(Data!C132)</f>
        <v>8.7693361652473509</v>
      </c>
      <c r="D132">
        <f>LN(Data!D132)</f>
        <v>8.2893636781113127</v>
      </c>
      <c r="I132">
        <f>LN(Data!I132)</f>
        <v>6.8999246998669488</v>
      </c>
      <c r="Q132" s="31">
        <f>(Data!Q132/Data!C132)</f>
        <v>-1.1128553443479076E-2</v>
      </c>
      <c r="R132">
        <f>LN(Data!R132)</f>
        <v>5.7881236230899518</v>
      </c>
      <c r="U132">
        <f>LN(Data!U132)</f>
        <v>5.9864520052844377</v>
      </c>
      <c r="X132">
        <f>LN(Data!X132)</f>
        <v>7.3670770598810122</v>
      </c>
      <c r="AE132">
        <f>LN(Data!AE132)</f>
        <v>3.6975418271925888</v>
      </c>
      <c r="AF132">
        <f>LN(Data!AF132)</f>
        <v>4.2682978693455391</v>
      </c>
      <c r="AG132">
        <f>LN(Data!AG132)</f>
        <v>4.2826619966508739</v>
      </c>
      <c r="AH132">
        <f>LN(Data!AH132)</f>
        <v>4.1282144467297162</v>
      </c>
      <c r="AI132">
        <f>LN(Data!AI132)</f>
        <v>4.315258964161294</v>
      </c>
      <c r="AJ132">
        <f>LN(Data!AJ132)</f>
        <v>4.3276628416527734</v>
      </c>
      <c r="AK132">
        <f>LN(Data!AK132)</f>
        <v>4.1921818492298213</v>
      </c>
      <c r="AL132">
        <f>LN(Data!AL132)</f>
        <v>5.9143134879195669</v>
      </c>
      <c r="AM132">
        <f>LN(Data!AM132)</f>
        <v>7.2526207649613719</v>
      </c>
      <c r="AN132">
        <f>LN(Data!AN132)</f>
        <v>1.8718021769015913</v>
      </c>
      <c r="AO132">
        <f>LN(Data!AO132)</f>
        <v>2.208674493544144</v>
      </c>
      <c r="AQ132">
        <f>LN(Data!AQ132)</f>
        <v>11.496501324156059</v>
      </c>
      <c r="AR132">
        <f>LN(Data!AR132)</f>
        <v>3.6863763238958178</v>
      </c>
      <c r="AS132">
        <f>LN(Data!AS132)</f>
        <v>15.182877648051877</v>
      </c>
      <c r="AT132">
        <f>LN(Data!AT132)</f>
        <v>0.49421379617761169</v>
      </c>
      <c r="AV132">
        <f>LN(Data!AV132)</f>
        <v>9.5459604338678012</v>
      </c>
      <c r="AW132">
        <f>LN(Data!AW132)</f>
        <v>4.4461744544976334</v>
      </c>
      <c r="AX132">
        <f>LN(Data!AX132)</f>
        <v>-4.5533588021237819</v>
      </c>
      <c r="AY132">
        <f>LN(Data!AY132)</f>
        <v>-4.5008902107319306</v>
      </c>
      <c r="BA132">
        <f>LN(Data!BA132)</f>
        <v>1.7404661748405046</v>
      </c>
      <c r="BB132">
        <f>LN(Data!BB132)</f>
        <v>4.1494638614431798</v>
      </c>
      <c r="BC132">
        <f>LN(Data!BC132)</f>
        <v>2.379546134130174</v>
      </c>
      <c r="BE132">
        <f>LN(Data!BE132)</f>
        <v>4.1987045775463434</v>
      </c>
      <c r="BF132">
        <f>LN(Data!BF132)</f>
        <v>6.2511858045621196</v>
      </c>
      <c r="BG132">
        <f>LN(Data!BG132)</f>
        <v>4.4884678162019487</v>
      </c>
      <c r="BH132" s="31">
        <f>Data!BH132/Data!C132</f>
        <v>1.2134286230381947E-2</v>
      </c>
    </row>
    <row r="133" spans="1:60" x14ac:dyDescent="0.2">
      <c r="A133" s="7">
        <f>Data!A133</f>
        <v>1979</v>
      </c>
      <c r="B133" s="7">
        <f>Data!B133</f>
        <v>3</v>
      </c>
      <c r="C133">
        <f>LN(Data!C133)</f>
        <v>8.7764912213260118</v>
      </c>
      <c r="D133">
        <f>LN(Data!D133)</f>
        <v>8.2991615519882043</v>
      </c>
      <c r="I133">
        <f>LN(Data!I133)</f>
        <v>6.8829501600631655</v>
      </c>
      <c r="Q133" s="31">
        <f>(Data!Q133/Data!C133)</f>
        <v>-8.3177728738753984E-3</v>
      </c>
      <c r="R133">
        <f>LN(Data!R133)</f>
        <v>5.8233417097138407</v>
      </c>
      <c r="U133">
        <f>LN(Data!U133)</f>
        <v>5.9712618397904622</v>
      </c>
      <c r="X133">
        <f>LN(Data!X133)</f>
        <v>7.3684027758038466</v>
      </c>
      <c r="AE133">
        <f>LN(Data!AE133)</f>
        <v>3.7186566791014375</v>
      </c>
      <c r="AF133">
        <f>LN(Data!AF133)</f>
        <v>4.3000027991952914</v>
      </c>
      <c r="AG133">
        <f>LN(Data!AG133)</f>
        <v>4.3058607772953312</v>
      </c>
      <c r="AH133">
        <f>LN(Data!AH133)</f>
        <v>4.2432385929035368</v>
      </c>
      <c r="AI133">
        <f>LN(Data!AI133)</f>
        <v>4.3311674565705358</v>
      </c>
      <c r="AJ133">
        <f>LN(Data!AJ133)</f>
        <v>4.3656431554233572</v>
      </c>
      <c r="AK133">
        <f>LN(Data!AK133)</f>
        <v>4.2258551644243116</v>
      </c>
      <c r="AL133">
        <f>LN(Data!AL133)</f>
        <v>5.9359518371777229</v>
      </c>
      <c r="AM133">
        <f>LN(Data!AM133)</f>
        <v>7.2760029992734854</v>
      </c>
      <c r="AN133">
        <f>LN(Data!AN133)</f>
        <v>1.8916048041977711</v>
      </c>
      <c r="AO133">
        <f>LN(Data!AO133)</f>
        <v>2.1967721909905715</v>
      </c>
      <c r="AQ133">
        <f>LN(Data!AQ133)</f>
        <v>11.503289184797982</v>
      </c>
      <c r="AR133">
        <f>LN(Data!AR133)</f>
        <v>3.6913763343125234</v>
      </c>
      <c r="AS133">
        <f>LN(Data!AS133)</f>
        <v>15.194665519110506</v>
      </c>
      <c r="AT133">
        <f>LN(Data!AT133)</f>
        <v>0.48958098119764321</v>
      </c>
      <c r="AV133">
        <f>LN(Data!AV133)</f>
        <v>9.5625093032908666</v>
      </c>
      <c r="AW133">
        <f>LN(Data!AW133)</f>
        <v>4.4355674016019115</v>
      </c>
      <c r="AX133">
        <f>LN(Data!AX133)</f>
        <v>-4.5595627465640138</v>
      </c>
      <c r="AY133">
        <f>LN(Data!AY133)</f>
        <v>-4.5035938277165748</v>
      </c>
      <c r="BA133">
        <f>LN(Data!BA133)</f>
        <v>1.7749523509116738</v>
      </c>
      <c r="BB133">
        <f>LN(Data!BB133)</f>
        <v>4.1541845625781173</v>
      </c>
      <c r="BC133">
        <f>LN(Data!BC133)</f>
        <v>2.3513752571634776</v>
      </c>
      <c r="BE133">
        <f>LN(Data!BE133)</f>
        <v>4.1573193613834887</v>
      </c>
      <c r="BF133">
        <f>LN(Data!BF133)</f>
        <v>6.2411192239705233</v>
      </c>
      <c r="BG133">
        <f>LN(Data!BG133)</f>
        <v>4.4787108700313505</v>
      </c>
      <c r="BH133" s="31">
        <f>Data!BH133/Data!C133</f>
        <v>1.3331413964228246E-2</v>
      </c>
    </row>
    <row r="134" spans="1:60" x14ac:dyDescent="0.2">
      <c r="A134" s="7">
        <f>Data!A134</f>
        <v>1979</v>
      </c>
      <c r="B134" s="7">
        <f>Data!B134</f>
        <v>4</v>
      </c>
      <c r="C134">
        <f>LN(Data!C134)</f>
        <v>8.7790650269682011</v>
      </c>
      <c r="D134">
        <f>LN(Data!D134)</f>
        <v>8.3018441835679404</v>
      </c>
      <c r="I134">
        <f>LN(Data!I134)</f>
        <v>6.865056524449022</v>
      </c>
      <c r="Q134" s="31">
        <f>(Data!Q134/Data!C134)</f>
        <v>-6.3261913557443698E-3</v>
      </c>
      <c r="R134">
        <f>LN(Data!R134)</f>
        <v>5.8844359743494588</v>
      </c>
      <c r="U134">
        <f>LN(Data!U134)</f>
        <v>5.9927137665084143</v>
      </c>
      <c r="X134">
        <f>LN(Data!X134)</f>
        <v>7.3748797674770294</v>
      </c>
      <c r="AE134">
        <f>LN(Data!AE134)</f>
        <v>3.7384074412631336</v>
      </c>
      <c r="AF134">
        <f>LN(Data!AF134)</f>
        <v>4.3311674565705358</v>
      </c>
      <c r="AG134">
        <f>LN(Data!AG134)</f>
        <v>4.3333614626926007</v>
      </c>
      <c r="AH134">
        <f>LN(Data!AH134)</f>
        <v>4.3179280167646956</v>
      </c>
      <c r="AI134">
        <f>LN(Data!AI134)</f>
        <v>4.3541414311843463</v>
      </c>
      <c r="AJ134">
        <f>LN(Data!AJ134)</f>
        <v>4.3977400300933729</v>
      </c>
      <c r="AK134">
        <f>LN(Data!AK134)</f>
        <v>4.2636230940440996</v>
      </c>
      <c r="AL134">
        <f>LN(Data!AL134)</f>
        <v>5.9430618078798148</v>
      </c>
      <c r="AM134">
        <f>LN(Data!AM134)</f>
        <v>7.2907702582527092</v>
      </c>
      <c r="AN134">
        <f>LN(Data!AN134)</f>
        <v>1.9095425048844386</v>
      </c>
      <c r="AO134">
        <f>LN(Data!AO134)</f>
        <v>2.1835452343019939</v>
      </c>
      <c r="AQ134">
        <f>LN(Data!AQ134)</f>
        <v>11.509288860532646</v>
      </c>
      <c r="AR134">
        <f>LN(Data!AR134)</f>
        <v>3.6913763343125234</v>
      </c>
      <c r="AS134">
        <f>LN(Data!AS134)</f>
        <v>15.200665194845168</v>
      </c>
      <c r="AT134">
        <f>LN(Data!AT134)</f>
        <v>0.48615511110516929</v>
      </c>
      <c r="AV134">
        <f>LN(Data!AV134)</f>
        <v>9.5767554421065082</v>
      </c>
      <c r="AW134">
        <f>LN(Data!AW134)</f>
        <v>4.4331949212482815</v>
      </c>
      <c r="AX134">
        <f>LN(Data!AX134)</f>
        <v>-4.5657099494732103</v>
      </c>
      <c r="AY134">
        <f>LN(Data!AY134)</f>
        <v>-4.508958112109072</v>
      </c>
      <c r="BA134">
        <f>LN(Data!BA134)</f>
        <v>1.791759469228055</v>
      </c>
      <c r="BB134">
        <f>LN(Data!BB134)</f>
        <v>4.1557531903507439</v>
      </c>
      <c r="BC134">
        <f>LN(Data!BC134)</f>
        <v>2.3608540011180215</v>
      </c>
      <c r="BE134">
        <f>LN(Data!BE134)</f>
        <v>4.1287459889394329</v>
      </c>
      <c r="BF134">
        <f>LN(Data!BF134)</f>
        <v>6.2170645372973699</v>
      </c>
      <c r="BG134">
        <f>LN(Data!BG134)</f>
        <v>4.496314681075404</v>
      </c>
      <c r="BH134" s="31">
        <f>Data!BH134/Data!C134</f>
        <v>1.7321756148280805E-2</v>
      </c>
    </row>
    <row r="135" spans="1:60" x14ac:dyDescent="0.2">
      <c r="A135" s="7">
        <f>Data!A135</f>
        <v>1980</v>
      </c>
      <c r="B135" s="7">
        <f>Data!B135</f>
        <v>1</v>
      </c>
      <c r="C135">
        <f>LN(Data!C135)</f>
        <v>8.7823075171503273</v>
      </c>
      <c r="D135">
        <f>LN(Data!D135)</f>
        <v>8.3003050342645359</v>
      </c>
      <c r="I135">
        <f>LN(Data!I135)</f>
        <v>6.8581447784288025</v>
      </c>
      <c r="Q135" s="31">
        <f>(Data!Q135/Data!C135)</f>
        <v>-4.8175025698461212E-3</v>
      </c>
      <c r="R135">
        <f>LN(Data!R135)</f>
        <v>5.9118800677651393</v>
      </c>
      <c r="U135">
        <f>LN(Data!U135)</f>
        <v>5.9934625497706548</v>
      </c>
      <c r="X135">
        <f>LN(Data!X135)</f>
        <v>7.3903048773963906</v>
      </c>
      <c r="AE135">
        <f>LN(Data!AE135)</f>
        <v>3.759011676294314</v>
      </c>
      <c r="AF135">
        <f>LN(Data!AF135)</f>
        <v>4.369865486764664</v>
      </c>
      <c r="AG135">
        <f>LN(Data!AG135)</f>
        <v>4.3656431554233572</v>
      </c>
      <c r="AH135">
        <f>LN(Data!AH135)</f>
        <v>4.4046805852384141</v>
      </c>
      <c r="AI135">
        <f>LN(Data!AI135)</f>
        <v>4.3836877542505137</v>
      </c>
      <c r="AJ135">
        <f>LN(Data!AJ135)</f>
        <v>4.4367515343631281</v>
      </c>
      <c r="AK135">
        <f>LN(Data!AK135)</f>
        <v>4.3067641501733345</v>
      </c>
      <c r="AL135">
        <f>LN(Data!AL135)</f>
        <v>5.9612630383748604</v>
      </c>
      <c r="AM135">
        <f>LN(Data!AM135)</f>
        <v>7.3081408413470026</v>
      </c>
      <c r="AN135">
        <f>LN(Data!AN135)</f>
        <v>1.9286186519452522</v>
      </c>
      <c r="AO135">
        <f>LN(Data!AO135)</f>
        <v>2.16392335116868</v>
      </c>
      <c r="AQ135">
        <f>LN(Data!AQ135)</f>
        <v>11.511544511893296</v>
      </c>
      <c r="AR135">
        <f>LN(Data!AR135)</f>
        <v>3.6888794541139363</v>
      </c>
      <c r="AS135">
        <f>LN(Data!AS135)</f>
        <v>15.200423966007232</v>
      </c>
      <c r="AT135">
        <f>LN(Data!AT135)</f>
        <v>0.48963883012523168</v>
      </c>
      <c r="AV135">
        <f>LN(Data!AV135)</f>
        <v>9.5888604533668698</v>
      </c>
      <c r="AW135">
        <f>LN(Data!AW135)</f>
        <v>4.4308167988433134</v>
      </c>
      <c r="AX135">
        <f>LN(Data!AX135)</f>
        <v>-4.5663004896855863</v>
      </c>
      <c r="AY135">
        <f>LN(Data!AY135)</f>
        <v>-4.50876387192781</v>
      </c>
      <c r="BA135">
        <f>LN(Data!BA135)</f>
        <v>1.8405496333974869</v>
      </c>
      <c r="BB135">
        <f>LN(Data!BB135)</f>
        <v>4.1573193613834887</v>
      </c>
      <c r="BC135">
        <f>LN(Data!BC135)</f>
        <v>2.3702437414678603</v>
      </c>
      <c r="BE135">
        <f>LN(Data!BE135)</f>
        <v>4.1510399058986458</v>
      </c>
      <c r="BF135">
        <f>LN(Data!BF135)</f>
        <v>6.1965677375982882</v>
      </c>
      <c r="BG135">
        <f>LN(Data!BG135)</f>
        <v>4.5036246064213694</v>
      </c>
      <c r="BH135" s="31">
        <f>Data!BH135/Data!C135</f>
        <v>2.0239077326296338E-2</v>
      </c>
    </row>
    <row r="136" spans="1:60" x14ac:dyDescent="0.2">
      <c r="A136" s="7">
        <f>Data!A136</f>
        <v>1980</v>
      </c>
      <c r="B136" s="7">
        <f>Data!B136</f>
        <v>2</v>
      </c>
      <c r="C136">
        <f>LN(Data!C136)</f>
        <v>8.7618163944073792</v>
      </c>
      <c r="D136">
        <f>LN(Data!D136)</f>
        <v>8.2775390879750379</v>
      </c>
      <c r="I136">
        <f>LN(Data!I136)</f>
        <v>6.7692974858345698</v>
      </c>
      <c r="Q136" s="31">
        <f>(Data!Q136/Data!C136)</f>
        <v>7.360195436678812E-4</v>
      </c>
      <c r="R136">
        <f>LN(Data!R136)</f>
        <v>5.9306524077112241</v>
      </c>
      <c r="U136">
        <f>LN(Data!U136)</f>
        <v>5.9180870773032064</v>
      </c>
      <c r="X136">
        <f>LN(Data!X136)</f>
        <v>7.3938167876015095</v>
      </c>
      <c r="AE136">
        <f>LN(Data!AE136)</f>
        <v>3.7807063014264646</v>
      </c>
      <c r="AF136">
        <f>LN(Data!AF136)</f>
        <v>4.4030540018659572</v>
      </c>
      <c r="AG136">
        <f>LN(Data!AG136)</f>
        <v>4.3960897834134425</v>
      </c>
      <c r="AH136">
        <f>LN(Data!AH136)</f>
        <v>4.4555094114336846</v>
      </c>
      <c r="AI136">
        <f>LN(Data!AI136)</f>
        <v>4.4030540018659572</v>
      </c>
      <c r="AJ136">
        <f>LN(Data!AJ136)</f>
        <v>4.4616808053382275</v>
      </c>
      <c r="AK136">
        <f>LN(Data!AK136)</f>
        <v>4.3532798776343675</v>
      </c>
      <c r="AL136">
        <f>LN(Data!AL136)</f>
        <v>5.9555782685435732</v>
      </c>
      <c r="AM136">
        <f>LN(Data!AM136)</f>
        <v>7.3229066566797218</v>
      </c>
      <c r="AN136">
        <f>LN(Data!AN136)</f>
        <v>1.9501867058225735</v>
      </c>
      <c r="AO136">
        <f>LN(Data!AO136)</f>
        <v>2.1523028899447074</v>
      </c>
      <c r="AQ136">
        <f>LN(Data!AQ136)</f>
        <v>11.502400268913718</v>
      </c>
      <c r="AR136">
        <f>LN(Data!AR136)</f>
        <v>3.673765816303888</v>
      </c>
      <c r="AS136">
        <f>LN(Data!AS136)</f>
        <v>15.176166085217606</v>
      </c>
      <c r="AT136">
        <f>LN(Data!AT136)</f>
        <v>0.49340558817191071</v>
      </c>
      <c r="AV136">
        <f>LN(Data!AV136)</f>
        <v>9.6023044274484057</v>
      </c>
      <c r="AW136">
        <f>LN(Data!AW136)</f>
        <v>4.3820266346738812</v>
      </c>
      <c r="AX136">
        <f>LN(Data!AX136)</f>
        <v>-4.5749753437463907</v>
      </c>
      <c r="AY136">
        <f>LN(Data!AY136)</f>
        <v>-4.5013379718127018</v>
      </c>
      <c r="BA136">
        <f>LN(Data!BA136)</f>
        <v>1.9878743481543455</v>
      </c>
      <c r="BB136">
        <f>LN(Data!BB136)</f>
        <v>4.1557531903507439</v>
      </c>
      <c r="BC136">
        <f>LN(Data!BC136)</f>
        <v>2.4159137783010487</v>
      </c>
      <c r="BE136">
        <f>LN(Data!BE136)</f>
        <v>3.9963641538618968</v>
      </c>
      <c r="BF136">
        <f>LN(Data!BF136)</f>
        <v>6.1576944526657069</v>
      </c>
      <c r="BG136">
        <f>LN(Data!BG136)</f>
        <v>4.5086372589329438</v>
      </c>
      <c r="BH136" s="31">
        <f>Data!BH136/Data!C136</f>
        <v>3.0500676690191672E-2</v>
      </c>
    </row>
    <row r="137" spans="1:60" x14ac:dyDescent="0.2">
      <c r="A137" s="7">
        <f>Data!A137</f>
        <v>1980</v>
      </c>
      <c r="B137" s="7">
        <f>Data!B137</f>
        <v>3</v>
      </c>
      <c r="C137">
        <f>LN(Data!C137)</f>
        <v>8.7602962204700514</v>
      </c>
      <c r="D137">
        <f>LN(Data!D137)</f>
        <v>8.2882579003102173</v>
      </c>
      <c r="I137">
        <f>LN(Data!I137)</f>
        <v>6.7011000451727298</v>
      </c>
      <c r="Q137" s="31">
        <f>(Data!Q137/Data!C137)</f>
        <v>4.7992471769134288E-3</v>
      </c>
      <c r="R137">
        <f>LN(Data!R137)</f>
        <v>5.9285247473341078</v>
      </c>
      <c r="U137">
        <f>LN(Data!U137)</f>
        <v>5.8435444170313602</v>
      </c>
      <c r="X137">
        <f>LN(Data!X137)</f>
        <v>7.378945703707438</v>
      </c>
      <c r="AE137">
        <f>LN(Data!AE137)</f>
        <v>3.8034573588213716</v>
      </c>
      <c r="AF137">
        <f>LN(Data!AF137)</f>
        <v>4.4216439038038313</v>
      </c>
      <c r="AG137">
        <f>LN(Data!AG137)</f>
        <v>4.4148204897468073</v>
      </c>
      <c r="AH137">
        <f>LN(Data!AH137)</f>
        <v>4.4674356869599894</v>
      </c>
      <c r="AI137">
        <f>LN(Data!AI137)</f>
        <v>4.4260435200906558</v>
      </c>
      <c r="AJ137">
        <f>LN(Data!AJ137)</f>
        <v>4.4833753638668403</v>
      </c>
      <c r="AK137">
        <f>LN(Data!AK137)</f>
        <v>4.3652237536366592</v>
      </c>
      <c r="AL137">
        <f>LN(Data!AL137)</f>
        <v>5.9897130140691761</v>
      </c>
      <c r="AM137">
        <f>LN(Data!AM137)</f>
        <v>7.3526333894471367</v>
      </c>
      <c r="AN137">
        <f>LN(Data!AN137)</f>
        <v>1.9782390361706734</v>
      </c>
      <c r="AO137">
        <f>LN(Data!AO137)</f>
        <v>2.161765318354933</v>
      </c>
      <c r="AQ137">
        <f>LN(Data!AQ137)</f>
        <v>11.501854406336227</v>
      </c>
      <c r="AR137">
        <f>LN(Data!AR137)</f>
        <v>3.673765816303888</v>
      </c>
      <c r="AS137">
        <f>LN(Data!AS137)</f>
        <v>15.175620222640115</v>
      </c>
      <c r="AT137">
        <f>LN(Data!AT137)</f>
        <v>0.49243127681207327</v>
      </c>
      <c r="AV137">
        <f>LN(Data!AV137)</f>
        <v>9.6094764390512015</v>
      </c>
      <c r="AW137">
        <f>LN(Data!AW137)</f>
        <v>4.3605476029967578</v>
      </c>
      <c r="AX137">
        <f>LN(Data!AX137)</f>
        <v>-4.5784965535857225</v>
      </c>
      <c r="AY137">
        <f>LN(Data!AY137)</f>
        <v>-4.4977711011985821</v>
      </c>
      <c r="BA137">
        <f>LN(Data!BA137)</f>
        <v>2.0412203288596382</v>
      </c>
      <c r="BB137">
        <f>LN(Data!BB137)</f>
        <v>4.1541845625781173</v>
      </c>
      <c r="BC137">
        <f>LN(Data!BC137)</f>
        <v>2.5176964726109912</v>
      </c>
      <c r="BE137">
        <f>LN(Data!BE137)</f>
        <v>4.2165621949463494</v>
      </c>
      <c r="BF137">
        <f>LN(Data!BF137)</f>
        <v>6.1732392962534357</v>
      </c>
      <c r="BG137">
        <f>LN(Data!BG137)</f>
        <v>4.4808759987160505</v>
      </c>
      <c r="BH137" s="31">
        <f>Data!BH137/Data!C137</f>
        <v>3.3601180546184987E-2</v>
      </c>
    </row>
    <row r="138" spans="1:60" x14ac:dyDescent="0.2">
      <c r="A138" s="7">
        <f>Data!A138</f>
        <v>1980</v>
      </c>
      <c r="B138" s="7">
        <f>Data!B138</f>
        <v>4</v>
      </c>
      <c r="C138">
        <f>LN(Data!C138)</f>
        <v>8.7786493513739199</v>
      </c>
      <c r="D138">
        <f>LN(Data!D138)</f>
        <v>8.301447210482463</v>
      </c>
      <c r="I138">
        <f>LN(Data!I138)</f>
        <v>6.7903221820900415</v>
      </c>
      <c r="Q138" s="31">
        <f>(Data!Q138/Data!C138)</f>
        <v>1.5090620717266459E-3</v>
      </c>
      <c r="R138">
        <f>LN(Data!R138)</f>
        <v>5.922382385920538</v>
      </c>
      <c r="U138">
        <f>LN(Data!U138)</f>
        <v>5.8957792969735738</v>
      </c>
      <c r="X138">
        <f>LN(Data!X138)</f>
        <v>7.3788832758895815</v>
      </c>
      <c r="AE138">
        <f>LN(Data!AE138)</f>
        <v>3.8307261783421724</v>
      </c>
      <c r="AF138">
        <f>LN(Data!AF138)</f>
        <v>4.4492996947993717</v>
      </c>
      <c r="AG138">
        <f>LN(Data!AG138)</f>
        <v>4.4450014338352704</v>
      </c>
      <c r="AH138">
        <f>LN(Data!AH138)</f>
        <v>4.4905110159787212</v>
      </c>
      <c r="AI138">
        <f>LN(Data!AI138)</f>
        <v>4.4589876758100102</v>
      </c>
      <c r="AJ138">
        <f>LN(Data!AJ138)</f>
        <v>4.507193454091718</v>
      </c>
      <c r="AK138">
        <f>LN(Data!AK138)</f>
        <v>4.3956829611213672</v>
      </c>
      <c r="AL138">
        <f>LN(Data!AL138)</f>
        <v>6.0146926732271888</v>
      </c>
      <c r="AM138">
        <f>LN(Data!AM138)</f>
        <v>7.3736881338573914</v>
      </c>
      <c r="AN138">
        <f>LN(Data!AN138)</f>
        <v>2.0095554142156695</v>
      </c>
      <c r="AO138">
        <f>LN(Data!AO138)</f>
        <v>2.1654259054043896</v>
      </c>
      <c r="AQ138">
        <f>LN(Data!AQ138)</f>
        <v>11.507902872844923</v>
      </c>
      <c r="AR138">
        <f>LN(Data!AR138)</f>
        <v>3.6863763238958178</v>
      </c>
      <c r="AS138">
        <f>LN(Data!AS138)</f>
        <v>15.194279196740741</v>
      </c>
      <c r="AT138">
        <f>LN(Data!AT138)</f>
        <v>0.49212543361531508</v>
      </c>
      <c r="AV138">
        <f>LN(Data!AV138)</f>
        <v>9.6123985344957976</v>
      </c>
      <c r="AW138">
        <f>LN(Data!AW138)</f>
        <v>4.3907385752759032</v>
      </c>
      <c r="AX138">
        <f>LN(Data!AX138)</f>
        <v>-4.5736092268259902</v>
      </c>
      <c r="AY138">
        <f>LN(Data!AY138)</f>
        <v>-4.502846795290969</v>
      </c>
      <c r="BA138">
        <f>LN(Data!BA138)</f>
        <v>2.0014800002101243</v>
      </c>
      <c r="BB138">
        <f>LN(Data!BB138)</f>
        <v>4.1541845625781173</v>
      </c>
      <c r="BC138">
        <f>LN(Data!BC138)</f>
        <v>2.6026896854443837</v>
      </c>
      <c r="BE138">
        <f>LN(Data!BE138)</f>
        <v>4.2780540442909034</v>
      </c>
      <c r="BF138">
        <f>LN(Data!BF138)</f>
        <v>6.1705631644159089</v>
      </c>
      <c r="BG138">
        <f>LN(Data!BG138)</f>
        <v>4.4949199573671912</v>
      </c>
      <c r="BH138" s="31">
        <f>Data!BH138/Data!C138</f>
        <v>2.8494879080721233E-2</v>
      </c>
    </row>
    <row r="139" spans="1:60" x14ac:dyDescent="0.2">
      <c r="A139" s="7">
        <f>Data!A139</f>
        <v>1981</v>
      </c>
      <c r="B139" s="7">
        <f>Data!B139</f>
        <v>1</v>
      </c>
      <c r="C139">
        <f>LN(Data!C139)</f>
        <v>8.7991488994945719</v>
      </c>
      <c r="D139">
        <f>LN(Data!D139)</f>
        <v>8.3066943576351058</v>
      </c>
      <c r="I139">
        <f>LN(Data!I139)</f>
        <v>6.8790471148453936</v>
      </c>
      <c r="Q139" s="31">
        <f>(Data!Q139/Data!C139)</f>
        <v>1.9611984431100902E-4</v>
      </c>
      <c r="R139">
        <f>LN(Data!R139)</f>
        <v>5.9412233306712352</v>
      </c>
      <c r="U139">
        <f>LN(Data!U139)</f>
        <v>5.9378000225222891</v>
      </c>
      <c r="X139">
        <f>LN(Data!X139)</f>
        <v>7.3919083313322922</v>
      </c>
      <c r="AE139">
        <f>LN(Data!AE139)</f>
        <v>3.8553679942715671</v>
      </c>
      <c r="AF139">
        <f>LN(Data!AF139)</f>
        <v>4.476575160857351</v>
      </c>
      <c r="AG139">
        <f>LN(Data!AG139)</f>
        <v>4.4666779372107577</v>
      </c>
      <c r="AH139">
        <f>LN(Data!AH139)</f>
        <v>4.5528237056158822</v>
      </c>
      <c r="AI139">
        <f>LN(Data!AI139)</f>
        <v>4.4697283982918101</v>
      </c>
      <c r="AJ139">
        <f>LN(Data!AJ139)</f>
        <v>4.5379614362946414</v>
      </c>
      <c r="AK139">
        <f>LN(Data!AK139)</f>
        <v>4.4272389774954295</v>
      </c>
      <c r="AL139">
        <f>LN(Data!AL139)</f>
        <v>6.0282785202306979</v>
      </c>
      <c r="AM139">
        <f>LN(Data!AM139)</f>
        <v>7.3906134336640736</v>
      </c>
      <c r="AN139">
        <f>LN(Data!AN139)</f>
        <v>2.0320878452963655</v>
      </c>
      <c r="AO139">
        <f>LN(Data!AO139)</f>
        <v>2.1606828704271059</v>
      </c>
      <c r="AQ139">
        <f>LN(Data!AQ139)</f>
        <v>11.515312613462727</v>
      </c>
      <c r="AR139">
        <f>LN(Data!AR139)</f>
        <v>3.6888794541139363</v>
      </c>
      <c r="AS139">
        <f>LN(Data!AS139)</f>
        <v>15.204192067576663</v>
      </c>
      <c r="AT139">
        <f>LN(Data!AT139)</f>
        <v>0.50271211090004553</v>
      </c>
      <c r="AV139">
        <f>LN(Data!AV139)</f>
        <v>9.6202123551842202</v>
      </c>
      <c r="AW139">
        <f>LN(Data!AW139)</f>
        <v>4.3857696209527157</v>
      </c>
      <c r="AX139">
        <f>LN(Data!AX139)</f>
        <v>-4.5623298629925859</v>
      </c>
      <c r="AY139">
        <f>LN(Data!AY139)</f>
        <v>-4.489927676530912</v>
      </c>
      <c r="BA139">
        <f>LN(Data!BA139)</f>
        <v>2.0014800002101243</v>
      </c>
      <c r="BB139">
        <f>LN(Data!BB139)</f>
        <v>4.1588830833596715</v>
      </c>
      <c r="BC139">
        <f>LN(Data!BC139)</f>
        <v>2.6461747973841225</v>
      </c>
      <c r="BE139">
        <f>LN(Data!BE139)</f>
        <v>4.2239097665767442</v>
      </c>
      <c r="BF139">
        <f>LN(Data!BF139)</f>
        <v>6.1568735453614387</v>
      </c>
      <c r="BG139">
        <f>LN(Data!BG139)</f>
        <v>4.5152017138262979</v>
      </c>
      <c r="BH139" s="31">
        <f>Data!BH139/Data!C139</f>
        <v>2.0244282998834913E-2</v>
      </c>
    </row>
    <row r="140" spans="1:60" x14ac:dyDescent="0.2">
      <c r="A140" s="7">
        <f>Data!A140</f>
        <v>1981</v>
      </c>
      <c r="B140" s="7">
        <f>Data!B140</f>
        <v>2</v>
      </c>
      <c r="C140">
        <f>LN(Data!C140)</f>
        <v>8.7918204189942184</v>
      </c>
      <c r="D140">
        <f>LN(Data!D140)</f>
        <v>8.3064968511537831</v>
      </c>
      <c r="I140">
        <f>LN(Data!I140)</f>
        <v>6.8365814595276122</v>
      </c>
      <c r="Q140" s="31">
        <f>(Data!Q140/Data!C140)</f>
        <v>4.255189811859753E-4</v>
      </c>
      <c r="R140">
        <f>LN(Data!R140)</f>
        <v>5.9464671811772458</v>
      </c>
      <c r="U140">
        <f>LN(Data!U140)</f>
        <v>5.939118066735773</v>
      </c>
      <c r="X140">
        <f>LN(Data!X140)</f>
        <v>7.3950461196144639</v>
      </c>
      <c r="AE140">
        <f>LN(Data!AE140)</f>
        <v>3.8739680125588807</v>
      </c>
      <c r="AF140">
        <f>LN(Data!AF140)</f>
        <v>4.4972174244734067</v>
      </c>
      <c r="AG140">
        <f>LN(Data!AG140)</f>
        <v>4.4856318607118411</v>
      </c>
      <c r="AH140">
        <f>LN(Data!AH140)</f>
        <v>4.580877493419047</v>
      </c>
      <c r="AI140">
        <f>LN(Data!AI140)</f>
        <v>4.4822452031507272</v>
      </c>
      <c r="AJ140">
        <f>LN(Data!AJ140)</f>
        <v>4.5510624083398614</v>
      </c>
      <c r="AK140">
        <f>LN(Data!AK140)</f>
        <v>4.4589876758100102</v>
      </c>
      <c r="AL140">
        <f>LN(Data!AL140)</f>
        <v>6.0539697524593787</v>
      </c>
      <c r="AM140">
        <f>LN(Data!AM140)</f>
        <v>7.4173401333119946</v>
      </c>
      <c r="AN140">
        <f>LN(Data!AN140)</f>
        <v>2.0554049638515948</v>
      </c>
      <c r="AO140">
        <f>LN(Data!AO140)</f>
        <v>2.163357725366279</v>
      </c>
      <c r="AQ140">
        <f>LN(Data!AQ140)</f>
        <v>11.520903555205116</v>
      </c>
      <c r="AR140">
        <f>LN(Data!AR140)</f>
        <v>3.6913763343125234</v>
      </c>
      <c r="AS140">
        <f>LN(Data!AS140)</f>
        <v>15.212279889517641</v>
      </c>
      <c r="AT140">
        <f>LN(Data!AT140)</f>
        <v>0.48729580845871501</v>
      </c>
      <c r="AV140">
        <f>LN(Data!AV140)</f>
        <v>9.6294128140715305</v>
      </c>
      <c r="AW140">
        <f>LN(Data!AW140)</f>
        <v>4.3820266346738812</v>
      </c>
      <c r="AX140">
        <f>LN(Data!AX140)</f>
        <v>-4.5781133356262069</v>
      </c>
      <c r="AY140">
        <f>LN(Data!AY140)</f>
        <v>-4.504475963692518</v>
      </c>
      <c r="BA140">
        <f>LN(Data!BA140)</f>
        <v>2.0014800002101243</v>
      </c>
      <c r="BB140">
        <f>LN(Data!BB140)</f>
        <v>4.160444363926624</v>
      </c>
      <c r="BC140">
        <f>LN(Data!BC140)</f>
        <v>2.6173958328340792</v>
      </c>
      <c r="BE140">
        <f>LN(Data!BE140)</f>
        <v>4.3027128279541564</v>
      </c>
      <c r="BF140">
        <f>LN(Data!BF140)</f>
        <v>6.1619225139740639</v>
      </c>
      <c r="BG140">
        <f>LN(Data!BG140)</f>
        <v>4.5664813313729793</v>
      </c>
      <c r="BH140" s="31">
        <f>Data!BH140/Data!C140</f>
        <v>2.2416939717779558E-2</v>
      </c>
    </row>
    <row r="141" spans="1:60" x14ac:dyDescent="0.2">
      <c r="A141" s="7">
        <f>Data!A141</f>
        <v>1981</v>
      </c>
      <c r="B141" s="7">
        <f>Data!B141</f>
        <v>3</v>
      </c>
      <c r="C141">
        <f>LN(Data!C141)</f>
        <v>8.8032289093698814</v>
      </c>
      <c r="D141">
        <f>LN(Data!D141)</f>
        <v>8.3105133661326924</v>
      </c>
      <c r="I141">
        <f>LN(Data!I141)</f>
        <v>6.8911176378291135</v>
      </c>
      <c r="Q141" s="31">
        <f>(Data!Q141/Data!C141)</f>
        <v>-1.5024715657256188E-4</v>
      </c>
      <c r="R141">
        <f>LN(Data!R141)</f>
        <v>5.9250576149103837</v>
      </c>
      <c r="U141">
        <f>LN(Data!U141)</f>
        <v>5.9277257061409756</v>
      </c>
      <c r="X141">
        <f>LN(Data!X141)</f>
        <v>7.3911685951377901</v>
      </c>
      <c r="AE141">
        <f>LN(Data!AE141)</f>
        <v>3.891799889739112</v>
      </c>
      <c r="AF141">
        <f>LN(Data!AF141)</f>
        <v>4.5246865477856417</v>
      </c>
      <c r="AG141">
        <f>LN(Data!AG141)</f>
        <v>4.5159782514918492</v>
      </c>
      <c r="AH141">
        <f>LN(Data!AH141)</f>
        <v>4.5839465495364644</v>
      </c>
      <c r="AI141">
        <f>LN(Data!AI141)</f>
        <v>4.5104968033853838</v>
      </c>
      <c r="AJ141">
        <f>LN(Data!AJ141)</f>
        <v>4.5619181579932899</v>
      </c>
      <c r="AK141">
        <f>LN(Data!AK141)</f>
        <v>4.499809670330265</v>
      </c>
      <c r="AL141">
        <f>LN(Data!AL141)</f>
        <v>6.0565497937639163</v>
      </c>
      <c r="AM141">
        <f>LN(Data!AM141)</f>
        <v>7.4349069053469004</v>
      </c>
      <c r="AN141">
        <f>LN(Data!AN141)</f>
        <v>2.0744289998562917</v>
      </c>
      <c r="AO141">
        <f>LN(Data!AO141)</f>
        <v>2.1549126380587409</v>
      </c>
      <c r="AQ141">
        <f>LN(Data!AQ141)</f>
        <v>11.517733885962533</v>
      </c>
      <c r="AR141">
        <f>LN(Data!AR141)</f>
        <v>3.6838669122903918</v>
      </c>
      <c r="AS141">
        <f>LN(Data!AS141)</f>
        <v>15.201600798252926</v>
      </c>
      <c r="AT141">
        <f>LN(Data!AT141)</f>
        <v>0.5093833900990935</v>
      </c>
      <c r="AV141">
        <f>LN(Data!AV141)</f>
        <v>9.6353902307808337</v>
      </c>
      <c r="AW141">
        <f>LN(Data!AW141)</f>
        <v>4.3832758540743137</v>
      </c>
      <c r="AX141">
        <f>LN(Data!AX141)</f>
        <v>-4.5615224016172542</v>
      </c>
      <c r="AY141">
        <f>LN(Data!AY141)</f>
        <v>-4.4882972720857079</v>
      </c>
      <c r="BA141">
        <f>LN(Data!BA141)</f>
        <v>2.0014800002101243</v>
      </c>
      <c r="BB141">
        <f>LN(Data!BB141)</f>
        <v>4.1541845625781173</v>
      </c>
      <c r="BC141">
        <f>LN(Data!BC141)</f>
        <v>2.631888840136646</v>
      </c>
      <c r="BE141">
        <f>LN(Data!BE141)</f>
        <v>4.3148178849804317</v>
      </c>
      <c r="BF141">
        <f>LN(Data!BF141)</f>
        <v>6.1370334319663655</v>
      </c>
      <c r="BG141">
        <f>LN(Data!BG141)</f>
        <v>4.6129498458069147</v>
      </c>
      <c r="BH141" s="31">
        <f>Data!BH141/Data!C141</f>
        <v>2.4009372353785981E-2</v>
      </c>
    </row>
    <row r="142" spans="1:60" x14ac:dyDescent="0.2">
      <c r="A142" s="7">
        <f>Data!A142</f>
        <v>1981</v>
      </c>
      <c r="B142" s="7">
        <f>Data!B142</f>
        <v>4</v>
      </c>
      <c r="C142">
        <f>LN(Data!C142)</f>
        <v>8.791486026749002</v>
      </c>
      <c r="D142">
        <f>LN(Data!D142)</f>
        <v>8.3029846041596063</v>
      </c>
      <c r="I142">
        <f>LN(Data!I142)</f>
        <v>6.8547763541912508</v>
      </c>
      <c r="Q142" s="31">
        <f>(Data!Q142/Data!C142)</f>
        <v>-1.5354211006384955E-3</v>
      </c>
      <c r="R142">
        <f>LN(Data!R142)</f>
        <v>5.9295891433898946</v>
      </c>
      <c r="U142">
        <f>LN(Data!U142)</f>
        <v>5.9560964032701911</v>
      </c>
      <c r="X142">
        <f>LN(Data!X142)</f>
        <v>7.4023905433493997</v>
      </c>
      <c r="AE142">
        <f>LN(Data!AE142)</f>
        <v>3.91036162610148</v>
      </c>
      <c r="AF142">
        <f>LN(Data!AF142)</f>
        <v>4.5408129817449518</v>
      </c>
      <c r="AG142">
        <f>LN(Data!AG142)</f>
        <v>4.5325994931532563</v>
      </c>
      <c r="AH142">
        <f>LN(Data!AH142)</f>
        <v>4.6091622072576293</v>
      </c>
      <c r="AI142">
        <f>LN(Data!AI142)</f>
        <v>4.5174312716800848</v>
      </c>
      <c r="AJ142">
        <f>LN(Data!AJ142)</f>
        <v>4.5716134024592483</v>
      </c>
      <c r="AK142">
        <f>LN(Data!AK142)</f>
        <v>4.5261269786476381</v>
      </c>
      <c r="AL142">
        <f>LN(Data!AL142)</f>
        <v>6.0686570429378879</v>
      </c>
      <c r="AM142">
        <f>LN(Data!AM142)</f>
        <v>7.460375224405106</v>
      </c>
      <c r="AN142">
        <f>LN(Data!AN142)</f>
        <v>2.0893918725330041</v>
      </c>
      <c r="AO142">
        <f>LN(Data!AO142)</f>
        <v>2.1537490767761436</v>
      </c>
      <c r="AQ142">
        <f>LN(Data!AQ142)</f>
        <v>11.513695168672319</v>
      </c>
      <c r="AR142">
        <f>LN(Data!AR142)</f>
        <v>3.673765816303888</v>
      </c>
      <c r="AS142">
        <f>LN(Data!AS142)</f>
        <v>15.187460984976207</v>
      </c>
      <c r="AT142">
        <f>LN(Data!AT142)</f>
        <v>0.51178032075493296</v>
      </c>
      <c r="AV142">
        <f>LN(Data!AV142)</f>
        <v>9.6443924044359832</v>
      </c>
      <c r="AW142">
        <f>LN(Data!AW142)</f>
        <v>4.3541414311843463</v>
      </c>
      <c r="AX142">
        <f>LN(Data!AX142)</f>
        <v>-4.5667623266489317</v>
      </c>
      <c r="AY142">
        <f>LN(Data!AY142)</f>
        <v>-4.4839228375636955</v>
      </c>
      <c r="BA142">
        <f>LN(Data!BA142)</f>
        <v>2.1041341542702074</v>
      </c>
      <c r="BB142">
        <f>LN(Data!BB142)</f>
        <v>4.1557531903507439</v>
      </c>
      <c r="BC142">
        <f>LN(Data!BC142)</f>
        <v>2.5802168295923251</v>
      </c>
      <c r="BE142">
        <f>LN(Data!BE142)</f>
        <v>4.1850989254905651</v>
      </c>
      <c r="BF142">
        <f>LN(Data!BF142)</f>
        <v>6.1330142471810269</v>
      </c>
      <c r="BG142">
        <f>LN(Data!BG142)</f>
        <v>4.5844163063948731</v>
      </c>
      <c r="BH142" s="31">
        <f>Data!BH142/Data!C142</f>
        <v>3.4718624098734212E-2</v>
      </c>
    </row>
    <row r="143" spans="1:60" x14ac:dyDescent="0.2">
      <c r="A143" s="7">
        <f>Data!A143</f>
        <v>1982</v>
      </c>
      <c r="B143" s="7">
        <f>Data!B143</f>
        <v>1</v>
      </c>
      <c r="C143">
        <f>LN(Data!C143)</f>
        <v>8.7746222206969975</v>
      </c>
      <c r="D143">
        <f>LN(Data!D143)</f>
        <v>8.3096030561954297</v>
      </c>
      <c r="I143">
        <f>LN(Data!I143)</f>
        <v>6.7509845030321882</v>
      </c>
      <c r="Q143" s="31">
        <f>(Data!Q143/Data!C143)</f>
        <v>-2.3809523809523864E-3</v>
      </c>
      <c r="R143">
        <f>LN(Data!R143)</f>
        <v>5.8852703507015782</v>
      </c>
      <c r="U143">
        <f>LN(Data!U143)</f>
        <v>5.9271926570878417</v>
      </c>
      <c r="X143">
        <f>LN(Data!X143)</f>
        <v>7.4013533570815015</v>
      </c>
      <c r="AE143">
        <f>LN(Data!AE143)</f>
        <v>3.9242479750507151</v>
      </c>
      <c r="AF143">
        <f>LN(Data!AF143)</f>
        <v>4.5496574760578321</v>
      </c>
      <c r="AG143">
        <f>LN(Data!AG143)</f>
        <v>4.5450698017351296</v>
      </c>
      <c r="AH143">
        <f>LN(Data!AH143)</f>
        <v>4.5890408040582074</v>
      </c>
      <c r="AI143">
        <f>LN(Data!AI143)</f>
        <v>4.5275653376525762</v>
      </c>
      <c r="AJ143">
        <f>LN(Data!AJ143)</f>
        <v>4.5736795188967205</v>
      </c>
      <c r="AK143">
        <f>LN(Data!AK143)</f>
        <v>4.5411648560121787</v>
      </c>
      <c r="AL143">
        <f>LN(Data!AL143)</f>
        <v>6.0922144502081252</v>
      </c>
      <c r="AM143">
        <f>LN(Data!AM143)</f>
        <v>7.4827381011914404</v>
      </c>
      <c r="AN143">
        <f>LN(Data!AN143)</f>
        <v>2.1090003439213802</v>
      </c>
      <c r="AO143">
        <f>LN(Data!AO143)</f>
        <v>2.1645130538516391</v>
      </c>
      <c r="AQ143">
        <f>LN(Data!AQ143)</f>
        <v>11.510011222688203</v>
      </c>
      <c r="AR143">
        <f>LN(Data!AR143)</f>
        <v>3.655839600035736</v>
      </c>
      <c r="AS143">
        <f>LN(Data!AS143)</f>
        <v>15.165850822723939</v>
      </c>
      <c r="AT143">
        <f>LN(Data!AT143)</f>
        <v>0.51652667695519594</v>
      </c>
      <c r="AV143">
        <f>LN(Data!AV143)</f>
        <v>9.6505658728778787</v>
      </c>
      <c r="AW143">
        <f>LN(Data!AW143)</f>
        <v>4.3267781604434035</v>
      </c>
      <c r="AX143">
        <f>LN(Data!AX143)</f>
        <v>-4.5711845685777437</v>
      </c>
      <c r="AY143">
        <f>LN(Data!AY143)</f>
        <v>-4.4793152001479957</v>
      </c>
      <c r="BA143">
        <f>LN(Data!BA143)</f>
        <v>2.174751721484161</v>
      </c>
      <c r="BB143">
        <f>LN(Data!BB143)</f>
        <v>4.1557531903507439</v>
      </c>
      <c r="BC143">
        <f>LN(Data!BC143)</f>
        <v>2.631888840136646</v>
      </c>
      <c r="BE143">
        <f>LN(Data!BE143)</f>
        <v>4.1972019476618083</v>
      </c>
      <c r="BF143">
        <f>LN(Data!BF143)</f>
        <v>6.1477271601383841</v>
      </c>
      <c r="BG143">
        <f>LN(Data!BG143)</f>
        <v>4.6130490659367762</v>
      </c>
      <c r="BH143" s="31">
        <f>Data!BH143/Data!C143</f>
        <v>4.1756035885387704E-2</v>
      </c>
    </row>
    <row r="144" spans="1:60" x14ac:dyDescent="0.2">
      <c r="A144" s="7">
        <f>Data!A144</f>
        <v>1982</v>
      </c>
      <c r="B144" s="7">
        <f>Data!B144</f>
        <v>2</v>
      </c>
      <c r="C144">
        <f>LN(Data!C144)</f>
        <v>8.7800650193592844</v>
      </c>
      <c r="D144">
        <f>LN(Data!D144)</f>
        <v>8.3132883829550579</v>
      </c>
      <c r="I144">
        <f>LN(Data!I144)</f>
        <v>6.7496969743238617</v>
      </c>
      <c r="Q144" s="31">
        <f>(Data!Q144/Data!C144)</f>
        <v>-1.0763766087986098E-3</v>
      </c>
      <c r="R144">
        <f>LN(Data!R144)</f>
        <v>5.8913679305696967</v>
      </c>
      <c r="U144">
        <f>LN(Data!U144)</f>
        <v>5.91052560460263</v>
      </c>
      <c r="X144">
        <f>LN(Data!X144)</f>
        <v>7.4078636779069225</v>
      </c>
      <c r="AE144">
        <f>LN(Data!AE144)</f>
        <v>3.9362276941249634</v>
      </c>
      <c r="AF144">
        <f>LN(Data!AF144)</f>
        <v>4.5640043823722616</v>
      </c>
      <c r="AG144">
        <f>LN(Data!AG144)</f>
        <v>4.5612182984589085</v>
      </c>
      <c r="AH144">
        <f>LN(Data!AH144)</f>
        <v>4.5653893159762466</v>
      </c>
      <c r="AI144">
        <f>LN(Data!AI144)</f>
        <v>4.5500062524375817</v>
      </c>
      <c r="AJ144">
        <f>LN(Data!AJ144)</f>
        <v>4.5754014617144589</v>
      </c>
      <c r="AK144">
        <f>LN(Data!AK144)</f>
        <v>4.5612182984589085</v>
      </c>
      <c r="AL144">
        <f>LN(Data!AL144)</f>
        <v>6.102782283239935</v>
      </c>
      <c r="AM144">
        <f>LN(Data!AM144)</f>
        <v>7.5038958415999319</v>
      </c>
      <c r="AN144">
        <f>LN(Data!AN144)</f>
        <v>2.1198634561787513</v>
      </c>
      <c r="AO144">
        <f>LN(Data!AO144)</f>
        <v>2.161029259794581</v>
      </c>
      <c r="AQ144">
        <f>LN(Data!AQ144)</f>
        <v>11.510372208182511</v>
      </c>
      <c r="AR144">
        <f>LN(Data!AR144)</f>
        <v>3.6661224669913199</v>
      </c>
      <c r="AS144">
        <f>LN(Data!AS144)</f>
        <v>15.176494675173831</v>
      </c>
      <c r="AT144">
        <f>LN(Data!AT144)</f>
        <v>0.51132562316758978</v>
      </c>
      <c r="AV144">
        <f>LN(Data!AV144)</f>
        <v>9.6543880353135147</v>
      </c>
      <c r="AW144">
        <f>LN(Data!AW144)</f>
        <v>4.3094559418390466</v>
      </c>
      <c r="AX144">
        <f>LN(Data!AX144)</f>
        <v>-4.5741344646606441</v>
      </c>
      <c r="AY144">
        <f>LN(Data!AY144)</f>
        <v>-4.4765487640914587</v>
      </c>
      <c r="BA144">
        <f>LN(Data!BA144)</f>
        <v>2.2407096892759584</v>
      </c>
      <c r="BB144">
        <f>LN(Data!BB144)</f>
        <v>4.1588830833596715</v>
      </c>
      <c r="BC144">
        <f>LN(Data!BC144)</f>
        <v>2.7080502011022101</v>
      </c>
      <c r="BE144">
        <f>LN(Data!BE144)</f>
        <v>4.1926804629429624</v>
      </c>
      <c r="BF144">
        <f>LN(Data!BF144)</f>
        <v>6.1439480868557643</v>
      </c>
      <c r="BG144">
        <f>LN(Data!BG144)</f>
        <v>4.6480285057899922</v>
      </c>
      <c r="BH144" s="31">
        <f>Data!BH144/Data!C144</f>
        <v>4.307607707246755E-2</v>
      </c>
    </row>
    <row r="145" spans="1:60" x14ac:dyDescent="0.2">
      <c r="A145" s="7">
        <f>Data!A145</f>
        <v>1982</v>
      </c>
      <c r="B145" s="7">
        <f>Data!B145</f>
        <v>3</v>
      </c>
      <c r="C145">
        <f>LN(Data!C145)</f>
        <v>8.7764449246724805</v>
      </c>
      <c r="D145">
        <f>LN(Data!D145)</f>
        <v>8.3209836413421083</v>
      </c>
      <c r="I145">
        <f>LN(Data!I145)</f>
        <v>6.7401646867881766</v>
      </c>
      <c r="Q145" s="31">
        <f>(Data!Q145/Data!C145)</f>
        <v>-6.1884626068705855E-3</v>
      </c>
      <c r="R145">
        <f>LN(Data!R145)</f>
        <v>5.846149715943123</v>
      </c>
      <c r="U145">
        <f>LN(Data!U145)</f>
        <v>5.955837369464831</v>
      </c>
      <c r="X145">
        <f>LN(Data!X145)</f>
        <v>7.4141511056687417</v>
      </c>
      <c r="AE145">
        <f>LN(Data!AE145)</f>
        <v>3.9505126822086698</v>
      </c>
      <c r="AF145">
        <f>LN(Data!AF145)</f>
        <v>4.5812155510252328</v>
      </c>
      <c r="AG145">
        <f>LN(Data!AG145)</f>
        <v>4.5767707114663931</v>
      </c>
      <c r="AH145">
        <f>LN(Data!AH145)</f>
        <v>4.6031681833174183</v>
      </c>
      <c r="AI145">
        <f>LN(Data!AI145)</f>
        <v>4.5671255809484448</v>
      </c>
      <c r="AJ145">
        <f>LN(Data!AJ145)</f>
        <v>4.5910712616085894</v>
      </c>
      <c r="AK145">
        <f>LN(Data!AK145)</f>
        <v>4.5788262106484892</v>
      </c>
      <c r="AL145">
        <f>LN(Data!AL145)</f>
        <v>6.1139033943005598</v>
      </c>
      <c r="AM145">
        <f>LN(Data!AM145)</f>
        <v>7.5204513351444557</v>
      </c>
      <c r="AN145">
        <f>LN(Data!AN145)</f>
        <v>2.1317967720137641</v>
      </c>
      <c r="AO145">
        <f>LN(Data!AO145)</f>
        <v>2.1557514069766226</v>
      </c>
      <c r="AQ145">
        <f>LN(Data!AQ145)</f>
        <v>11.50834499059612</v>
      </c>
      <c r="AR145">
        <f>LN(Data!AR145)</f>
        <v>3.6661224669913199</v>
      </c>
      <c r="AS145">
        <f>LN(Data!AS145)</f>
        <v>15.17446745758744</v>
      </c>
      <c r="AT145">
        <f>LN(Data!AT145)</f>
        <v>0.50973274606717811</v>
      </c>
      <c r="AV145">
        <f>LN(Data!AV145)</f>
        <v>9.6579306769495403</v>
      </c>
      <c r="AW145">
        <f>LN(Data!AW145)</f>
        <v>4.2890886390146123</v>
      </c>
      <c r="AX145">
        <f>LN(Data!AX145)</f>
        <v>-4.5775653953044531</v>
      </c>
      <c r="AY145">
        <f>LN(Data!AY145)</f>
        <v>-4.4732584848032051</v>
      </c>
      <c r="BA145">
        <f>LN(Data!BA145)</f>
        <v>2.2925347571405443</v>
      </c>
      <c r="BB145">
        <f>LN(Data!BB145)</f>
        <v>4.160444363926624</v>
      </c>
      <c r="BC145">
        <f>LN(Data!BC145)</f>
        <v>2.7788192719904172</v>
      </c>
      <c r="BE145">
        <f>LN(Data!BE145)</f>
        <v>4.2002049529215784</v>
      </c>
      <c r="BF145">
        <f>LN(Data!BF145)</f>
        <v>6.1378580292634179</v>
      </c>
      <c r="BG145">
        <f>LN(Data!BG145)</f>
        <v>4.6993433560053415</v>
      </c>
      <c r="BH145" s="31">
        <f>Data!BH145/Data!C145</f>
        <v>5.38753150266977E-2</v>
      </c>
    </row>
    <row r="146" spans="1:60" x14ac:dyDescent="0.2">
      <c r="A146" s="7">
        <f>Data!A146</f>
        <v>1982</v>
      </c>
      <c r="B146" s="7">
        <f>Data!B146</f>
        <v>4</v>
      </c>
      <c r="C146">
        <f>LN(Data!C146)</f>
        <v>8.7774321220378617</v>
      </c>
      <c r="D146">
        <f>LN(Data!D146)</f>
        <v>8.3390708057495484</v>
      </c>
      <c r="I146">
        <f>LN(Data!I146)</f>
        <v>6.6596784611227156</v>
      </c>
      <c r="Q146" s="31">
        <f>(Data!Q146/Data!C146)</f>
        <v>-6.3056951682032587E-3</v>
      </c>
      <c r="R146">
        <f>LN(Data!R146)</f>
        <v>5.7990926544605257</v>
      </c>
      <c r="U146">
        <f>LN(Data!U146)</f>
        <v>5.9159324844955448</v>
      </c>
      <c r="X146">
        <f>LN(Data!X146)</f>
        <v>7.4299955075633815</v>
      </c>
      <c r="AE146">
        <f>LN(Data!AE146)</f>
        <v>3.9615747842573938</v>
      </c>
      <c r="AF146">
        <f>LN(Data!AF146)</f>
        <v>4.5842835713899044</v>
      </c>
      <c r="AG146">
        <f>LN(Data!AG146)</f>
        <v>4.5801907822770778</v>
      </c>
      <c r="AH146">
        <f>LN(Data!AH146)</f>
        <v>4.6282322015847921</v>
      </c>
      <c r="AI146">
        <f>LN(Data!AI146)</f>
        <v>4.5736795188967205</v>
      </c>
      <c r="AJ146">
        <f>LN(Data!AJ146)</f>
        <v>4.592419237062658</v>
      </c>
      <c r="AK146">
        <f>LN(Data!AK146)</f>
        <v>4.5798523780038014</v>
      </c>
      <c r="AL146">
        <f>LN(Data!AL146)</f>
        <v>6.1533707889510021</v>
      </c>
      <c r="AM146">
        <f>LN(Data!AM146)</f>
        <v>7.5426905497936687</v>
      </c>
      <c r="AN146">
        <f>LN(Data!AN146)</f>
        <v>2.135349173618132</v>
      </c>
      <c r="AO146">
        <f>LN(Data!AO146)</f>
        <v>2.1562357882163186</v>
      </c>
      <c r="AQ146">
        <f>LN(Data!AQ146)</f>
        <v>11.504086516303024</v>
      </c>
      <c r="AR146">
        <f>LN(Data!AR146)</f>
        <v>3.6635616461296463</v>
      </c>
      <c r="AS146">
        <f>LN(Data!AS146)</f>
        <v>15.16764816243267</v>
      </c>
      <c r="AT146">
        <f>LN(Data!AT146)</f>
        <v>0.51753923858732787</v>
      </c>
      <c r="AV146">
        <f>LN(Data!AV146)</f>
        <v>9.6607641860990547</v>
      </c>
      <c r="AW146">
        <f>LN(Data!AW146)</f>
        <v>4.2682978693455391</v>
      </c>
      <c r="AX146">
        <f>LN(Data!AX146)</f>
        <v>-4.5729443282047173</v>
      </c>
      <c r="AY146">
        <f>LN(Data!AY146)</f>
        <v>-4.461776463712674</v>
      </c>
      <c r="BA146">
        <f>LN(Data!BA146)</f>
        <v>2.3702437414678603</v>
      </c>
      <c r="BB146">
        <f>LN(Data!BB146)</f>
        <v>4.160444363926624</v>
      </c>
      <c r="BC146">
        <f>LN(Data!BC146)</f>
        <v>2.8622008809294686</v>
      </c>
      <c r="BE146">
        <f>LN(Data!BE146)</f>
        <v>4.2835865618606288</v>
      </c>
      <c r="BF146">
        <f>LN(Data!BF146)</f>
        <v>6.1742574035491886</v>
      </c>
      <c r="BG146">
        <f>LN(Data!BG146)</f>
        <v>4.6945903262434188</v>
      </c>
      <c r="BH146" s="31">
        <f>Data!BH146/Data!C146</f>
        <v>6.3793897376007352E-2</v>
      </c>
    </row>
    <row r="147" spans="1:60" x14ac:dyDescent="0.2">
      <c r="A147" s="7">
        <f>Data!A147</f>
        <v>1983</v>
      </c>
      <c r="B147" s="7">
        <f>Data!B147</f>
        <v>1</v>
      </c>
      <c r="C147">
        <f>LN(Data!C147)</f>
        <v>8.7904365251658767</v>
      </c>
      <c r="D147">
        <f>LN(Data!D147)</f>
        <v>8.3487272013927232</v>
      </c>
      <c r="I147">
        <f>LN(Data!I147)</f>
        <v>6.6939430550968115</v>
      </c>
      <c r="Q147" s="31">
        <f>(Data!Q147/Data!C147)</f>
        <v>-6.6959869732617066E-3</v>
      </c>
      <c r="R147">
        <f>LN(Data!R147)</f>
        <v>5.8153238493891086</v>
      </c>
      <c r="U147">
        <f>LN(Data!U147)</f>
        <v>5.938591057500914</v>
      </c>
      <c r="X147">
        <f>LN(Data!X147)</f>
        <v>7.4395005530006308</v>
      </c>
      <c r="AE147">
        <f>LN(Data!AE147)</f>
        <v>3.9696124374775104</v>
      </c>
      <c r="AF147">
        <f>LN(Data!AF147)</f>
        <v>4.5849674786705723</v>
      </c>
      <c r="AG147">
        <f>LN(Data!AG147)</f>
        <v>4.5856509185417167</v>
      </c>
      <c r="AH147">
        <f>LN(Data!AH147)</f>
        <v>4.5853041566820467</v>
      </c>
      <c r="AI147">
        <f>LN(Data!AI147)</f>
        <v>4.5849674786705723</v>
      </c>
      <c r="AJ147">
        <f>LN(Data!AJ147)</f>
        <v>4.5873422077884793</v>
      </c>
      <c r="AK147">
        <f>LN(Data!AK147)</f>
        <v>4.5832619434392114</v>
      </c>
      <c r="AL147">
        <f>LN(Data!AL147)</f>
        <v>6.1820849067166321</v>
      </c>
      <c r="AM147">
        <f>LN(Data!AM147)</f>
        <v>7.596291846984399</v>
      </c>
      <c r="AN147">
        <f>LN(Data!AN147)</f>
        <v>2.1482677326096886</v>
      </c>
      <c r="AO147">
        <f>LN(Data!AO147)</f>
        <v>2.1684704399272077</v>
      </c>
      <c r="AQ147">
        <f>LN(Data!AQ147)</f>
        <v>11.50431853135478</v>
      </c>
      <c r="AR147">
        <f>LN(Data!AR147)</f>
        <v>3.673765816303888</v>
      </c>
      <c r="AS147">
        <f>LN(Data!AS147)</f>
        <v>15.178084347658668</v>
      </c>
      <c r="AT147">
        <f>LN(Data!AT147)</f>
        <v>0.52010745648934575</v>
      </c>
      <c r="AV147">
        <f>LN(Data!AV147)</f>
        <v>9.659279343860355</v>
      </c>
      <c r="AW147">
        <f>LN(Data!AW147)</f>
        <v>4.2780540442909034</v>
      </c>
      <c r="AX147">
        <f>LN(Data!AX147)</f>
        <v>-4.5664421712393484</v>
      </c>
      <c r="AY147">
        <f>LN(Data!AY147)</f>
        <v>-4.4584938444792765</v>
      </c>
      <c r="BA147">
        <f>LN(Data!BA147)</f>
        <v>2.341805806147327</v>
      </c>
      <c r="BB147">
        <f>LN(Data!BB147)</f>
        <v>4.1557531903507439</v>
      </c>
      <c r="BC147">
        <f>LN(Data!BC147)</f>
        <v>2.9601050959108397</v>
      </c>
      <c r="BE147">
        <f>LN(Data!BE147)</f>
        <v>4.3214801348058476</v>
      </c>
      <c r="BF147">
        <f>LN(Data!BF147)</f>
        <v>6.2022876140341516</v>
      </c>
      <c r="BG147">
        <f>LN(Data!BG147)</f>
        <v>4.6732586486206218</v>
      </c>
      <c r="BH147" s="31">
        <f>Data!BH147/Data!C147</f>
        <v>6.2551766040014903E-2</v>
      </c>
    </row>
    <row r="148" spans="1:60" x14ac:dyDescent="0.2">
      <c r="A148" s="7">
        <f>Data!A148</f>
        <v>1983</v>
      </c>
      <c r="B148" s="7">
        <f>Data!B148</f>
        <v>2</v>
      </c>
      <c r="C148">
        <f>LN(Data!C148)</f>
        <v>8.813007110597562</v>
      </c>
      <c r="D148">
        <f>LN(Data!D148)</f>
        <v>8.368345094679821</v>
      </c>
      <c r="I148">
        <f>LN(Data!I148)</f>
        <v>6.778898656857133</v>
      </c>
      <c r="Q148" s="31">
        <f>(Data!Q148/Data!C148)</f>
        <v>-1.0742289208611693E-2</v>
      </c>
      <c r="R148">
        <f>LN(Data!R148)</f>
        <v>5.8183009280987932</v>
      </c>
      <c r="U148">
        <f>LN(Data!U148)</f>
        <v>6.0127366823835215</v>
      </c>
      <c r="X148">
        <f>LN(Data!X148)</f>
        <v>7.4495561770474481</v>
      </c>
      <c r="AE148">
        <f>LN(Data!AE148)</f>
        <v>3.9763677577937613</v>
      </c>
      <c r="AF148">
        <f>LN(Data!AF148)</f>
        <v>4.59646238287751</v>
      </c>
      <c r="AG148">
        <f>LN(Data!AG148)</f>
        <v>4.5957963889073845</v>
      </c>
      <c r="AH148">
        <f>LN(Data!AH148)</f>
        <v>4.6048401315261094</v>
      </c>
      <c r="AI148">
        <f>LN(Data!AI148)</f>
        <v>4.5910712616085894</v>
      </c>
      <c r="AJ148">
        <f>LN(Data!AJ148)</f>
        <v>4.6014934350156507</v>
      </c>
      <c r="AK148">
        <f>LN(Data!AK148)</f>
        <v>4.5944428533472026</v>
      </c>
      <c r="AL148">
        <f>LN(Data!AL148)</f>
        <v>6.2128064764755635</v>
      </c>
      <c r="AM148">
        <f>LN(Data!AM148)</f>
        <v>7.6216849987246107</v>
      </c>
      <c r="AN148">
        <f>LN(Data!AN148)</f>
        <v>2.1564025828159643</v>
      </c>
      <c r="AO148">
        <f>LN(Data!AO148)</f>
        <v>2.1651103859265453</v>
      </c>
      <c r="AQ148">
        <f>LN(Data!AQ148)</f>
        <v>11.512375313664748</v>
      </c>
      <c r="AR148">
        <f>LN(Data!AR148)</f>
        <v>3.6863763238958178</v>
      </c>
      <c r="AS148">
        <f>LN(Data!AS148)</f>
        <v>15.198751637560566</v>
      </c>
      <c r="AT148">
        <f>LN(Data!AT148)</f>
        <v>0.52201075201913361</v>
      </c>
      <c r="AV148">
        <f>LN(Data!AV148)</f>
        <v>9.6524718483876963</v>
      </c>
      <c r="AW148">
        <f>LN(Data!AW148)</f>
        <v>4.2986450257348308</v>
      </c>
      <c r="AX148">
        <f>LN(Data!AX148)</f>
        <v>-4.5554721965359581</v>
      </c>
      <c r="AY148">
        <f>LN(Data!AY148)</f>
        <v>-4.4543188936523821</v>
      </c>
      <c r="BA148">
        <f>LN(Data!BA148)</f>
        <v>2.3125354238472138</v>
      </c>
      <c r="BB148">
        <f>LN(Data!BB148)</f>
        <v>4.1573193613834887</v>
      </c>
      <c r="BC148">
        <f>LN(Data!BC148)</f>
        <v>3.0106208860477417</v>
      </c>
      <c r="BE148">
        <f>LN(Data!BE148)</f>
        <v>4.516338972281476</v>
      </c>
      <c r="BF148">
        <f>LN(Data!BF148)</f>
        <v>6.2215142795861444</v>
      </c>
      <c r="BG148">
        <f>LN(Data!BG148)</f>
        <v>4.6978496357272448</v>
      </c>
      <c r="BH148" s="31">
        <f>Data!BH148/Data!C148</f>
        <v>5.6251692683119643E-2</v>
      </c>
    </row>
    <row r="149" spans="1:60" x14ac:dyDescent="0.2">
      <c r="A149" s="7">
        <f>Data!A149</f>
        <v>1983</v>
      </c>
      <c r="B149" s="7">
        <f>Data!B149</f>
        <v>3</v>
      </c>
      <c r="C149">
        <f>LN(Data!C149)</f>
        <v>8.8323980141793363</v>
      </c>
      <c r="D149">
        <f>LN(Data!D149)</f>
        <v>8.3857396385866814</v>
      </c>
      <c r="I149">
        <f>LN(Data!I149)</f>
        <v>6.8396905480680079</v>
      </c>
      <c r="Q149" s="31">
        <f>(Data!Q149/Data!C149)</f>
        <v>-1.4446860361609293E-2</v>
      </c>
      <c r="R149">
        <f>LN(Data!R149)</f>
        <v>5.8330548103603403</v>
      </c>
      <c r="U149">
        <f>LN(Data!U149)</f>
        <v>6.0876834048485247</v>
      </c>
      <c r="X149">
        <f>LN(Data!X149)</f>
        <v>7.4658270183449931</v>
      </c>
      <c r="AE149">
        <f>LN(Data!AE149)</f>
        <v>3.9867779111323682</v>
      </c>
      <c r="AF149">
        <f>LN(Data!AF149)</f>
        <v>4.6061696863211745</v>
      </c>
      <c r="AG149">
        <f>LN(Data!AG149)</f>
        <v>4.6058399616382957</v>
      </c>
      <c r="AH149">
        <f>LN(Data!AH149)</f>
        <v>4.6154471961490309</v>
      </c>
      <c r="AI149">
        <f>LN(Data!AI149)</f>
        <v>4.6084946538161109</v>
      </c>
      <c r="AJ149">
        <f>LN(Data!AJ149)</f>
        <v>4.6098293153688141</v>
      </c>
      <c r="AK149">
        <f>LN(Data!AK149)</f>
        <v>4.603839300753096</v>
      </c>
      <c r="AL149">
        <f>LN(Data!AL149)</f>
        <v>6.2351947320305801</v>
      </c>
      <c r="AM149">
        <f>LN(Data!AM149)</f>
        <v>7.6373790263521002</v>
      </c>
      <c r="AN149">
        <f>LN(Data!AN149)</f>
        <v>2.166765369851511</v>
      </c>
      <c r="AO149">
        <f>LN(Data!AO149)</f>
        <v>2.1657658695184274</v>
      </c>
      <c r="AQ149">
        <f>LN(Data!AQ149)</f>
        <v>11.528907075982527</v>
      </c>
      <c r="AR149">
        <f>LN(Data!AR149)</f>
        <v>3.6988297849671046</v>
      </c>
      <c r="AS149">
        <f>LN(Data!AS149)</f>
        <v>15.227736860949632</v>
      </c>
      <c r="AT149">
        <f>LN(Data!AT149)</f>
        <v>0.51241643221184108</v>
      </c>
      <c r="AV149">
        <f>LN(Data!AV149)</f>
        <v>9.6506393524557641</v>
      </c>
      <c r="AW149">
        <f>LN(Data!AW149)</f>
        <v>4.3307333402863311</v>
      </c>
      <c r="AX149">
        <f>LN(Data!AX149)</f>
        <v>-4.5548966689673192</v>
      </c>
      <c r="AY149">
        <f>LN(Data!AY149)</f>
        <v>-4.4643325098857387</v>
      </c>
      <c r="BA149">
        <f>LN(Data!BA149)</f>
        <v>2.2407096892759584</v>
      </c>
      <c r="BB149">
        <f>LN(Data!BB149)</f>
        <v>4.1620032106959153</v>
      </c>
      <c r="BC149">
        <f>LN(Data!BC149)</f>
        <v>3.0204248861443626</v>
      </c>
      <c r="BE149">
        <f>LN(Data!BE149)</f>
        <v>4.513054897080286</v>
      </c>
      <c r="BF149">
        <f>LN(Data!BF149)</f>
        <v>6.2341952316974965</v>
      </c>
      <c r="BG149">
        <f>LN(Data!BG149)</f>
        <v>4.7236996096942665</v>
      </c>
      <c r="BH149" s="31">
        <f>Data!BH149/Data!C149</f>
        <v>5.7172984879993151E-2</v>
      </c>
    </row>
    <row r="150" spans="1:60" x14ac:dyDescent="0.2">
      <c r="A150" s="7">
        <f>Data!A150</f>
        <v>1983</v>
      </c>
      <c r="B150" s="7">
        <f>Data!B150</f>
        <v>4</v>
      </c>
      <c r="C150">
        <f>LN(Data!C150)</f>
        <v>8.8528079176233216</v>
      </c>
      <c r="D150">
        <f>LN(Data!D150)</f>
        <v>8.4013782178545515</v>
      </c>
      <c r="I150">
        <f>LN(Data!I150)</f>
        <v>6.932545447789356</v>
      </c>
      <c r="Q150" s="31">
        <f>(Data!Q150/Data!C150)</f>
        <v>-1.6256791535601944E-2</v>
      </c>
      <c r="R150">
        <f>LN(Data!R150)</f>
        <v>5.8530641773719552</v>
      </c>
      <c r="U150">
        <f>LN(Data!U150)</f>
        <v>6.1355648910817386</v>
      </c>
      <c r="X150">
        <f>LN(Data!X150)</f>
        <v>7.4489161025442003</v>
      </c>
      <c r="AE150">
        <f>LN(Data!AE150)</f>
        <v>3.9941005644636007</v>
      </c>
      <c r="AF150">
        <f>LN(Data!AF150)</f>
        <v>4.6161101260264257</v>
      </c>
      <c r="AG150">
        <f>LN(Data!AG150)</f>
        <v>4.6170987568533652</v>
      </c>
      <c r="AH150">
        <f>LN(Data!AH150)</f>
        <v>4.6094908385114266</v>
      </c>
      <c r="AI150">
        <f>LN(Data!AI150)</f>
        <v>4.6288867126054072</v>
      </c>
      <c r="AJ150">
        <f>LN(Data!AJ150)</f>
        <v>4.6108241720422907</v>
      </c>
      <c r="AK150">
        <f>LN(Data!AK150)</f>
        <v>4.6170987568533652</v>
      </c>
      <c r="AL150">
        <f>LN(Data!AL150)</f>
        <v>6.2522891653898807</v>
      </c>
      <c r="AM150">
        <f>LN(Data!AM150)</f>
        <v>7.6553906448261522</v>
      </c>
      <c r="AN150">
        <f>LN(Data!AN150)</f>
        <v>2.1792868766495519</v>
      </c>
      <c r="AO150">
        <f>LN(Data!AO150)</f>
        <v>2.1683469366112176</v>
      </c>
      <c r="AQ150">
        <f>LN(Data!AQ150)</f>
        <v>11.538476245814234</v>
      </c>
      <c r="AR150">
        <f>LN(Data!AR150)</f>
        <v>3.7037680666076871</v>
      </c>
      <c r="AS150">
        <f>LN(Data!AS150)</f>
        <v>15.242244312421921</v>
      </c>
      <c r="AT150">
        <f>LN(Data!AT150)</f>
        <v>0.51831888418353722</v>
      </c>
      <c r="AV150">
        <f>LN(Data!AV150)</f>
        <v>9.6524580843631504</v>
      </c>
      <c r="AW150">
        <f>LN(Data!AW150)</f>
        <v>4.3541414311843463</v>
      </c>
      <c r="AX150">
        <f>LN(Data!AX150)</f>
        <v>-4.5448069395392068</v>
      </c>
      <c r="AY150">
        <f>LN(Data!AY150)</f>
        <v>-4.4619674504539706</v>
      </c>
      <c r="BA150">
        <f>LN(Data!BA150)</f>
        <v>2.1400661634962708</v>
      </c>
      <c r="BB150">
        <f>LN(Data!BB150)</f>
        <v>4.160444363926624</v>
      </c>
      <c r="BC150">
        <f>LN(Data!BC150)</f>
        <v>2.9806186357439426</v>
      </c>
      <c r="BE150">
        <f>LN(Data!BE150)</f>
        <v>4.516338972281476</v>
      </c>
      <c r="BF150">
        <f>LN(Data!BF150)</f>
        <v>6.2413492253515459</v>
      </c>
      <c r="BG150">
        <f>LN(Data!BG150)</f>
        <v>4.7267415922538785</v>
      </c>
      <c r="BH150" s="31">
        <f>Data!BH150/Data!C150</f>
        <v>4.8602085735986435E-2</v>
      </c>
    </row>
    <row r="151" spans="1:60" x14ac:dyDescent="0.2">
      <c r="A151" s="7">
        <f>Data!A151</f>
        <v>1984</v>
      </c>
      <c r="B151" s="7">
        <f>Data!B151</f>
        <v>1</v>
      </c>
      <c r="C151">
        <f>LN(Data!C151)</f>
        <v>8.8724731628330673</v>
      </c>
      <c r="D151">
        <f>LN(Data!D151)</f>
        <v>8.4098084060840961</v>
      </c>
      <c r="I151">
        <f>LN(Data!I151)</f>
        <v>7.0248269505679746</v>
      </c>
      <c r="Q151" s="31">
        <f>(Data!Q151/Data!C151)</f>
        <v>-2.0118044554108427E-2</v>
      </c>
      <c r="R151">
        <f>LN(Data!R151)</f>
        <v>5.8738065036397495</v>
      </c>
      <c r="U151">
        <f>LN(Data!U151)</f>
        <v>6.2128064764755635</v>
      </c>
      <c r="X151">
        <f>LN(Data!X151)</f>
        <v>7.4605478415694337</v>
      </c>
      <c r="AE151">
        <f>LN(Data!AE151)</f>
        <v>4.004693340269454</v>
      </c>
      <c r="AF151">
        <f>LN(Data!AF151)</f>
        <v>4.6301846979828021</v>
      </c>
      <c r="AG151">
        <f>LN(Data!AG151)</f>
        <v>4.6324642898126367</v>
      </c>
      <c r="AH151">
        <f>LN(Data!AH151)</f>
        <v>4.6151205168412597</v>
      </c>
      <c r="AI151">
        <f>LN(Data!AI151)</f>
        <v>4.6360194174035776</v>
      </c>
      <c r="AJ151">
        <f>LN(Data!AJ151)</f>
        <v>4.6226858865341125</v>
      </c>
      <c r="AK151">
        <f>LN(Data!AK151)</f>
        <v>4.6305162435733571</v>
      </c>
      <c r="AL151">
        <f>LN(Data!AL151)</f>
        <v>6.2690962837062614</v>
      </c>
      <c r="AM151">
        <f>LN(Data!AM151)</f>
        <v>7.6767054229575828</v>
      </c>
      <c r="AN151">
        <f>LN(Data!AN151)</f>
        <v>2.1894163948884078</v>
      </c>
      <c r="AO151">
        <f>LN(Data!AO151)</f>
        <v>2.1644018828936966</v>
      </c>
      <c r="AQ151">
        <f>LN(Data!AQ151)</f>
        <v>11.548910178689738</v>
      </c>
      <c r="AR151">
        <f>LN(Data!AR151)</f>
        <v>3.708682081410116</v>
      </c>
      <c r="AS151">
        <f>LN(Data!AS151)</f>
        <v>15.257592260099853</v>
      </c>
      <c r="AT151">
        <f>LN(Data!AT151)</f>
        <v>0.52263618171535053</v>
      </c>
      <c r="AV151">
        <f>LN(Data!AV151)</f>
        <v>9.6599827030821714</v>
      </c>
      <c r="AW151">
        <f>LN(Data!AW151)</f>
        <v>4.3807758527722287</v>
      </c>
      <c r="AX151">
        <f>LN(Data!AX151)</f>
        <v>-4.5379079434509517</v>
      </c>
      <c r="AY151">
        <f>LN(Data!AY151)</f>
        <v>-4.4638578134897173</v>
      </c>
      <c r="BA151">
        <f>LN(Data!BA151)</f>
        <v>2.066862759472976</v>
      </c>
      <c r="BB151">
        <f>LN(Data!BB151)</f>
        <v>4.1588830833596715</v>
      </c>
      <c r="BC151">
        <f>LN(Data!BC151)</f>
        <v>2.9704144655697009</v>
      </c>
      <c r="BE151">
        <f>LN(Data!BE151)</f>
        <v>4.6001576441645469</v>
      </c>
      <c r="BF151">
        <f>LN(Data!BF151)</f>
        <v>6.2440817717115502</v>
      </c>
      <c r="BG151">
        <f>LN(Data!BG151)</f>
        <v>4.7320583108931329</v>
      </c>
      <c r="BH151" s="31">
        <f>Data!BH151/Data!C151</f>
        <v>4.1045276544908402E-2</v>
      </c>
    </row>
    <row r="152" spans="1:60" x14ac:dyDescent="0.2">
      <c r="A152" s="7">
        <f>Data!A152</f>
        <v>1984</v>
      </c>
      <c r="B152" s="7">
        <f>Data!B152</f>
        <v>2</v>
      </c>
      <c r="C152">
        <f>LN(Data!C152)</f>
        <v>8.8898871431938566</v>
      </c>
      <c r="D152">
        <f>LN(Data!D152)</f>
        <v>8.4239808096940578</v>
      </c>
      <c r="I152">
        <f>LN(Data!I152)</f>
        <v>7.0567785503745766</v>
      </c>
      <c r="Q152" s="31">
        <f>(Data!Q152/Data!C152)</f>
        <v>-2.142404452894657E-2</v>
      </c>
      <c r="R152">
        <f>LN(Data!R152)</f>
        <v>5.8985265514487129</v>
      </c>
      <c r="U152">
        <f>LN(Data!U152)</f>
        <v>6.253828811575473</v>
      </c>
      <c r="X152">
        <f>LN(Data!X152)</f>
        <v>7.4827381011914404</v>
      </c>
      <c r="AE152">
        <f>LN(Data!AE152)</f>
        <v>4.0130621976024123</v>
      </c>
      <c r="AF152">
        <f>LN(Data!AF152)</f>
        <v>4.6395716127054234</v>
      </c>
      <c r="AG152">
        <f>LN(Data!AG152)</f>
        <v>4.6427838392813721</v>
      </c>
      <c r="AH152">
        <f>LN(Data!AH152)</f>
        <v>4.6187475944017793</v>
      </c>
      <c r="AI152">
        <f>LN(Data!AI152)</f>
        <v>4.6542745864943997</v>
      </c>
      <c r="AJ152">
        <f>LN(Data!AJ152)</f>
        <v>4.6275870402720916</v>
      </c>
      <c r="AK152">
        <f>LN(Data!AK152)</f>
        <v>4.6431112345659526</v>
      </c>
      <c r="AL152">
        <f>LN(Data!AL152)</f>
        <v>6.2865565977347755</v>
      </c>
      <c r="AM152">
        <f>LN(Data!AM152)</f>
        <v>7.6980291702728048</v>
      </c>
      <c r="AN152">
        <f>LN(Data!AN152)</f>
        <v>2.1972245773362196</v>
      </c>
      <c r="AO152">
        <f>LN(Data!AO152)</f>
        <v>2.1628231506188871</v>
      </c>
      <c r="AQ152">
        <f>LN(Data!AQ152)</f>
        <v>11.562096508976678</v>
      </c>
      <c r="AR152">
        <f>LN(Data!AR152)</f>
        <v>3.7062280924485496</v>
      </c>
      <c r="AS152">
        <f>LN(Data!AS152)</f>
        <v>15.268324601425228</v>
      </c>
      <c r="AT152">
        <f>LN(Data!AT152)</f>
        <v>0.5293178207507675</v>
      </c>
      <c r="AV152">
        <f>LN(Data!AV152)</f>
        <v>9.6641236147836267</v>
      </c>
      <c r="AW152">
        <f>LN(Data!AW152)</f>
        <v>4.3907385752759032</v>
      </c>
      <c r="AX152">
        <f>LN(Data!AX152)</f>
        <v>-4.5290511326396423</v>
      </c>
      <c r="AY152">
        <f>LN(Data!AY152)</f>
        <v>-4.4582887011046202</v>
      </c>
      <c r="BA152">
        <f>LN(Data!BA152)</f>
        <v>2.0014800002101243</v>
      </c>
      <c r="BB152">
        <f>LN(Data!BB152)</f>
        <v>4.1666652238017265</v>
      </c>
      <c r="BC152">
        <f>LN(Data!BC152)</f>
        <v>2.9231615807191558</v>
      </c>
      <c r="BE152">
        <f>LN(Data!BE152)</f>
        <v>4.5705787412184726</v>
      </c>
      <c r="BF152">
        <f>LN(Data!BF152)</f>
        <v>6.252155171017443</v>
      </c>
      <c r="BG152">
        <f>LN(Data!BG152)</f>
        <v>4.744879953089101</v>
      </c>
      <c r="BH152" s="31">
        <f>Data!BH152/Data!C152</f>
        <v>4.1171164848309919E-2</v>
      </c>
    </row>
    <row r="153" spans="1:60" x14ac:dyDescent="0.2">
      <c r="A153" s="7">
        <f>Data!A153</f>
        <v>1984</v>
      </c>
      <c r="B153" s="7">
        <f>Data!B153</f>
        <v>3</v>
      </c>
      <c r="C153">
        <f>LN(Data!C153)</f>
        <v>8.8996762231324773</v>
      </c>
      <c r="D153">
        <f>LN(Data!D153)</f>
        <v>8.4316353030545912</v>
      </c>
      <c r="I153">
        <f>LN(Data!I153)</f>
        <v>7.0781729312732669</v>
      </c>
      <c r="Q153" s="31">
        <f>(Data!Q153/Data!C153)</f>
        <v>-2.1965728006985374E-2</v>
      </c>
      <c r="R153">
        <f>LN(Data!R153)</f>
        <v>5.9202370378196143</v>
      </c>
      <c r="U153">
        <f>LN(Data!U153)</f>
        <v>6.2794590707418081</v>
      </c>
      <c r="X153">
        <f>LN(Data!X153)</f>
        <v>7.4909759801634781</v>
      </c>
      <c r="AE153">
        <f>LN(Data!AE153)</f>
        <v>4.0211464324464998</v>
      </c>
      <c r="AF153">
        <f>LN(Data!AF153)</f>
        <v>4.6482296754485386</v>
      </c>
      <c r="AG153">
        <f>LN(Data!AG153)</f>
        <v>4.6539603501575231</v>
      </c>
      <c r="AH153">
        <f>LN(Data!AH153)</f>
        <v>4.6091622072576293</v>
      </c>
      <c r="AI153">
        <f>LN(Data!AI153)</f>
        <v>4.6637503664165338</v>
      </c>
      <c r="AJ153">
        <f>LN(Data!AJ153)</f>
        <v>4.6308379327366689</v>
      </c>
      <c r="AK153">
        <f>LN(Data!AK153)</f>
        <v>4.6577626361072619</v>
      </c>
      <c r="AL153">
        <f>LN(Data!AL153)</f>
        <v>6.2947123426638534</v>
      </c>
      <c r="AM153">
        <f>LN(Data!AM153)</f>
        <v>7.7111460336408415</v>
      </c>
      <c r="AN153">
        <f>LN(Data!AN153)</f>
        <v>2.2071749081893874</v>
      </c>
      <c r="AO153">
        <f>LN(Data!AO153)</f>
        <v>2.1641154187289402</v>
      </c>
      <c r="AQ153">
        <f>LN(Data!AQ153)</f>
        <v>11.565166809815892</v>
      </c>
      <c r="AR153">
        <f>LN(Data!AR153)</f>
        <v>3.7013019741124933</v>
      </c>
      <c r="AS153">
        <f>LN(Data!AS153)</f>
        <v>15.266468783928385</v>
      </c>
      <c r="AT153">
        <f>LN(Data!AT153)</f>
        <v>0.54096271818622954</v>
      </c>
      <c r="AV153">
        <f>LN(Data!AV153)</f>
        <v>9.6702763775435834</v>
      </c>
      <c r="AW153">
        <f>LN(Data!AW153)</f>
        <v>4.39197696552705</v>
      </c>
      <c r="AX153">
        <f>LN(Data!AX153)</f>
        <v>-4.5200490666889239</v>
      </c>
      <c r="AY153">
        <f>LN(Data!AY153)</f>
        <v>-4.4496953039367799</v>
      </c>
      <c r="BA153">
        <f>LN(Data!BA153)</f>
        <v>2.0014800002101243</v>
      </c>
      <c r="BB153">
        <f>LN(Data!BB153)</f>
        <v>4.1666652238017265</v>
      </c>
      <c r="BC153">
        <f>LN(Data!BC153)</f>
        <v>2.8564702062204832</v>
      </c>
      <c r="BE153">
        <f>LN(Data!BE153)</f>
        <v>4.5941092386286666</v>
      </c>
      <c r="BF153">
        <f>LN(Data!BF153)</f>
        <v>6.2516528532034066</v>
      </c>
      <c r="BG153">
        <f>LN(Data!BG153)</f>
        <v>4.790229657936024</v>
      </c>
      <c r="BH153" s="31">
        <f>Data!BH153/Data!C153</f>
        <v>4.3328791908336613E-2</v>
      </c>
    </row>
    <row r="154" spans="1:60" x14ac:dyDescent="0.2">
      <c r="A154" s="7">
        <f>Data!A154</f>
        <v>1984</v>
      </c>
      <c r="B154" s="7">
        <f>Data!B154</f>
        <v>4</v>
      </c>
      <c r="C154">
        <f>LN(Data!C154)</f>
        <v>8.9076258766904406</v>
      </c>
      <c r="D154">
        <f>LN(Data!D154)</f>
        <v>8.4447730248861586</v>
      </c>
      <c r="I154">
        <f>LN(Data!I154)</f>
        <v>7.0651008497059147</v>
      </c>
      <c r="Q154" s="31">
        <f>(Data!Q154/Data!C154)</f>
        <v>-2.2874622704078178E-2</v>
      </c>
      <c r="R154">
        <f>LN(Data!R154)</f>
        <v>5.9404343759952027</v>
      </c>
      <c r="U154">
        <f>LN(Data!U154)</f>
        <v>6.3082805742848267</v>
      </c>
      <c r="X154">
        <f>LN(Data!X154)</f>
        <v>7.5098830611549134</v>
      </c>
      <c r="AE154">
        <f>LN(Data!AE154)</f>
        <v>4.0278307581637609</v>
      </c>
      <c r="AF154">
        <f>LN(Data!AF154)</f>
        <v>4.6568134191399295</v>
      </c>
      <c r="AG154">
        <f>LN(Data!AG154)</f>
        <v>4.6631277248869836</v>
      </c>
      <c r="AH154">
        <f>LN(Data!AH154)</f>
        <v>4.6118180399595561</v>
      </c>
      <c r="AI154">
        <f>LN(Data!AI154)</f>
        <v>4.6653241088078383</v>
      </c>
      <c r="AJ154">
        <f>LN(Data!AJ154)</f>
        <v>4.6360194174035776</v>
      </c>
      <c r="AK154">
        <f>LN(Data!AK154)</f>
        <v>4.6700211583077076</v>
      </c>
      <c r="AL154">
        <f>LN(Data!AL154)</f>
        <v>6.3055450934142936</v>
      </c>
      <c r="AM154">
        <f>LN(Data!AM154)</f>
        <v>7.7330704231195</v>
      </c>
      <c r="AN154">
        <f>LN(Data!AN154)</f>
        <v>2.2181159363675955</v>
      </c>
      <c r="AO154">
        <f>LN(Data!AO154)</f>
        <v>2.1664727032157574</v>
      </c>
      <c r="AQ154">
        <f>LN(Data!AQ154)</f>
        <v>11.570665931606801</v>
      </c>
      <c r="AR154">
        <f>LN(Data!AR154)</f>
        <v>3.7013019741124933</v>
      </c>
      <c r="AS154">
        <f>LN(Data!AS154)</f>
        <v>15.271967905719293</v>
      </c>
      <c r="AT154">
        <f>LN(Data!AT154)</f>
        <v>0.54341324995328322</v>
      </c>
      <c r="AV154">
        <f>LN(Data!AV154)</f>
        <v>9.6775539343322592</v>
      </c>
      <c r="AW154">
        <f>LN(Data!AW154)</f>
        <v>4.3857696209527157</v>
      </c>
      <c r="AX154">
        <f>LN(Data!AX154)</f>
        <v>-4.5181854184711341</v>
      </c>
      <c r="AY154">
        <f>LN(Data!AY154)</f>
        <v>-4.4457832320094601</v>
      </c>
      <c r="BA154">
        <f>LN(Data!BA154)</f>
        <v>1.9878743481543455</v>
      </c>
      <c r="BB154">
        <f>LN(Data!BB154)</f>
        <v>4.1666652238017265</v>
      </c>
      <c r="BC154">
        <f>LN(Data!BC154)</f>
        <v>2.8213788864092133</v>
      </c>
      <c r="BE154">
        <f>LN(Data!BE154)</f>
        <v>4.5538768916005408</v>
      </c>
      <c r="BF154">
        <f>LN(Data!BF154)</f>
        <v>6.253901860262455</v>
      </c>
      <c r="BG154">
        <f>LN(Data!BG154)</f>
        <v>4.810508154584503</v>
      </c>
      <c r="BH154" s="31">
        <f>Data!BH154/Data!C154</f>
        <v>4.4025402561801381E-2</v>
      </c>
    </row>
    <row r="155" spans="1:60" x14ac:dyDescent="0.2">
      <c r="A155" s="7">
        <f>Data!A155</f>
        <v>1985</v>
      </c>
      <c r="B155" s="7">
        <f>Data!B155</f>
        <v>1</v>
      </c>
      <c r="C155">
        <f>LN(Data!C155)</f>
        <v>8.917511745371522</v>
      </c>
      <c r="D155">
        <f>LN(Data!D155)</f>
        <v>8.4616170545273857</v>
      </c>
      <c r="I155">
        <f>LN(Data!I155)</f>
        <v>7.0372912003311709</v>
      </c>
      <c r="Q155" s="31">
        <f>(Data!Q155/Data!C155)</f>
        <v>-2.0907324264558064E-2</v>
      </c>
      <c r="R155">
        <f>LN(Data!R155)</f>
        <v>5.9427993751267012</v>
      </c>
      <c r="U155">
        <f>LN(Data!U155)</f>
        <v>6.2859980945088649</v>
      </c>
      <c r="X155">
        <f>LN(Data!X155)</f>
        <v>7.5218592522016294</v>
      </c>
      <c r="AE155">
        <f>LN(Data!AE155)</f>
        <v>4.0392722063436093</v>
      </c>
      <c r="AF155">
        <f>LN(Data!AF155)</f>
        <v>4.6659547950058915</v>
      </c>
      <c r="AG155">
        <f>LN(Data!AG155)</f>
        <v>4.6734548067246813</v>
      </c>
      <c r="AH155">
        <f>LN(Data!AH155)</f>
        <v>4.6114802356841134</v>
      </c>
      <c r="AI155">
        <f>LN(Data!AI155)</f>
        <v>4.6700211583077076</v>
      </c>
      <c r="AJ155">
        <f>LN(Data!AJ155)</f>
        <v>4.6392527212852492</v>
      </c>
      <c r="AK155">
        <f>LN(Data!AK155)</f>
        <v>4.6812048722640887</v>
      </c>
      <c r="AL155">
        <f>LN(Data!AL155)</f>
        <v>6.3322133404964553</v>
      </c>
      <c r="AM155">
        <f>LN(Data!AM155)</f>
        <v>7.7626811151047077</v>
      </c>
      <c r="AN155">
        <f>LN(Data!AN155)</f>
        <v>2.2289385528257473</v>
      </c>
      <c r="AO155">
        <f>LN(Data!AO155)</f>
        <v>2.1681539438079471</v>
      </c>
      <c r="AQ155">
        <f>LN(Data!AQ155)</f>
        <v>11.576979493760334</v>
      </c>
      <c r="AR155">
        <f>LN(Data!AR155)</f>
        <v>3.6963514689526371</v>
      </c>
      <c r="AS155">
        <f>LN(Data!AS155)</f>
        <v>15.273330962712972</v>
      </c>
      <c r="AT155">
        <f>LN(Data!AT155)</f>
        <v>0.55193606164068809</v>
      </c>
      <c r="AV155">
        <f>LN(Data!AV155)</f>
        <v>9.6833332773395977</v>
      </c>
      <c r="AW155">
        <f>LN(Data!AW155)</f>
        <v>4.3807758527722287</v>
      </c>
      <c r="AX155">
        <f>LN(Data!AX155)</f>
        <v>-4.5111199811682372</v>
      </c>
      <c r="AY155">
        <f>LN(Data!AY155)</f>
        <v>-4.4370698512070019</v>
      </c>
      <c r="BA155">
        <f>LN(Data!BA155)</f>
        <v>1.9740810260220096</v>
      </c>
      <c r="BB155">
        <f>LN(Data!BB155)</f>
        <v>4.1713056033582285</v>
      </c>
      <c r="BC155">
        <f>LN(Data!BC155)</f>
        <v>2.7725887222397811</v>
      </c>
      <c r="BE155">
        <f>LN(Data!BE155)</f>
        <v>4.5485998344996972</v>
      </c>
      <c r="BF155">
        <f>LN(Data!BF155)</f>
        <v>6.2714287314786548</v>
      </c>
      <c r="BG155">
        <f>LN(Data!BG155)</f>
        <v>4.8447932019460795</v>
      </c>
      <c r="BH155" s="31">
        <f>Data!BH155/Data!C155</f>
        <v>3.4269427002140675E-2</v>
      </c>
    </row>
    <row r="156" spans="1:60" x14ac:dyDescent="0.2">
      <c r="A156" s="7">
        <f>Data!A156</f>
        <v>1985</v>
      </c>
      <c r="B156" s="7">
        <f>Data!B156</f>
        <v>2</v>
      </c>
      <c r="C156">
        <f>LN(Data!C156)</f>
        <v>8.9266370404932722</v>
      </c>
      <c r="D156">
        <f>LN(Data!D156)</f>
        <v>8.4709607534745341</v>
      </c>
      <c r="I156">
        <f>LN(Data!I156)</f>
        <v>7.0541905572116832</v>
      </c>
      <c r="Q156" s="31">
        <f>(Data!Q156/Data!C156)</f>
        <v>-2.4329672372807077E-2</v>
      </c>
      <c r="R156">
        <f>LN(Data!R156)</f>
        <v>5.9406974300543292</v>
      </c>
      <c r="U156">
        <f>LN(Data!U156)</f>
        <v>6.3339898554422724</v>
      </c>
      <c r="X156">
        <f>LN(Data!X156)</f>
        <v>7.5448610686584576</v>
      </c>
      <c r="AE156">
        <f>LN(Data!AE156)</f>
        <v>4.0454343908520931</v>
      </c>
      <c r="AF156">
        <f>LN(Data!AF156)</f>
        <v>4.6750040370858725</v>
      </c>
      <c r="AG156">
        <f>LN(Data!AG156)</f>
        <v>4.6821312271242199</v>
      </c>
      <c r="AH156">
        <f>LN(Data!AH156)</f>
        <v>4.6272545219316195</v>
      </c>
      <c r="AI156">
        <f>LN(Data!AI156)</f>
        <v>4.6737629774537028</v>
      </c>
      <c r="AJ156">
        <f>LN(Data!AJ156)</f>
        <v>4.6520537718869415</v>
      </c>
      <c r="AK156">
        <f>LN(Data!AK156)</f>
        <v>4.694096395182493</v>
      </c>
      <c r="AL156">
        <f>LN(Data!AL156)</f>
        <v>6.355934034512627</v>
      </c>
      <c r="AM156">
        <f>LN(Data!AM156)</f>
        <v>7.7802612984852706</v>
      </c>
      <c r="AN156">
        <f>LN(Data!AN156)</f>
        <v>2.2375130962503307</v>
      </c>
      <c r="AO156">
        <f>LN(Data!AO156)</f>
        <v>2.1676792451525495</v>
      </c>
      <c r="AQ156">
        <f>LN(Data!AQ156)</f>
        <v>11.578628932294423</v>
      </c>
      <c r="AR156">
        <f>LN(Data!AR156)</f>
        <v>3.7013019741124933</v>
      </c>
      <c r="AS156">
        <f>LN(Data!AS156)</f>
        <v>15.279930906406916</v>
      </c>
      <c r="AT156">
        <f>LN(Data!AT156)</f>
        <v>0.55446141306849406</v>
      </c>
      <c r="AV156">
        <f>LN(Data!AV156)</f>
        <v>9.690715084458839</v>
      </c>
      <c r="AW156">
        <f>LN(Data!AW156)</f>
        <v>4.3744983682530902</v>
      </c>
      <c r="AX156">
        <f>LN(Data!AX156)</f>
        <v>-4.5088526446707773</v>
      </c>
      <c r="AY156">
        <f>LN(Data!AY156)</f>
        <v>-4.4327309448182275</v>
      </c>
      <c r="BA156">
        <f>LN(Data!BA156)</f>
        <v>1.9878743481543455</v>
      </c>
      <c r="BB156">
        <f>LN(Data!BB156)</f>
        <v>4.1713056033582285</v>
      </c>
      <c r="BC156">
        <f>LN(Data!BC156)</f>
        <v>2.7536607123542622</v>
      </c>
      <c r="BE156">
        <f>LN(Data!BE156)</f>
        <v>4.5464811896394117</v>
      </c>
      <c r="BF156">
        <f>LN(Data!BF156)</f>
        <v>6.2861001834148453</v>
      </c>
      <c r="BG156">
        <f>LN(Data!BG156)</f>
        <v>4.8306709568759789</v>
      </c>
      <c r="BH156" s="31">
        <f>Data!BH156/Data!C156</f>
        <v>4.5394496330914177E-2</v>
      </c>
    </row>
    <row r="157" spans="1:60" x14ac:dyDescent="0.2">
      <c r="A157" s="7">
        <f>Data!A157</f>
        <v>1985</v>
      </c>
      <c r="B157" s="7">
        <f>Data!B157</f>
        <v>3</v>
      </c>
      <c r="C157">
        <f>LN(Data!C157)</f>
        <v>8.9420686930442255</v>
      </c>
      <c r="D157">
        <f>LN(Data!D157)</f>
        <v>8.4899864209780205</v>
      </c>
      <c r="I157">
        <f>LN(Data!I157)</f>
        <v>7.0473432931891908</v>
      </c>
      <c r="Q157" s="31">
        <f>(Data!Q157/Data!C157)</f>
        <v>-2.3957107362364324E-2</v>
      </c>
      <c r="R157">
        <f>LN(Data!R157)</f>
        <v>5.9261257057996417</v>
      </c>
      <c r="U157">
        <f>LN(Data!U157)</f>
        <v>6.3241797348514828</v>
      </c>
      <c r="X157">
        <f>LN(Data!X157)</f>
        <v>7.5680693024468422</v>
      </c>
      <c r="AE157">
        <f>LN(Data!AE157)</f>
        <v>4.0512282711484726</v>
      </c>
      <c r="AF157">
        <f>LN(Data!AF157)</f>
        <v>4.6812048722640887</v>
      </c>
      <c r="AG157">
        <f>LN(Data!AG157)</f>
        <v>4.6895113344218426</v>
      </c>
      <c r="AH157">
        <f>LN(Data!AH157)</f>
        <v>4.6203838687934722</v>
      </c>
      <c r="AI157">
        <f>LN(Data!AI157)</f>
        <v>4.6681449851494801</v>
      </c>
      <c r="AJ157">
        <f>LN(Data!AJ157)</f>
        <v>4.6545982418994143</v>
      </c>
      <c r="AK157">
        <f>LN(Data!AK157)</f>
        <v>4.7065256922920353</v>
      </c>
      <c r="AL157">
        <f>LN(Data!AL157)</f>
        <v>6.3905761812439712</v>
      </c>
      <c r="AM157">
        <f>LN(Data!AM157)</f>
        <v>7.8012685631663032</v>
      </c>
      <c r="AN157">
        <f>LN(Data!AN157)</f>
        <v>2.2438960966453663</v>
      </c>
      <c r="AO157">
        <f>LN(Data!AO157)</f>
        <v>2.1678614103693685</v>
      </c>
      <c r="AQ157">
        <f>LN(Data!AQ157)</f>
        <v>11.582320922075381</v>
      </c>
      <c r="AR157">
        <f>LN(Data!AR157)</f>
        <v>3.7013019741124933</v>
      </c>
      <c r="AS157">
        <f>LN(Data!AS157)</f>
        <v>15.283622896187874</v>
      </c>
      <c r="AT157">
        <f>LN(Data!AT157)</f>
        <v>0.56620107583848811</v>
      </c>
      <c r="AV157">
        <f>LN(Data!AV157)</f>
        <v>9.6987699921875823</v>
      </c>
      <c r="AW157">
        <f>LN(Data!AW157)</f>
        <v>4.3669129968638334</v>
      </c>
      <c r="AX157">
        <f>LN(Data!AX157)</f>
        <v>-4.4985527448235523</v>
      </c>
      <c r="AY157">
        <f>LN(Data!AY157)</f>
        <v>-4.419927872412547</v>
      </c>
      <c r="BA157">
        <f>LN(Data!BA157)</f>
        <v>1.9740810260220096</v>
      </c>
      <c r="BB157">
        <f>LN(Data!BB157)</f>
        <v>4.169761201506855</v>
      </c>
      <c r="BC157">
        <f>LN(Data!BC157)</f>
        <v>2.7343675094195836</v>
      </c>
      <c r="BE157">
        <f>LN(Data!BE157)</f>
        <v>4.5304466397921548</v>
      </c>
      <c r="BF157">
        <f>LN(Data!BF157)</f>
        <v>6.3145414949679735</v>
      </c>
      <c r="BG157">
        <f>LN(Data!BG157)</f>
        <v>4.8029302861379035</v>
      </c>
      <c r="BH157" s="31">
        <f>Data!BH157/Data!C157</f>
        <v>4.018588397052808E-2</v>
      </c>
    </row>
    <row r="158" spans="1:60" x14ac:dyDescent="0.2">
      <c r="A158" s="7">
        <f>Data!A158</f>
        <v>1985</v>
      </c>
      <c r="B158" s="7">
        <f>Data!B158</f>
        <v>4</v>
      </c>
      <c r="C158">
        <f>LN(Data!C158)</f>
        <v>8.9495468732100676</v>
      </c>
      <c r="D158">
        <f>LN(Data!D158)</f>
        <v>8.492552077499786</v>
      </c>
      <c r="I158">
        <f>LN(Data!I158)</f>
        <v>7.0835556187858266</v>
      </c>
      <c r="Q158" s="31">
        <f>(Data!Q158/Data!C158)</f>
        <v>-2.5167436789367115E-2</v>
      </c>
      <c r="R158">
        <f>LN(Data!R158)</f>
        <v>5.9555782685435732</v>
      </c>
      <c r="U158">
        <f>LN(Data!U158)</f>
        <v>6.3626832164875546</v>
      </c>
      <c r="X158">
        <f>LN(Data!X158)</f>
        <v>7.5713706569360442</v>
      </c>
      <c r="AE158">
        <f>LN(Data!AE158)</f>
        <v>4.0569887756783318</v>
      </c>
      <c r="AF158">
        <f>LN(Data!AF158)</f>
        <v>4.6913478822291435</v>
      </c>
      <c r="AG158">
        <f>LN(Data!AG158)</f>
        <v>4.7007803208014138</v>
      </c>
      <c r="AH158">
        <f>LN(Data!AH158)</f>
        <v>4.623010104116422</v>
      </c>
      <c r="AI158">
        <f>LN(Data!AI158)</f>
        <v>4.6703303888415331</v>
      </c>
      <c r="AJ158">
        <f>LN(Data!AJ158)</f>
        <v>4.6628068187964526</v>
      </c>
      <c r="AK158">
        <f>LN(Data!AK158)</f>
        <v>4.718793470753555</v>
      </c>
      <c r="AL158">
        <f>LN(Data!AL158)</f>
        <v>6.4188542126319383</v>
      </c>
      <c r="AM158">
        <f>LN(Data!AM158)</f>
        <v>7.8159331907457421</v>
      </c>
      <c r="AN158">
        <f>LN(Data!AN158)</f>
        <v>2.2512917986064953</v>
      </c>
      <c r="AO158">
        <f>LN(Data!AO158)</f>
        <v>2.1651141023654428</v>
      </c>
      <c r="AQ158">
        <f>LN(Data!AQ158)</f>
        <v>11.590099446395927</v>
      </c>
      <c r="AR158">
        <f>LN(Data!AR158)</f>
        <v>3.708682081410116</v>
      </c>
      <c r="AS158">
        <f>LN(Data!AS158)</f>
        <v>15.298781527806042</v>
      </c>
      <c r="AT158">
        <f>LN(Data!AT158)</f>
        <v>0.55852062438616157</v>
      </c>
      <c r="AV158">
        <f>LN(Data!AV158)</f>
        <v>9.7057736169561597</v>
      </c>
      <c r="AW158">
        <f>LN(Data!AW158)</f>
        <v>4.3669129968638334</v>
      </c>
      <c r="AX158">
        <f>LN(Data!AX158)</f>
        <v>-4.5035420440155143</v>
      </c>
      <c r="AY158">
        <f>LN(Data!AY158)</f>
        <v>-4.4249171716045099</v>
      </c>
      <c r="BA158">
        <f>LN(Data!BA158)</f>
        <v>1.9459101490553132</v>
      </c>
      <c r="BB158">
        <f>LN(Data!BB158)</f>
        <v>4.1743872698956368</v>
      </c>
      <c r="BC158">
        <f>LN(Data!BC158)</f>
        <v>2.7343675094195836</v>
      </c>
      <c r="BE158">
        <f>LN(Data!BE158)</f>
        <v>4.5119578042659123</v>
      </c>
      <c r="BF158">
        <f>LN(Data!BF158)</f>
        <v>6.3326765163908858</v>
      </c>
      <c r="BG158">
        <f>LN(Data!BG158)</f>
        <v>4.759503706241877</v>
      </c>
      <c r="BH158" s="31">
        <f>Data!BH158/Data!C158</f>
        <v>4.138649751932523E-2</v>
      </c>
    </row>
    <row r="159" spans="1:60" x14ac:dyDescent="0.2">
      <c r="A159" s="7">
        <f>Data!A159</f>
        <v>1986</v>
      </c>
      <c r="B159" s="7">
        <f>Data!B159</f>
        <v>1</v>
      </c>
      <c r="C159">
        <f>LN(Data!C159)</f>
        <v>8.9587716256448964</v>
      </c>
      <c r="D159">
        <f>LN(Data!D159)</f>
        <v>8.5010028320175088</v>
      </c>
      <c r="I159">
        <f>LN(Data!I159)</f>
        <v>7.0833039514886629</v>
      </c>
      <c r="Q159" s="31">
        <f>(Data!Q159/Data!C159)</f>
        <v>-2.3315928907636507E-2</v>
      </c>
      <c r="R159">
        <f>LN(Data!R159)</f>
        <v>5.9864520052844377</v>
      </c>
      <c r="U159">
        <f>LN(Data!U159)</f>
        <v>6.3618204781025787</v>
      </c>
      <c r="X159">
        <f>LN(Data!X159)</f>
        <v>7.5796788230904557</v>
      </c>
      <c r="AE159">
        <f>LN(Data!AE159)</f>
        <v>4.0618558051853686</v>
      </c>
      <c r="AF159">
        <f>LN(Data!AF159)</f>
        <v>4.6965362342852366</v>
      </c>
      <c r="AG159">
        <f>LN(Data!AG159)</f>
        <v>4.7107276822439657</v>
      </c>
      <c r="AH159">
        <f>LN(Data!AH159)</f>
        <v>4.5873422077884793</v>
      </c>
      <c r="AI159">
        <f>LN(Data!AI159)</f>
        <v>4.6675156791967982</v>
      </c>
      <c r="AJ159">
        <f>LN(Data!AJ159)</f>
        <v>4.6542745864943997</v>
      </c>
      <c r="AK159">
        <f>LN(Data!AK159)</f>
        <v>4.7323929711280526</v>
      </c>
      <c r="AL159">
        <f>LN(Data!AL159)</f>
        <v>6.4404679572306298</v>
      </c>
      <c r="AM159">
        <f>LN(Data!AM159)</f>
        <v>7.8306640631578679</v>
      </c>
      <c r="AN159">
        <f>LN(Data!AN159)</f>
        <v>2.25758772706331</v>
      </c>
      <c r="AO159">
        <f>LN(Data!AO159)</f>
        <v>2.1662216787661643</v>
      </c>
      <c r="AQ159">
        <f>LN(Data!AQ159)</f>
        <v>11.596669008403088</v>
      </c>
      <c r="AR159">
        <f>LN(Data!AR159)</f>
        <v>3.7062280924485496</v>
      </c>
      <c r="AS159">
        <f>LN(Data!AS159)</f>
        <v>15.302897100851638</v>
      </c>
      <c r="AT159">
        <f>LN(Data!AT159)</f>
        <v>0.56362980377539673</v>
      </c>
      <c r="AV159">
        <f>LN(Data!AV159)</f>
        <v>9.7148515730891187</v>
      </c>
      <c r="AW159">
        <f>LN(Data!AW159)</f>
        <v>4.3694478524670215</v>
      </c>
      <c r="AX159">
        <f>LN(Data!AX159)</f>
        <v>-4.5000704510451115</v>
      </c>
      <c r="AY159">
        <f>LN(Data!AY159)</f>
        <v>-4.422282080983158</v>
      </c>
      <c r="BA159">
        <f>LN(Data!BA159)</f>
        <v>1.9459101490553132</v>
      </c>
      <c r="BB159">
        <f>LN(Data!BB159)</f>
        <v>4.1743872698956368</v>
      </c>
      <c r="BC159">
        <f>LN(Data!BC159)</f>
        <v>2.7013612129514133</v>
      </c>
      <c r="BE159">
        <f>LN(Data!BE159)</f>
        <v>4.5591262474866845</v>
      </c>
      <c r="BF159">
        <f>LN(Data!BF159)</f>
        <v>6.349101908933485</v>
      </c>
      <c r="BG159">
        <f>LN(Data!BG159)</f>
        <v>4.7172927871250394</v>
      </c>
      <c r="BH159" s="31">
        <f>Data!BH159/Data!C159</f>
        <v>3.8947464965922732E-2</v>
      </c>
    </row>
    <row r="160" spans="1:60" x14ac:dyDescent="0.2">
      <c r="A160" s="7">
        <f>Data!A160</f>
        <v>1986</v>
      </c>
      <c r="B160" s="7">
        <f>Data!B160</f>
        <v>2</v>
      </c>
      <c r="C160">
        <f>LN(Data!C160)</f>
        <v>8.9633522858519576</v>
      </c>
      <c r="D160">
        <f>LN(Data!D160)</f>
        <v>8.512120346266947</v>
      </c>
      <c r="I160">
        <f>LN(Data!I160)</f>
        <v>7.0656133635977172</v>
      </c>
      <c r="Q160" s="31">
        <f>(Data!Q160/Data!C160)</f>
        <v>-2.5808103437239969E-2</v>
      </c>
      <c r="R160">
        <f>LN(Data!R160)</f>
        <v>5.9974466187855295</v>
      </c>
      <c r="U160">
        <f>LN(Data!U160)</f>
        <v>6.4035741979348151</v>
      </c>
      <c r="X160">
        <f>LN(Data!X160)</f>
        <v>7.5998018540980494</v>
      </c>
      <c r="AE160">
        <f>LN(Data!AE160)</f>
        <v>4.0658593501430129</v>
      </c>
      <c r="AF160">
        <f>LN(Data!AF160)</f>
        <v>4.691650588702494</v>
      </c>
      <c r="AG160">
        <f>LN(Data!AG160)</f>
        <v>4.718793470753555</v>
      </c>
      <c r="AH160">
        <f>LN(Data!AH160)</f>
        <v>4.4742981113837379</v>
      </c>
      <c r="AI160">
        <f>LN(Data!AI160)</f>
        <v>4.6668953784250293</v>
      </c>
      <c r="AJ160">
        <f>LN(Data!AJ160)</f>
        <v>4.6314907410534412</v>
      </c>
      <c r="AK160">
        <f>LN(Data!AK160)</f>
        <v>4.7446451306616098</v>
      </c>
      <c r="AL160">
        <f>LN(Data!AL160)</f>
        <v>6.4788168146883303</v>
      </c>
      <c r="AM160">
        <f>LN(Data!AM160)</f>
        <v>7.8567842194440658</v>
      </c>
      <c r="AN160">
        <f>LN(Data!AN160)</f>
        <v>2.259677591982769</v>
      </c>
      <c r="AO160">
        <f>LN(Data!AO160)</f>
        <v>2.1731971892683664</v>
      </c>
      <c r="AQ160">
        <f>LN(Data!AQ160)</f>
        <v>11.600991285838463</v>
      </c>
      <c r="AR160">
        <f>LN(Data!AR160)</f>
        <v>3.7037680666076871</v>
      </c>
      <c r="AS160">
        <f>LN(Data!AS160)</f>
        <v>15.304759352446149</v>
      </c>
      <c r="AT160">
        <f>LN(Data!AT160)</f>
        <v>0.56634821238794519</v>
      </c>
      <c r="AV160">
        <f>LN(Data!AV160)</f>
        <v>9.7280723463964005</v>
      </c>
      <c r="AW160">
        <f>LN(Data!AW160)</f>
        <v>4.3605476029967578</v>
      </c>
      <c r="AX160">
        <f>LN(Data!AX160)</f>
        <v>-4.5011003545977752</v>
      </c>
      <c r="AY160">
        <f>LN(Data!AY160)</f>
        <v>-4.420374902210634</v>
      </c>
      <c r="BA160">
        <f>LN(Data!BA160)</f>
        <v>1.9740810260220096</v>
      </c>
      <c r="BB160">
        <f>LN(Data!BB160)</f>
        <v>4.1774594689326072</v>
      </c>
      <c r="BC160">
        <f>LN(Data!BC160)</f>
        <v>2.7013612129514133</v>
      </c>
      <c r="BE160">
        <f>LN(Data!BE160)</f>
        <v>4.5726469942825316</v>
      </c>
      <c r="BF160">
        <f>LN(Data!BF160)</f>
        <v>6.3923364119739281</v>
      </c>
      <c r="BG160">
        <f>LN(Data!BG160)</f>
        <v>4.6781325021285083</v>
      </c>
      <c r="BH160" s="31">
        <f>Data!BH160/Data!C160</f>
        <v>4.4936901713353287E-2</v>
      </c>
    </row>
    <row r="161" spans="1:60" x14ac:dyDescent="0.2">
      <c r="A161" s="7">
        <f>Data!A161</f>
        <v>1986</v>
      </c>
      <c r="B161" s="7">
        <f>Data!B161</f>
        <v>3</v>
      </c>
      <c r="C161">
        <f>LN(Data!C161)</f>
        <v>8.9733640880308307</v>
      </c>
      <c r="D161">
        <f>LN(Data!D161)</f>
        <v>8.5300699292299171</v>
      </c>
      <c r="I161">
        <f>LN(Data!I161)</f>
        <v>7.038344848685739</v>
      </c>
      <c r="Q161" s="31">
        <f>(Data!Q161/Data!C161)</f>
        <v>-2.6501565252658395E-2</v>
      </c>
      <c r="R161">
        <f>LN(Data!R161)</f>
        <v>6.0200520039598944</v>
      </c>
      <c r="U161">
        <f>LN(Data!U161)</f>
        <v>6.4308478734196068</v>
      </c>
      <c r="X161">
        <f>LN(Data!X161)</f>
        <v>7.6223703661573232</v>
      </c>
      <c r="AE161">
        <f>LN(Data!AE161)</f>
        <v>4.0698810900437259</v>
      </c>
      <c r="AF161">
        <f>LN(Data!AF161)</f>
        <v>4.697749367281185</v>
      </c>
      <c r="AG161">
        <f>LN(Data!AG161)</f>
        <v>4.7291561657690826</v>
      </c>
      <c r="AH161">
        <f>LN(Data!AH161)</f>
        <v>4.4371419906695211</v>
      </c>
      <c r="AI161">
        <f>LN(Data!AI161)</f>
        <v>4.6700211583077076</v>
      </c>
      <c r="AJ161">
        <f>LN(Data!AJ161)</f>
        <v>4.6340782911352996</v>
      </c>
      <c r="AK161">
        <f>LN(Data!AK161)</f>
        <v>4.7544518887038461</v>
      </c>
      <c r="AL161">
        <f>LN(Data!AL161)</f>
        <v>6.5203265333600715</v>
      </c>
      <c r="AM161">
        <f>LN(Data!AM161)</f>
        <v>7.8815221519933543</v>
      </c>
      <c r="AN161">
        <f>LN(Data!AN161)</f>
        <v>2.2617630984737906</v>
      </c>
      <c r="AO161">
        <f>LN(Data!AO161)</f>
        <v>2.1691839171806975</v>
      </c>
      <c r="AQ161">
        <f>LN(Data!AQ161)</f>
        <v>11.60796288030498</v>
      </c>
      <c r="AR161">
        <f>LN(Data!AR161)</f>
        <v>3.7062280924485496</v>
      </c>
      <c r="AS161">
        <f>LN(Data!AS161)</f>
        <v>15.314190972753529</v>
      </c>
      <c r="AT161">
        <f>LN(Data!AT161)</f>
        <v>0.56692839425943897</v>
      </c>
      <c r="AV161">
        <f>LN(Data!AV161)</f>
        <v>9.7391289832766734</v>
      </c>
      <c r="AW161">
        <f>LN(Data!AW161)</f>
        <v>4.3618239273563626</v>
      </c>
      <c r="AX161">
        <f>LN(Data!AX161)</f>
        <v>-4.5010564281953354</v>
      </c>
      <c r="AY161">
        <f>LN(Data!AY161)</f>
        <v>-4.4207521628468651</v>
      </c>
      <c r="BA161">
        <f>LN(Data!BA161)</f>
        <v>1.9459101490553132</v>
      </c>
      <c r="BB161">
        <f>LN(Data!BB161)</f>
        <v>4.180522258463153</v>
      </c>
      <c r="BC161">
        <f>LN(Data!BC161)</f>
        <v>2.7343675094195836</v>
      </c>
      <c r="BE161">
        <f>LN(Data!BE161)</f>
        <v>4.5517694092609764</v>
      </c>
      <c r="BF161">
        <f>LN(Data!BF161)</f>
        <v>6.4277473520669783</v>
      </c>
      <c r="BG161">
        <f>LN(Data!BG161)</f>
        <v>4.6536841215337192</v>
      </c>
      <c r="BH161" s="31">
        <f>Data!BH161/Data!C161</f>
        <v>4.4960081476239706E-2</v>
      </c>
    </row>
    <row r="162" spans="1:60" x14ac:dyDescent="0.2">
      <c r="A162" s="7">
        <f>Data!A162</f>
        <v>1986</v>
      </c>
      <c r="B162" s="7">
        <f>Data!B162</f>
        <v>4</v>
      </c>
      <c r="C162">
        <f>LN(Data!C162)</f>
        <v>8.97853441008332</v>
      </c>
      <c r="D162">
        <f>LN(Data!D162)</f>
        <v>8.5364466483381243</v>
      </c>
      <c r="I162">
        <f>LN(Data!I162)</f>
        <v>7.0414116637948103</v>
      </c>
      <c r="Q162" s="31">
        <f>(Data!Q162/Data!C162)</f>
        <v>-2.5040978439036694E-2</v>
      </c>
      <c r="R162">
        <f>LN(Data!R162)</f>
        <v>6.0565497937639163</v>
      </c>
      <c r="U162">
        <f>LN(Data!U162)</f>
        <v>6.4385513299069661</v>
      </c>
      <c r="X162">
        <f>LN(Data!X162)</f>
        <v>7.6165297154277818</v>
      </c>
      <c r="AE162">
        <f>LN(Data!AE162)</f>
        <v>4.0754165523365815</v>
      </c>
      <c r="AF162">
        <f>LN(Data!AF162)</f>
        <v>4.7047168338213092</v>
      </c>
      <c r="AG162">
        <f>LN(Data!AG162)</f>
        <v>4.7394125757942041</v>
      </c>
      <c r="AH162">
        <f>LN(Data!AH162)</f>
        <v>4.4123982133192952</v>
      </c>
      <c r="AI162">
        <f>LN(Data!AI162)</f>
        <v>4.6709579265260945</v>
      </c>
      <c r="AJ162">
        <f>LN(Data!AJ162)</f>
        <v>4.6386049620743286</v>
      </c>
      <c r="AK162">
        <f>LN(Data!AK162)</f>
        <v>4.7638818771429126</v>
      </c>
      <c r="AL162">
        <f>LN(Data!AL162)</f>
        <v>6.5628677327595772</v>
      </c>
      <c r="AM162">
        <f>LN(Data!AM162)</f>
        <v>7.9035224043580703</v>
      </c>
      <c r="AN162">
        <f>LN(Data!AN162)</f>
        <v>2.2659211086224542</v>
      </c>
      <c r="AO162">
        <f>LN(Data!AO162)</f>
        <v>2.1663744607892368</v>
      </c>
      <c r="AQ162">
        <f>LN(Data!AQ162)</f>
        <v>11.612698399129023</v>
      </c>
      <c r="AR162">
        <f>LN(Data!AR162)</f>
        <v>3.7062280924485496</v>
      </c>
      <c r="AS162">
        <f>LN(Data!AS162)</f>
        <v>15.318926491577573</v>
      </c>
      <c r="AT162">
        <f>LN(Data!AT162)</f>
        <v>0.56736319748788333</v>
      </c>
      <c r="AV162">
        <f>LN(Data!AV162)</f>
        <v>9.7475874999956904</v>
      </c>
      <c r="AW162">
        <f>LN(Data!AW162)</f>
        <v>4.3681812278518288</v>
      </c>
      <c r="AX162">
        <f>LN(Data!AX162)</f>
        <v>-4.5018502142722321</v>
      </c>
      <c r="AY162">
        <f>LN(Data!AY162)</f>
        <v>-4.4236438580872646</v>
      </c>
      <c r="BA162">
        <f>LN(Data!BA162)</f>
        <v>1.9169226121820611</v>
      </c>
      <c r="BB162">
        <f>LN(Data!BB162)</f>
        <v>4.180522258463153</v>
      </c>
      <c r="BC162">
        <f>LN(Data!BC162)</f>
        <v>2.7146947438208788</v>
      </c>
      <c r="BE162">
        <f>LN(Data!BE162)</f>
        <v>4.5217885770490405</v>
      </c>
      <c r="BF162">
        <f>LN(Data!BF162)</f>
        <v>6.4633210849263589</v>
      </c>
      <c r="BG162">
        <f>LN(Data!BG162)</f>
        <v>4.6556351373943032</v>
      </c>
      <c r="BH162" s="31">
        <f>Data!BH162/Data!C162</f>
        <v>3.8677542851681748E-2</v>
      </c>
    </row>
    <row r="163" spans="1:60" x14ac:dyDescent="0.2">
      <c r="A163" s="7">
        <f>Data!A163</f>
        <v>1987</v>
      </c>
      <c r="B163" s="7">
        <f>Data!B163</f>
        <v>1</v>
      </c>
      <c r="C163">
        <f>LN(Data!C163)</f>
        <v>8.9854953740222161</v>
      </c>
      <c r="D163">
        <f>LN(Data!D163)</f>
        <v>8.53660358493606</v>
      </c>
      <c r="I163">
        <f>LN(Data!I163)</f>
        <v>7.0680016281242342</v>
      </c>
      <c r="Q163" s="31">
        <f>(Data!Q163/Data!C163)</f>
        <v>-2.4353901632775728E-2</v>
      </c>
      <c r="R163">
        <f>LN(Data!R163)</f>
        <v>6.0572522876459853</v>
      </c>
      <c r="U163">
        <f>LN(Data!U163)</f>
        <v>6.4324576612752917</v>
      </c>
      <c r="X163">
        <f>LN(Data!X163)</f>
        <v>7.6228107115909625</v>
      </c>
      <c r="AE163">
        <f>LN(Data!AE163)</f>
        <v>4.0826598949432622</v>
      </c>
      <c r="AF163">
        <f>LN(Data!AF163)</f>
        <v>4.7167115607209986</v>
      </c>
      <c r="AG163">
        <f>LN(Data!AG163)</f>
        <v>4.7486902750664468</v>
      </c>
      <c r="AH163">
        <f>LN(Data!AH163)</f>
        <v>4.4636066216663046</v>
      </c>
      <c r="AI163">
        <f>LN(Data!AI163)</f>
        <v>4.6718938180309992</v>
      </c>
      <c r="AJ163">
        <f>LN(Data!AJ163)</f>
        <v>4.6564999797095332</v>
      </c>
      <c r="AK163">
        <f>LN(Data!AK163)</f>
        <v>4.7729447802526321</v>
      </c>
      <c r="AL163">
        <f>LN(Data!AL163)</f>
        <v>6.5952339165167109</v>
      </c>
      <c r="AM163">
        <f>LN(Data!AM163)</f>
        <v>7.9191743559478693</v>
      </c>
      <c r="AN163">
        <f>LN(Data!AN163)</f>
        <v>2.2710944259026746</v>
      </c>
      <c r="AO163">
        <f>LN(Data!AO163)</f>
        <v>2.1595530511697674</v>
      </c>
      <c r="AQ163">
        <f>LN(Data!AQ163)</f>
        <v>11.619139616177534</v>
      </c>
      <c r="AR163">
        <f>LN(Data!AR163)</f>
        <v>3.713572066704308</v>
      </c>
      <c r="AS163">
        <f>LN(Data!AS163)</f>
        <v>15.332711682881841</v>
      </c>
      <c r="AT163">
        <f>LN(Data!AT163)</f>
        <v>0.56053897012251086</v>
      </c>
      <c r="AV163">
        <f>LN(Data!AV163)</f>
        <v>9.7556879003145465</v>
      </c>
      <c r="AW163">
        <f>LN(Data!AW163)</f>
        <v>4.3770140928503372</v>
      </c>
      <c r="AX163">
        <f>LN(Data!AX163)</f>
        <v>-4.5067984606124183</v>
      </c>
      <c r="AY163">
        <f>LN(Data!AY163)</f>
        <v>-4.431506949876959</v>
      </c>
      <c r="BA163">
        <f>LN(Data!BA163)</f>
        <v>1.8870696490323797</v>
      </c>
      <c r="BB163">
        <f>LN(Data!BB163)</f>
        <v>4.1820501426412067</v>
      </c>
      <c r="BC163">
        <f>LN(Data!BC163)</f>
        <v>2.6946271807700692</v>
      </c>
      <c r="BE163">
        <f>LN(Data!BE163)</f>
        <v>4.5053498507058807</v>
      </c>
      <c r="BF163">
        <f>LN(Data!BF163)</f>
        <v>6.4836925417838032</v>
      </c>
      <c r="BG163">
        <f>LN(Data!BG163)</f>
        <v>4.6189251512204272</v>
      </c>
      <c r="BH163" s="31">
        <f>Data!BH163/Data!C163</f>
        <v>3.9631138681167154E-2</v>
      </c>
    </row>
    <row r="164" spans="1:60" x14ac:dyDescent="0.2">
      <c r="A164" s="7">
        <f>Data!A164</f>
        <v>1987</v>
      </c>
      <c r="B164" s="7">
        <f>Data!B164</f>
        <v>2</v>
      </c>
      <c r="C164">
        <f>LN(Data!C164)</f>
        <v>8.9966643617235764</v>
      </c>
      <c r="D164">
        <f>LN(Data!D164)</f>
        <v>8.5503764852064705</v>
      </c>
      <c r="I164">
        <f>LN(Data!I164)</f>
        <v>7.0685126578602508</v>
      </c>
      <c r="Q164" s="31">
        <f>(Data!Q164/Data!C164)</f>
        <v>-2.3823380096828918E-2</v>
      </c>
      <c r="R164">
        <f>LN(Data!R164)</f>
        <v>6.0976247429363726</v>
      </c>
      <c r="U164">
        <f>LN(Data!U164)</f>
        <v>6.4570835780358937</v>
      </c>
      <c r="X164">
        <f>LN(Data!X164)</f>
        <v>7.6318680387989621</v>
      </c>
      <c r="AE164">
        <f>LN(Data!AE164)</f>
        <v>4.0893320203985564</v>
      </c>
      <c r="AF164">
        <f>LN(Data!AF164)</f>
        <v>4.7279805633584999</v>
      </c>
      <c r="AG164">
        <f>LN(Data!AG164)</f>
        <v>4.7598892756684288</v>
      </c>
      <c r="AH164">
        <f>LN(Data!AH164)</f>
        <v>4.4742981113837379</v>
      </c>
      <c r="AI164">
        <f>LN(Data!AI164)</f>
        <v>4.681510664244529</v>
      </c>
      <c r="AJ164">
        <f>LN(Data!AJ164)</f>
        <v>4.6743883654246341</v>
      </c>
      <c r="AK164">
        <f>LN(Data!AK164)</f>
        <v>4.7841528415165318</v>
      </c>
      <c r="AL164">
        <f>LN(Data!AL164)</f>
        <v>6.6124441793658653</v>
      </c>
      <c r="AM164">
        <f>LN(Data!AM164)</f>
        <v>7.9277571670683349</v>
      </c>
      <c r="AN164">
        <f>LN(Data!AN164)</f>
        <v>2.2752138961979136</v>
      </c>
      <c r="AO164">
        <f>LN(Data!AO164)</f>
        <v>2.152403518827505</v>
      </c>
      <c r="AQ164">
        <f>LN(Data!AQ164)</f>
        <v>11.627663870440387</v>
      </c>
      <c r="AR164">
        <f>LN(Data!AR164)</f>
        <v>3.7111300630487558</v>
      </c>
      <c r="AS164">
        <f>LN(Data!AS164)</f>
        <v>15.338793933489143</v>
      </c>
      <c r="AT164">
        <f>LN(Data!AT164)</f>
        <v>0.56562570721657024</v>
      </c>
      <c r="AV164">
        <f>LN(Data!AV164)</f>
        <v>9.7622416085319141</v>
      </c>
      <c r="AW164">
        <f>LN(Data!AW164)</f>
        <v>4.3882571844245177</v>
      </c>
      <c r="AX164">
        <f>LN(Data!AX164)</f>
        <v>-4.5018673045296822</v>
      </c>
      <c r="AY164">
        <f>LN(Data!AY164)</f>
        <v>-4.4302860140137028</v>
      </c>
      <c r="BA164">
        <f>LN(Data!BA164)</f>
        <v>1.8405496333974869</v>
      </c>
      <c r="BB164">
        <f>LN(Data!BB164)</f>
        <v>4.1820501426412067</v>
      </c>
      <c r="BC164">
        <f>LN(Data!BC164)</f>
        <v>2.7013612129514133</v>
      </c>
      <c r="BE164">
        <f>LN(Data!BE164)</f>
        <v>4.5196122976264448</v>
      </c>
      <c r="BF164">
        <f>LN(Data!BF164)</f>
        <v>6.4896338019954563</v>
      </c>
      <c r="BG164">
        <f>LN(Data!BG164)</f>
        <v>4.5913146396976501</v>
      </c>
      <c r="BH164" s="31">
        <f>Data!BH164/Data!C164</f>
        <v>2.5303687284422175E-2</v>
      </c>
    </row>
    <row r="165" spans="1:60" x14ac:dyDescent="0.2">
      <c r="A165" s="7">
        <f>Data!A165</f>
        <v>1987</v>
      </c>
      <c r="B165" s="7">
        <f>Data!B165</f>
        <v>3</v>
      </c>
      <c r="C165">
        <f>LN(Data!C165)</f>
        <v>9.0056995838929481</v>
      </c>
      <c r="D165">
        <f>LN(Data!D165)</f>
        <v>8.561898834800088</v>
      </c>
      <c r="I165">
        <f>LN(Data!I165)</f>
        <v>7.0686829430884188</v>
      </c>
      <c r="Q165" s="31">
        <f>(Data!Q165/Data!C165)</f>
        <v>-2.2762411956708469E-2</v>
      </c>
      <c r="R165">
        <f>LN(Data!R165)</f>
        <v>6.14010004624713</v>
      </c>
      <c r="U165">
        <f>LN(Data!U165)</f>
        <v>6.4763567888474682</v>
      </c>
      <c r="X165">
        <f>LN(Data!X165)</f>
        <v>7.6341921574067246</v>
      </c>
      <c r="AE165">
        <f>LN(Data!AE165)</f>
        <v>4.0965754053734598</v>
      </c>
      <c r="AF165">
        <f>LN(Data!AF165)</f>
        <v>4.7385378152041193</v>
      </c>
      <c r="AG165">
        <f>LN(Data!AG165)</f>
        <v>4.768988271217486</v>
      </c>
      <c r="AH165">
        <f>LN(Data!AH165)</f>
        <v>4.499809670330265</v>
      </c>
      <c r="AI165">
        <f>LN(Data!AI165)</f>
        <v>4.6895113344218426</v>
      </c>
      <c r="AJ165">
        <f>LN(Data!AJ165)</f>
        <v>4.6833619509543398</v>
      </c>
      <c r="AK165">
        <f>LN(Data!AK165)</f>
        <v>4.7946907675087385</v>
      </c>
      <c r="AL165">
        <f>LN(Data!AL165)</f>
        <v>6.6136526387274337</v>
      </c>
      <c r="AM165">
        <f>LN(Data!AM165)</f>
        <v>7.9339760702284883</v>
      </c>
      <c r="AN165">
        <f>LN(Data!AN165)</f>
        <v>2.2823823856765264</v>
      </c>
      <c r="AO165">
        <f>LN(Data!AO165)</f>
        <v>2.1490147564604989</v>
      </c>
      <c r="AQ165">
        <f>LN(Data!AQ165)</f>
        <v>11.633965413345972</v>
      </c>
      <c r="AR165">
        <f>LN(Data!AR165)</f>
        <v>3.7111300630487558</v>
      </c>
      <c r="AS165">
        <f>LN(Data!AS165)</f>
        <v>15.345095476394729</v>
      </c>
      <c r="AT165">
        <f>LN(Data!AT165)</f>
        <v>0.56835938648035711</v>
      </c>
      <c r="AV165">
        <f>LN(Data!AV165)</f>
        <v>9.7683880181832645</v>
      </c>
      <c r="AW165">
        <f>LN(Data!AW165)</f>
        <v>4.4006030202468169</v>
      </c>
      <c r="AX165">
        <f>LN(Data!AX165)</f>
        <v>-4.4990824312919981</v>
      </c>
      <c r="AY165">
        <f>LN(Data!AY165)</f>
        <v>-4.4315752665973775</v>
      </c>
      <c r="BA165">
        <f>LN(Data!BA165)</f>
        <v>1.791759469228055</v>
      </c>
      <c r="BB165">
        <f>LN(Data!BB165)</f>
        <v>4.1835756959500436</v>
      </c>
      <c r="BC165">
        <f>LN(Data!BC165)</f>
        <v>2.6602595372658615</v>
      </c>
      <c r="BE165">
        <f>LN(Data!BE165)</f>
        <v>4.542230386214217</v>
      </c>
      <c r="BF165">
        <f>LN(Data!BF165)</f>
        <v>6.4802850095114062</v>
      </c>
      <c r="BG165">
        <f>LN(Data!BG165)</f>
        <v>4.6003887732310611</v>
      </c>
      <c r="BH165" s="31">
        <f>Data!BH165/Data!C165</f>
        <v>2.8935467442220565E-2</v>
      </c>
    </row>
    <row r="166" spans="1:60" x14ac:dyDescent="0.2">
      <c r="A166" s="7">
        <f>Data!A166</f>
        <v>1987</v>
      </c>
      <c r="B166" s="7">
        <f>Data!B166</f>
        <v>4</v>
      </c>
      <c r="C166">
        <f>LN(Data!C166)</f>
        <v>9.0220570792979071</v>
      </c>
      <c r="D166">
        <f>LN(Data!D166)</f>
        <v>8.5640004385234931</v>
      </c>
      <c r="I166">
        <f>LN(Data!I166)</f>
        <v>7.1345720756626427</v>
      </c>
      <c r="Q166" s="31">
        <f>(Data!Q166/Data!C166)</f>
        <v>-2.2115454260122173E-2</v>
      </c>
      <c r="R166">
        <f>LN(Data!R166)</f>
        <v>6.1766985253489715</v>
      </c>
      <c r="U166">
        <f>LN(Data!U166)</f>
        <v>6.4991853559204937</v>
      </c>
      <c r="X166">
        <f>LN(Data!X166)</f>
        <v>7.6462581612628799</v>
      </c>
      <c r="AE166">
        <f>LN(Data!AE166)</f>
        <v>4.1048228065097279</v>
      </c>
      <c r="AF166">
        <f>LN(Data!AF166)</f>
        <v>4.7478235962120277</v>
      </c>
      <c r="AG166">
        <f>LN(Data!AG166)</f>
        <v>4.7796863598823869</v>
      </c>
      <c r="AH166">
        <f>LN(Data!AH166)</f>
        <v>4.4964707690647501</v>
      </c>
      <c r="AI166">
        <f>LN(Data!AI166)</f>
        <v>4.6925673218965143</v>
      </c>
      <c r="AJ166">
        <f>LN(Data!AJ166)</f>
        <v>4.6943982709308987</v>
      </c>
      <c r="AK166">
        <f>LN(Data!AK166)</f>
        <v>4.8056590467374951</v>
      </c>
      <c r="AL166">
        <f>LN(Data!AL166)</f>
        <v>6.6243307967829974</v>
      </c>
      <c r="AM166">
        <f>LN(Data!AM166)</f>
        <v>7.945307434345783</v>
      </c>
      <c r="AN166">
        <f>LN(Data!AN166)</f>
        <v>2.2894998534453901</v>
      </c>
      <c r="AO166">
        <f>LN(Data!AO166)</f>
        <v>2.1468464432214538</v>
      </c>
      <c r="AQ166">
        <f>LN(Data!AQ166)</f>
        <v>11.63979597307589</v>
      </c>
      <c r="AR166">
        <f>LN(Data!AR166)</f>
        <v>3.713572066704308</v>
      </c>
      <c r="AS166">
        <f>LN(Data!AS166)</f>
        <v>15.353368039780197</v>
      </c>
      <c r="AT166">
        <f>LN(Data!AT166)</f>
        <v>0.57644431849984679</v>
      </c>
      <c r="AV166">
        <f>LN(Data!AV166)</f>
        <v>9.774133866905963</v>
      </c>
      <c r="AW166">
        <f>LN(Data!AW166)</f>
        <v>4.4200447018614026</v>
      </c>
      <c r="AX166">
        <f>LN(Data!AX166)</f>
        <v>-4.490163683433793</v>
      </c>
      <c r="AY166">
        <f>LN(Data!AY166)</f>
        <v>-4.4290722736719852</v>
      </c>
      <c r="BA166">
        <f>LN(Data!BA166)</f>
        <v>1.7578579175523736</v>
      </c>
      <c r="BB166">
        <f>LN(Data!BB166)</f>
        <v>4.1850989254905651</v>
      </c>
      <c r="BC166">
        <f>LN(Data!BC166)</f>
        <v>2.6461747973841225</v>
      </c>
      <c r="BE166">
        <f>LN(Data!BE166)</f>
        <v>4.4589876758100102</v>
      </c>
      <c r="BF166">
        <f>LN(Data!BF166)</f>
        <v>6.4816773865590607</v>
      </c>
      <c r="BG166">
        <f>LN(Data!BG166)</f>
        <v>4.5548763919336244</v>
      </c>
      <c r="BH166" s="31">
        <f>Data!BH166/Data!C166</f>
        <v>3.042228672886739E-2</v>
      </c>
    </row>
    <row r="167" spans="1:60" x14ac:dyDescent="0.2">
      <c r="A167" s="7">
        <f>Data!A167</f>
        <v>1988</v>
      </c>
      <c r="B167" s="7">
        <f>Data!B167</f>
        <v>1</v>
      </c>
      <c r="C167">
        <f>LN(Data!C167)</f>
        <v>9.0276667532156853</v>
      </c>
      <c r="D167">
        <f>LN(Data!D167)</f>
        <v>8.5816129555024698</v>
      </c>
      <c r="I167">
        <f>LN(Data!I167)</f>
        <v>7.0853992462249806</v>
      </c>
      <c r="Q167" s="31">
        <f>(Data!Q167/Data!C167)</f>
        <v>-1.8414481897627961E-2</v>
      </c>
      <c r="R167">
        <f>LN(Data!R167)</f>
        <v>6.2306782785996866</v>
      </c>
      <c r="U167">
        <f>LN(Data!U167)</f>
        <v>6.4945099835550106</v>
      </c>
      <c r="X167">
        <f>LN(Data!X167)</f>
        <v>7.6394498691543209</v>
      </c>
      <c r="AE167">
        <f>LN(Data!AE167)</f>
        <v>4.1126427905034761</v>
      </c>
      <c r="AF167">
        <f>LN(Data!AF167)</f>
        <v>4.755596797214718</v>
      </c>
      <c r="AG167">
        <f>LN(Data!AG167)</f>
        <v>4.7883247290859376</v>
      </c>
      <c r="AH167">
        <f>LN(Data!AH167)</f>
        <v>4.484504248761457</v>
      </c>
      <c r="AI167">
        <f>LN(Data!AI167)</f>
        <v>4.6928788198376497</v>
      </c>
      <c r="AJ167">
        <f>LN(Data!AJ167)</f>
        <v>4.694096395182493</v>
      </c>
      <c r="AK167">
        <f>LN(Data!AK167)</f>
        <v>4.8159739138842879</v>
      </c>
      <c r="AL167">
        <f>LN(Data!AL167)</f>
        <v>6.6314746292547984</v>
      </c>
      <c r="AM167">
        <f>LN(Data!AM167)</f>
        <v>7.9626942898602762</v>
      </c>
      <c r="AN167">
        <f>LN(Data!AN167)</f>
        <v>2.2945529212967815</v>
      </c>
      <c r="AO167">
        <f>LN(Data!AO167)</f>
        <v>2.1441263100701553</v>
      </c>
      <c r="AQ167">
        <f>LN(Data!AQ167)</f>
        <v>11.644769184274946</v>
      </c>
      <c r="AR167">
        <f>LN(Data!AR167)</f>
        <v>3.713572066704308</v>
      </c>
      <c r="AS167">
        <f>LN(Data!AS167)</f>
        <v>15.358341250979255</v>
      </c>
      <c r="AT167">
        <f>LN(Data!AT167)</f>
        <v>0.57708078121856932</v>
      </c>
      <c r="AV167">
        <f>LN(Data!AV167)</f>
        <v>9.7840144914417753</v>
      </c>
      <c r="AW167">
        <f>LN(Data!AW167)</f>
        <v>4.4260435200906558</v>
      </c>
      <c r="AX167">
        <f>LN(Data!AX167)</f>
        <v>-4.491146667116201</v>
      </c>
      <c r="AY167">
        <f>LN(Data!AY167)</f>
        <v>-4.4320348673700476</v>
      </c>
      <c r="BA167">
        <f>LN(Data!BA167)</f>
        <v>1.7404661748405046</v>
      </c>
      <c r="BB167">
        <f>LN(Data!BB167)</f>
        <v>4.1866198383312714</v>
      </c>
      <c r="BC167">
        <f>LN(Data!BC167)</f>
        <v>2.6461747973841225</v>
      </c>
      <c r="BE167">
        <f>LN(Data!BE167)</f>
        <v>4.5250441415088067</v>
      </c>
      <c r="BF167">
        <f>LN(Data!BF167)</f>
        <v>6.4810480180281722</v>
      </c>
      <c r="BG167">
        <f>LN(Data!BG167)</f>
        <v>4.5214298170501932</v>
      </c>
      <c r="BH167" s="31">
        <f>Data!BH167/Data!C167</f>
        <v>2.9348551545023738E-2</v>
      </c>
    </row>
    <row r="168" spans="1:60" x14ac:dyDescent="0.2">
      <c r="A168" s="7">
        <f>Data!A168</f>
        <v>1988</v>
      </c>
      <c r="B168" s="7">
        <f>Data!B168</f>
        <v>2</v>
      </c>
      <c r="C168">
        <f>LN(Data!C168)</f>
        <v>9.0407968275414436</v>
      </c>
      <c r="D168">
        <f>LN(Data!D168)</f>
        <v>8.5889369424289121</v>
      </c>
      <c r="I168">
        <f>LN(Data!I168)</f>
        <v>7.1089803661953246</v>
      </c>
      <c r="Q168" s="31">
        <f>(Data!Q168/Data!C168)</f>
        <v>-1.5567798116225339E-2</v>
      </c>
      <c r="R168">
        <f>LN(Data!R168)</f>
        <v>6.2584335779622213</v>
      </c>
      <c r="U168">
        <f>LN(Data!U168)</f>
        <v>6.4828014942901104</v>
      </c>
      <c r="X168">
        <f>LN(Data!X168)</f>
        <v>7.6430515730502409</v>
      </c>
      <c r="AE168">
        <f>LN(Data!AE168)</f>
        <v>4.1222677233245708</v>
      </c>
      <c r="AF168">
        <f>LN(Data!AF168)</f>
        <v>4.7670083838406452</v>
      </c>
      <c r="AG168">
        <f>LN(Data!AG168)</f>
        <v>4.8001858308409311</v>
      </c>
      <c r="AH168">
        <f>LN(Data!AH168)</f>
        <v>4.4856318607118411</v>
      </c>
      <c r="AI168">
        <f>LN(Data!AI168)</f>
        <v>4.6998710893121007</v>
      </c>
      <c r="AJ168">
        <f>LN(Data!AJ168)</f>
        <v>4.7119327183610089</v>
      </c>
      <c r="AK168">
        <f>LN(Data!AK168)</f>
        <v>4.8272491708524639</v>
      </c>
      <c r="AL168">
        <f>LN(Data!AL168)</f>
        <v>6.6498908749395387</v>
      </c>
      <c r="AM168">
        <f>LN(Data!AM168)</f>
        <v>7.9818699360498462</v>
      </c>
      <c r="AN168">
        <f>LN(Data!AN168)</f>
        <v>2.3045830956567186</v>
      </c>
      <c r="AO168">
        <f>LN(Data!AO168)</f>
        <v>2.1427448978041648</v>
      </c>
      <c r="AQ168">
        <f>LN(Data!AQ168)</f>
        <v>11.649403761205891</v>
      </c>
      <c r="AR168">
        <f>LN(Data!AR168)</f>
        <v>3.713572066704308</v>
      </c>
      <c r="AS168">
        <f>LN(Data!AS168)</f>
        <v>15.362975827910198</v>
      </c>
      <c r="AT168">
        <f>LN(Data!AT168)</f>
        <v>0.58557627861338257</v>
      </c>
      <c r="AV168">
        <f>LN(Data!AV168)</f>
        <v>9.7882857833591217</v>
      </c>
      <c r="AW168">
        <f>LN(Data!AW168)</f>
        <v>4.4331949212482815</v>
      </c>
      <c r="AX168">
        <f>LN(Data!AX168)</f>
        <v>-4.4825312856668997</v>
      </c>
      <c r="AY168">
        <f>LN(Data!AY168)</f>
        <v>-4.4257794483027624</v>
      </c>
      <c r="BA168">
        <f>LN(Data!BA168)</f>
        <v>1.7047480922384253</v>
      </c>
      <c r="BB168">
        <f>LN(Data!BB168)</f>
        <v>4.1866198383312714</v>
      </c>
      <c r="BC168">
        <f>LN(Data!BC168)</f>
        <v>2.5952547069568657</v>
      </c>
      <c r="BE168">
        <f>LN(Data!BE168)</f>
        <v>4.5390303834835466</v>
      </c>
      <c r="BF168">
        <f>LN(Data!BF168)</f>
        <v>6.4880526770869844</v>
      </c>
      <c r="BG168">
        <f>LN(Data!BG168)</f>
        <v>4.5108595065168497</v>
      </c>
      <c r="BH168" s="31">
        <f>Data!BH168/Data!C168</f>
        <v>2.7344103543962977E-2</v>
      </c>
    </row>
    <row r="169" spans="1:60" x14ac:dyDescent="0.2">
      <c r="A169" s="7">
        <f>Data!A169</f>
        <v>1988</v>
      </c>
      <c r="B169" s="7">
        <f>Data!B169</f>
        <v>3</v>
      </c>
      <c r="C169">
        <f>LN(Data!C169)</f>
        <v>9.046550046361487</v>
      </c>
      <c r="D169">
        <f>LN(Data!D169)</f>
        <v>8.5974266501264065</v>
      </c>
      <c r="I169">
        <f>LN(Data!I169)</f>
        <v>7.1145255161784018</v>
      </c>
      <c r="Q169" s="31">
        <f>(Data!Q169/Data!C169)</f>
        <v>-1.6091033312915223E-2</v>
      </c>
      <c r="R169">
        <f>LN(Data!R169)</f>
        <v>6.2779584139229536</v>
      </c>
      <c r="U169">
        <f>LN(Data!U169)</f>
        <v>6.5062323901065966</v>
      </c>
      <c r="X169">
        <f>LN(Data!X169)</f>
        <v>7.6437224567250102</v>
      </c>
      <c r="AE169">
        <f>LN(Data!AE169)</f>
        <v>4.1339818552605978</v>
      </c>
      <c r="AF169">
        <f>LN(Data!AF169)</f>
        <v>4.7791234931115296</v>
      </c>
      <c r="AG169">
        <f>LN(Data!AG169)</f>
        <v>4.8129970331904079</v>
      </c>
      <c r="AH169">
        <f>LN(Data!AH169)</f>
        <v>4.4972174244734067</v>
      </c>
      <c r="AI169">
        <f>LN(Data!AI169)</f>
        <v>4.7080245639044795</v>
      </c>
      <c r="AJ169">
        <f>LN(Data!AJ169)</f>
        <v>4.7244365653904143</v>
      </c>
      <c r="AK169">
        <f>LN(Data!AK169)</f>
        <v>4.8391903716771312</v>
      </c>
      <c r="AL169">
        <f>LN(Data!AL169)</f>
        <v>6.662877235521921</v>
      </c>
      <c r="AM169">
        <f>LN(Data!AM169)</f>
        <v>7.9910847107857297</v>
      </c>
      <c r="AN169">
        <f>LN(Data!AN169)</f>
        <v>2.3105532626432224</v>
      </c>
      <c r="AO169">
        <f>LN(Data!AO169)</f>
        <v>2.1365999555197845</v>
      </c>
      <c r="AQ169">
        <f>LN(Data!AQ169)</f>
        <v>11.654711444555907</v>
      </c>
      <c r="AR169">
        <f>LN(Data!AR169)</f>
        <v>3.713572066704308</v>
      </c>
      <c r="AS169">
        <f>LN(Data!AS169)</f>
        <v>15.368283511260215</v>
      </c>
      <c r="AT169">
        <f>LN(Data!AT169)</f>
        <v>0.5860218140834087</v>
      </c>
      <c r="AV169">
        <f>LN(Data!AV169)</f>
        <v>9.7938627829600193</v>
      </c>
      <c r="AW169">
        <f>LN(Data!AW169)</f>
        <v>4.4367515343631281</v>
      </c>
      <c r="AX169">
        <f>LN(Data!AX169)</f>
        <v>-4.4821746245596641</v>
      </c>
      <c r="AY169">
        <f>LN(Data!AY169)</f>
        <v>-4.4265964695234263</v>
      </c>
      <c r="BA169">
        <f>LN(Data!BA169)</f>
        <v>1.7047480922384253</v>
      </c>
      <c r="BB169">
        <f>LN(Data!BB169)</f>
        <v>4.1896547420264252</v>
      </c>
      <c r="BC169">
        <f>LN(Data!BC169)</f>
        <v>2.6026896854443837</v>
      </c>
      <c r="BE169">
        <f>LN(Data!BE169)</f>
        <v>4.5643481914678361</v>
      </c>
      <c r="BF169">
        <f>LN(Data!BF169)</f>
        <v>6.4889239283984832</v>
      </c>
      <c r="BG169">
        <f>LN(Data!BG169)</f>
        <v>4.5471914357642405</v>
      </c>
      <c r="BH169" s="31">
        <f>Data!BH169/Data!C169</f>
        <v>2.4530764257137905E-2</v>
      </c>
    </row>
    <row r="170" spans="1:60" x14ac:dyDescent="0.2">
      <c r="A170" s="7">
        <f>Data!A170</f>
        <v>1988</v>
      </c>
      <c r="B170" s="7">
        <f>Data!B170</f>
        <v>4</v>
      </c>
      <c r="C170">
        <f>LN(Data!C170)</f>
        <v>9.0597035114487205</v>
      </c>
      <c r="D170">
        <f>LN(Data!D170)</f>
        <v>8.6088238829256891</v>
      </c>
      <c r="I170">
        <f>LN(Data!I170)</f>
        <v>7.1296180103966247</v>
      </c>
      <c r="Q170" s="31">
        <f>(Data!Q170/Data!C170)</f>
        <v>-1.6369047619047627E-2</v>
      </c>
      <c r="R170">
        <f>LN(Data!R170)</f>
        <v>6.3079162755558436</v>
      </c>
      <c r="U170">
        <f>LN(Data!U170)</f>
        <v>6.5362567204372457</v>
      </c>
      <c r="X170">
        <f>LN(Data!X170)</f>
        <v>7.6623737816301833</v>
      </c>
      <c r="AE170">
        <f>LN(Data!AE170)</f>
        <v>4.1419594328299469</v>
      </c>
      <c r="AF170">
        <f>LN(Data!AF170)</f>
        <v>4.7899886229806334</v>
      </c>
      <c r="AG170">
        <f>LN(Data!AG170)</f>
        <v>4.8245707410234671</v>
      </c>
      <c r="AH170">
        <f>LN(Data!AH170)</f>
        <v>4.4968385943853111</v>
      </c>
      <c r="AI170">
        <f>LN(Data!AI170)</f>
        <v>4.7146253072949316</v>
      </c>
      <c r="AJ170">
        <f>LN(Data!AJ170)</f>
        <v>4.7367859950533928</v>
      </c>
      <c r="AK170">
        <f>LN(Data!AK170)</f>
        <v>4.8515066893783851</v>
      </c>
      <c r="AL170">
        <f>LN(Data!AL170)</f>
        <v>6.6656837177824082</v>
      </c>
      <c r="AM170">
        <f>LN(Data!AM170)</f>
        <v>7.9998127986795726</v>
      </c>
      <c r="AN170">
        <f>LN(Data!AN170)</f>
        <v>2.3204250111223765</v>
      </c>
      <c r="AO170">
        <f>LN(Data!AO170)</f>
        <v>2.1356065741298349</v>
      </c>
      <c r="AQ170">
        <f>LN(Data!AQ170)</f>
        <v>11.660888469127745</v>
      </c>
      <c r="AR170">
        <f>LN(Data!AR170)</f>
        <v>3.713572066704308</v>
      </c>
      <c r="AS170">
        <f>LN(Data!AS170)</f>
        <v>15.374460535832052</v>
      </c>
      <c r="AT170">
        <f>LN(Data!AT170)</f>
        <v>0.59299825459880617</v>
      </c>
      <c r="AV170">
        <f>LN(Data!AV170)</f>
        <v>9.7994376095187032</v>
      </c>
      <c r="AW170">
        <f>LN(Data!AW170)</f>
        <v>4.4414740933173018</v>
      </c>
      <c r="AX170">
        <f>LN(Data!AX170)</f>
        <v>-4.4749994586999264</v>
      </c>
      <c r="AY170">
        <f>LN(Data!AY170)</f>
        <v>-4.4209797481185662</v>
      </c>
      <c r="BA170">
        <f>LN(Data!BA170)</f>
        <v>1.6677068205580761</v>
      </c>
      <c r="BB170">
        <f>LN(Data!BB170)</f>
        <v>4.1911687468576408</v>
      </c>
      <c r="BC170">
        <f>LN(Data!BC170)</f>
        <v>2.5649493574615367</v>
      </c>
      <c r="BE170">
        <f>LN(Data!BE170)</f>
        <v>4.5325994931532563</v>
      </c>
      <c r="BF170">
        <f>LN(Data!BF170)</f>
        <v>6.4808652807898666</v>
      </c>
      <c r="BG170">
        <f>LN(Data!BG170)</f>
        <v>4.5103868673680347</v>
      </c>
      <c r="BH170" s="31">
        <f>Data!BH170/Data!C170</f>
        <v>2.579146726389122E-2</v>
      </c>
    </row>
    <row r="171" spans="1:60" x14ac:dyDescent="0.2">
      <c r="A171" s="7">
        <f>Data!A171</f>
        <v>1989</v>
      </c>
      <c r="B171" s="7">
        <f>Data!B171</f>
        <v>1</v>
      </c>
      <c r="C171">
        <f>LN(Data!C171)</f>
        <v>9.0697440816295387</v>
      </c>
      <c r="D171">
        <f>LN(Data!D171)</f>
        <v>8.6134302142960628</v>
      </c>
      <c r="I171">
        <f>LN(Data!I171)</f>
        <v>7.1629399858411418</v>
      </c>
      <c r="Q171" s="31">
        <f>(Data!Q171/Data!C171)</f>
        <v>-1.4686248331108147E-2</v>
      </c>
      <c r="R171">
        <f>LN(Data!R171)</f>
        <v>6.3373565636812454</v>
      </c>
      <c r="U171">
        <f>LN(Data!U171)</f>
        <v>6.5408856886333355</v>
      </c>
      <c r="X171">
        <f>LN(Data!X171)</f>
        <v>7.6578497399838321</v>
      </c>
      <c r="AE171">
        <f>LN(Data!AE171)</f>
        <v>4.1528807302264568</v>
      </c>
      <c r="AF171">
        <f>LN(Data!AF171)</f>
        <v>4.8012878046366563</v>
      </c>
      <c r="AG171">
        <f>LN(Data!AG171)</f>
        <v>4.8357500194926732</v>
      </c>
      <c r="AH171">
        <f>LN(Data!AH171)</f>
        <v>4.5104968033853838</v>
      </c>
      <c r="AI171">
        <f>LN(Data!AI171)</f>
        <v>4.718793470753555</v>
      </c>
      <c r="AJ171">
        <f>LN(Data!AJ171)</f>
        <v>4.7460879818462995</v>
      </c>
      <c r="AK171">
        <f>LN(Data!AK171)</f>
        <v>4.8631633727378416</v>
      </c>
      <c r="AL171">
        <f>LN(Data!AL171)</f>
        <v>6.6646640898582312</v>
      </c>
      <c r="AM171">
        <f>LN(Data!AM171)</f>
        <v>8.0053003316898241</v>
      </c>
      <c r="AN171">
        <f>LN(Data!AN171)</f>
        <v>2.3282528397426234</v>
      </c>
      <c r="AO171">
        <f>LN(Data!AO171)</f>
        <v>2.1321352210940585</v>
      </c>
      <c r="AQ171">
        <f>LN(Data!AQ171)</f>
        <v>11.668517962022159</v>
      </c>
      <c r="AR171">
        <f>LN(Data!AR171)</f>
        <v>3.7160081215021892</v>
      </c>
      <c r="AS171">
        <f>LN(Data!AS171)</f>
        <v>15.384526083524348</v>
      </c>
      <c r="AT171">
        <f>LN(Data!AT171)</f>
        <v>0.59297327708732794</v>
      </c>
      <c r="AV171">
        <f>LN(Data!AV171)</f>
        <v>9.8056646870894699</v>
      </c>
      <c r="AW171">
        <f>LN(Data!AW171)</f>
        <v>4.4414740933173018</v>
      </c>
      <c r="AX171">
        <f>LN(Data!AX171)</f>
        <v>-4.4737577410712994</v>
      </c>
      <c r="AY171">
        <f>LN(Data!AY171)</f>
        <v>-4.4197380304899392</v>
      </c>
      <c r="BA171">
        <f>LN(Data!BA171)</f>
        <v>1.6486586255873816</v>
      </c>
      <c r="BB171">
        <f>LN(Data!BB171)</f>
        <v>4.1956970564823886</v>
      </c>
      <c r="BC171">
        <f>LN(Data!BC171)</f>
        <v>2.5176964726109912</v>
      </c>
      <c r="BE171">
        <f>LN(Data!BE171)</f>
        <v>4.5633059818893926</v>
      </c>
      <c r="BF171">
        <f>LN(Data!BF171)</f>
        <v>6.4685464712096667</v>
      </c>
      <c r="BG171">
        <f>LN(Data!BG171)</f>
        <v>4.5197103320366008</v>
      </c>
      <c r="BH171" s="31">
        <f>Data!BH171/Data!C171</f>
        <v>2.1312397045698823E-2</v>
      </c>
    </row>
    <row r="172" spans="1:60" x14ac:dyDescent="0.2">
      <c r="A172" s="7">
        <f>Data!A172</f>
        <v>1989</v>
      </c>
      <c r="B172" s="7">
        <f>Data!B172</f>
        <v>2</v>
      </c>
      <c r="C172">
        <f>LN(Data!C172)</f>
        <v>9.0775744006277552</v>
      </c>
      <c r="D172">
        <f>LN(Data!D172)</f>
        <v>8.6181239099946776</v>
      </c>
      <c r="I172">
        <f>LN(Data!I172)</f>
        <v>7.1532863491739764</v>
      </c>
      <c r="Q172" s="31">
        <f>(Data!Q172/Data!C172)</f>
        <v>-1.2127856384254346E-2</v>
      </c>
      <c r="R172">
        <f>LN(Data!R172)</f>
        <v>6.3801225368997647</v>
      </c>
      <c r="U172">
        <f>LN(Data!U172)</f>
        <v>6.5456369753773389</v>
      </c>
      <c r="X172">
        <f>LN(Data!X172)</f>
        <v>7.6740599801598091</v>
      </c>
      <c r="AE172">
        <f>LN(Data!AE172)</f>
        <v>4.1631707531519533</v>
      </c>
      <c r="AF172">
        <f>LN(Data!AF172)</f>
        <v>4.8173174996792874</v>
      </c>
      <c r="AG172">
        <f>LN(Data!AG172)</f>
        <v>4.8475907362840402</v>
      </c>
      <c r="AH172">
        <f>LN(Data!AH172)</f>
        <v>4.5743707144345631</v>
      </c>
      <c r="AI172">
        <f>LN(Data!AI172)</f>
        <v>4.7182041850222172</v>
      </c>
      <c r="AJ172">
        <f>LN(Data!AJ172)</f>
        <v>4.7782828036967366</v>
      </c>
      <c r="AK172">
        <f>LN(Data!AK172)</f>
        <v>4.8757086428366625</v>
      </c>
      <c r="AL172">
        <f>LN(Data!AL172)</f>
        <v>6.6540236458999038</v>
      </c>
      <c r="AM172">
        <f>LN(Data!AM172)</f>
        <v>8.0121839529716858</v>
      </c>
      <c r="AN172">
        <f>LN(Data!AN172)</f>
        <v>2.33214389523559</v>
      </c>
      <c r="AO172">
        <f>LN(Data!AO172)</f>
        <v>2.119996581544394</v>
      </c>
      <c r="AQ172">
        <f>LN(Data!AQ172)</f>
        <v>11.671679817331087</v>
      </c>
      <c r="AR172">
        <f>LN(Data!AR172)</f>
        <v>3.713572066704308</v>
      </c>
      <c r="AS172">
        <f>LN(Data!AS172)</f>
        <v>15.385251884035396</v>
      </c>
      <c r="AT172">
        <f>LN(Data!AT172)</f>
        <v>0.60007779557449681</v>
      </c>
      <c r="AV172">
        <f>LN(Data!AV172)</f>
        <v>9.8124159081646756</v>
      </c>
      <c r="AW172">
        <f>LN(Data!AW172)</f>
        <v>4.4331949212482815</v>
      </c>
      <c r="AX172">
        <f>LN(Data!AX172)</f>
        <v>-4.4686416113703027</v>
      </c>
      <c r="AY172">
        <f>LN(Data!AY172)</f>
        <v>-4.4118897740061662</v>
      </c>
      <c r="BA172">
        <f>LN(Data!BA172)</f>
        <v>1.6486586255873816</v>
      </c>
      <c r="BB172">
        <f>LN(Data!BB172)</f>
        <v>4.1956970564823886</v>
      </c>
      <c r="BC172">
        <f>LN(Data!BC172)</f>
        <v>2.4765384001174837</v>
      </c>
      <c r="BE172">
        <f>LN(Data!BE172)</f>
        <v>4.5097600011834329</v>
      </c>
      <c r="BF172">
        <f>LN(Data!BF172)</f>
        <v>6.4418763322087074</v>
      </c>
      <c r="BG172">
        <f>LN(Data!BG172)</f>
        <v>4.5507456786765363</v>
      </c>
      <c r="BH172" s="31">
        <f>Data!BH172/Data!C172</f>
        <v>2.5691279645461404E-2</v>
      </c>
    </row>
    <row r="173" spans="1:60" x14ac:dyDescent="0.2">
      <c r="A173" s="7">
        <f>Data!A173</f>
        <v>1989</v>
      </c>
      <c r="B173" s="7">
        <f>Data!B173</f>
        <v>3</v>
      </c>
      <c r="C173">
        <f>LN(Data!C173)</f>
        <v>9.0850152158987587</v>
      </c>
      <c r="D173">
        <f>LN(Data!D173)</f>
        <v>8.6280008444472802</v>
      </c>
      <c r="I173">
        <f>LN(Data!I173)</f>
        <v>7.1443282506080079</v>
      </c>
      <c r="Q173" s="31">
        <f>(Data!Q173/Data!C173)</f>
        <v>-1.1244488273767022E-2</v>
      </c>
      <c r="R173">
        <f>LN(Data!R173)</f>
        <v>6.39024066706535</v>
      </c>
      <c r="U173">
        <f>LN(Data!U173)</f>
        <v>6.5441995739511825</v>
      </c>
      <c r="X173">
        <f>LN(Data!X173)</f>
        <v>7.6823902763883503</v>
      </c>
      <c r="AE173">
        <f>LN(Data!AE173)</f>
        <v>4.1703946947797927</v>
      </c>
      <c r="AF173">
        <f>LN(Data!AF173)</f>
        <v>4.8251086063533526</v>
      </c>
      <c r="AG173">
        <f>LN(Data!AG173)</f>
        <v>4.8577404919909997</v>
      </c>
      <c r="AH173">
        <f>LN(Data!AH173)</f>
        <v>4.5552759125142481</v>
      </c>
      <c r="AI173">
        <f>LN(Data!AI173)</f>
        <v>4.7179004780078238</v>
      </c>
      <c r="AJ173">
        <f>LN(Data!AJ173)</f>
        <v>4.7774414069285447</v>
      </c>
      <c r="AK173">
        <f>LN(Data!AK173)</f>
        <v>4.8883395916579788</v>
      </c>
      <c r="AL173">
        <f>LN(Data!AL173)</f>
        <v>6.6585243929046092</v>
      </c>
      <c r="AM173">
        <f>LN(Data!AM173)</f>
        <v>8.0311902530815917</v>
      </c>
      <c r="AN173">
        <f>LN(Data!AN173)</f>
        <v>2.340843805111136</v>
      </c>
      <c r="AO173">
        <f>LN(Data!AO173)</f>
        <v>2.1209053847458748</v>
      </c>
      <c r="AQ173">
        <f>LN(Data!AQ173)</f>
        <v>11.674142547432762</v>
      </c>
      <c r="AR173">
        <f>LN(Data!AR173)</f>
        <v>3.7111300630487558</v>
      </c>
      <c r="AS173">
        <f>LN(Data!AS173)</f>
        <v>15.385272610481518</v>
      </c>
      <c r="AT173">
        <f>LN(Data!AT173)</f>
        <v>0.60749788439937868</v>
      </c>
      <c r="AV173">
        <f>LN(Data!AV173)</f>
        <v>9.81801629659663</v>
      </c>
      <c r="AW173">
        <f>LN(Data!AW173)</f>
        <v>4.4200447018614026</v>
      </c>
      <c r="AX173">
        <f>LN(Data!AX173)</f>
        <v>-4.4630628110007464</v>
      </c>
      <c r="AY173">
        <f>LN(Data!AY173)</f>
        <v>-4.4019714012389386</v>
      </c>
      <c r="BA173">
        <f>LN(Data!BA173)</f>
        <v>1.6486586255873816</v>
      </c>
      <c r="BB173">
        <f>LN(Data!BB173)</f>
        <v>4.1972019476618083</v>
      </c>
      <c r="BC173">
        <f>LN(Data!BC173)</f>
        <v>2.451005098112319</v>
      </c>
      <c r="BE173">
        <f>LN(Data!BE173)</f>
        <v>4.5272086445183799</v>
      </c>
      <c r="BF173">
        <f>LN(Data!BF173)</f>
        <v>6.4385859725393475</v>
      </c>
      <c r="BG173">
        <f>LN(Data!BG173)</f>
        <v>4.5527710171888831</v>
      </c>
      <c r="BH173" s="31">
        <f>Data!BH173/Data!C173</f>
        <v>2.7365765331029086E-2</v>
      </c>
    </row>
    <row r="174" spans="1:60" x14ac:dyDescent="0.2">
      <c r="A174" s="7">
        <f>Data!A174</f>
        <v>1989</v>
      </c>
      <c r="B174" s="7">
        <f>Data!B174</f>
        <v>4</v>
      </c>
      <c r="C174">
        <f>LN(Data!C174)</f>
        <v>9.0871213380170435</v>
      </c>
      <c r="D174">
        <f>LN(Data!D174)</f>
        <v>8.632412944669456</v>
      </c>
      <c r="I174">
        <f>LN(Data!I174)</f>
        <v>7.1370399350531102</v>
      </c>
      <c r="Q174" s="31">
        <f>(Data!Q174/Data!C174)</f>
        <v>-1.1616727182236691E-2</v>
      </c>
      <c r="R174">
        <f>LN(Data!R174)</f>
        <v>6.4053937336282756</v>
      </c>
      <c r="U174">
        <f>LN(Data!U174)</f>
        <v>6.562161567911363</v>
      </c>
      <c r="X174">
        <f>LN(Data!X174)</f>
        <v>7.6877679925636642</v>
      </c>
      <c r="AE174">
        <f>LN(Data!AE174)</f>
        <v>4.1773367620179185</v>
      </c>
      <c r="AF174">
        <f>LN(Data!AF174)</f>
        <v>4.8352257939048142</v>
      </c>
      <c r="AG174">
        <f>LN(Data!AG174)</f>
        <v>4.8698394841307993</v>
      </c>
      <c r="AH174">
        <f>LN(Data!AH174)</f>
        <v>4.5450698017351296</v>
      </c>
      <c r="AI174">
        <f>LN(Data!AI174)</f>
        <v>4.7247294210457307</v>
      </c>
      <c r="AJ174">
        <f>LN(Data!AJ174)</f>
        <v>4.7872167049626126</v>
      </c>
      <c r="AK174">
        <f>LN(Data!AK174)</f>
        <v>4.9000761035291918</v>
      </c>
      <c r="AL174">
        <f>LN(Data!AL174)</f>
        <v>6.6708930555269896</v>
      </c>
      <c r="AM174">
        <f>LN(Data!AM174)</f>
        <v>8.05051203663443</v>
      </c>
      <c r="AN174">
        <f>LN(Data!AN174)</f>
        <v>2.3466019784108201</v>
      </c>
      <c r="AO174">
        <f>LN(Data!AO174)</f>
        <v>2.1165463704940972</v>
      </c>
      <c r="AQ174">
        <f>LN(Data!AQ174)</f>
        <v>11.676522812765903</v>
      </c>
      <c r="AR174">
        <f>LN(Data!AR174)</f>
        <v>3.7062280924485496</v>
      </c>
      <c r="AS174">
        <f>LN(Data!AS174)</f>
        <v>15.382750905214452</v>
      </c>
      <c r="AT174">
        <f>LN(Data!AT174)</f>
        <v>0.61212571178472752</v>
      </c>
      <c r="AV174">
        <f>LN(Data!AV174)</f>
        <v>9.8226099856170901</v>
      </c>
      <c r="AW174">
        <f>LN(Data!AW174)</f>
        <v>4.4176350621412492</v>
      </c>
      <c r="AX174">
        <f>LN(Data!AX174)</f>
        <v>-4.4607830637302799</v>
      </c>
      <c r="AY174">
        <f>LN(Data!AY174)</f>
        <v>-4.3988964728608213</v>
      </c>
      <c r="BA174">
        <f>LN(Data!BA174)</f>
        <v>1.6863989535702288</v>
      </c>
      <c r="BB174">
        <f>LN(Data!BB174)</f>
        <v>4.1972019476618083</v>
      </c>
      <c r="BC174">
        <f>LN(Data!BC174)</f>
        <v>2.4595888418037104</v>
      </c>
      <c r="BE174">
        <f>LN(Data!BE174)</f>
        <v>4.5196122976264448</v>
      </c>
      <c r="BF174">
        <f>LN(Data!BF174)</f>
        <v>6.4408374476102672</v>
      </c>
      <c r="BG174">
        <f>LN(Data!BG174)</f>
        <v>4.5408876320881113</v>
      </c>
      <c r="BH174" s="31">
        <f>Data!BH174/Data!C174</f>
        <v>3.0919092704646947E-2</v>
      </c>
    </row>
    <row r="175" spans="1:60" x14ac:dyDescent="0.2">
      <c r="A175" s="7">
        <f>Data!A175</f>
        <v>1990</v>
      </c>
      <c r="B175" s="7">
        <f>Data!B175</f>
        <v>1</v>
      </c>
      <c r="C175">
        <f>LN(Data!C175)</f>
        <v>9.098011187002264</v>
      </c>
      <c r="D175">
        <f>LN(Data!D175)</f>
        <v>8.6409671345847787</v>
      </c>
      <c r="I175">
        <f>LN(Data!I175)</f>
        <v>7.1467721794526371</v>
      </c>
      <c r="Q175" s="31">
        <f>(Data!Q175/Data!C175)</f>
        <v>-1.1065734265734276E-2</v>
      </c>
      <c r="R175">
        <f>LN(Data!R175)</f>
        <v>6.4477811853735796</v>
      </c>
      <c r="U175">
        <f>LN(Data!U175)</f>
        <v>6.5933184692215363</v>
      </c>
      <c r="X175">
        <f>LN(Data!X175)</f>
        <v>7.7033687910865725</v>
      </c>
      <c r="AE175">
        <f>LN(Data!AE175)</f>
        <v>4.1883053471540528</v>
      </c>
      <c r="AF175">
        <f>LN(Data!AF175)</f>
        <v>4.8522880431916855</v>
      </c>
      <c r="AG175">
        <f>LN(Data!AG175)</f>
        <v>4.8843159274175862</v>
      </c>
      <c r="AH175">
        <f>LN(Data!AH175)</f>
        <v>4.5873422077884793</v>
      </c>
      <c r="AI175">
        <f>LN(Data!AI175)</f>
        <v>4.7303303877613017</v>
      </c>
      <c r="AJ175">
        <f>LN(Data!AJ175)</f>
        <v>4.8151636526927906</v>
      </c>
      <c r="AK175">
        <f>LN(Data!AK175)</f>
        <v>4.9131474114841538</v>
      </c>
      <c r="AL175">
        <f>LN(Data!AL175)</f>
        <v>6.6824844666517533</v>
      </c>
      <c r="AM175">
        <f>LN(Data!AM175)</f>
        <v>8.0647622540273289</v>
      </c>
      <c r="AN175">
        <f>LN(Data!AN175)</f>
        <v>2.3627390158137929</v>
      </c>
      <c r="AO175">
        <f>LN(Data!AO175)</f>
        <v>2.1156211586101987</v>
      </c>
      <c r="AQ175">
        <f>LN(Data!AQ175)</f>
        <v>11.687836296713892</v>
      </c>
      <c r="AR175">
        <f>LN(Data!AR175)</f>
        <v>3.7037680666076871</v>
      </c>
      <c r="AS175">
        <f>LN(Data!AS175)</f>
        <v>15.391604363321578</v>
      </c>
      <c r="AT175">
        <f>LN(Data!AT175)</f>
        <v>0.6141621026628219</v>
      </c>
      <c r="AV175">
        <f>LN(Data!AV175)</f>
        <v>9.826392105795664</v>
      </c>
      <c r="AW175">
        <f>LN(Data!AW175)</f>
        <v>4.4176350621412492</v>
      </c>
      <c r="AX175">
        <f>LN(Data!AX175)</f>
        <v>-4.457073131335763</v>
      </c>
      <c r="AY175">
        <f>LN(Data!AY175)</f>
        <v>-4.3951865404663053</v>
      </c>
      <c r="BA175">
        <f>LN(Data!BA175)</f>
        <v>1.6677068205580761</v>
      </c>
      <c r="BB175">
        <f>LN(Data!BB175)</f>
        <v>4.2002049529215784</v>
      </c>
      <c r="BC175">
        <f>LN(Data!BC175)</f>
        <v>2.4595888418037104</v>
      </c>
      <c r="BE175">
        <f>LN(Data!BE175)</f>
        <v>4.514150787600923</v>
      </c>
      <c r="BF175">
        <f>LN(Data!BF175)</f>
        <v>6.4353666094481596</v>
      </c>
      <c r="BG175">
        <f>LN(Data!BG175)</f>
        <v>4.5358736969854352</v>
      </c>
      <c r="BH175" s="31">
        <f>Data!BH175/Data!C175</f>
        <v>3.2729025461649755E-2</v>
      </c>
    </row>
    <row r="176" spans="1:60" x14ac:dyDescent="0.2">
      <c r="A176" s="7">
        <f>Data!A176</f>
        <v>1990</v>
      </c>
      <c r="B176" s="7">
        <f>Data!B176</f>
        <v>2</v>
      </c>
      <c r="C176">
        <f>LN(Data!C176)</f>
        <v>9.1018750413648775</v>
      </c>
      <c r="D176">
        <f>LN(Data!D176)</f>
        <v>8.6440901246045883</v>
      </c>
      <c r="I176">
        <f>LN(Data!I176)</f>
        <v>7.1470870904928709</v>
      </c>
      <c r="Q176" s="31">
        <f>(Data!Q176/Data!C176)</f>
        <v>-1.000880507350564E-2</v>
      </c>
      <c r="R176">
        <f>LN(Data!R176)</f>
        <v>6.4602173944520649</v>
      </c>
      <c r="U176">
        <f>LN(Data!U176)</f>
        <v>6.5916737320086582</v>
      </c>
      <c r="X176">
        <f>LN(Data!X176)</f>
        <v>7.7058028693674521</v>
      </c>
      <c r="AE176">
        <f>LN(Data!AE176)</f>
        <v>4.1985844502112242</v>
      </c>
      <c r="AF176">
        <f>LN(Data!AF176)</f>
        <v>4.8621352857778115</v>
      </c>
      <c r="AG176">
        <f>LN(Data!AG176)</f>
        <v>4.8960994805029774</v>
      </c>
      <c r="AH176">
        <f>LN(Data!AH176)</f>
        <v>4.576431147648286</v>
      </c>
      <c r="AI176">
        <f>LN(Data!AI176)</f>
        <v>4.7285641177517181</v>
      </c>
      <c r="AJ176">
        <f>LN(Data!AJ176)</f>
        <v>4.8194747886350964</v>
      </c>
      <c r="AK176">
        <f>LN(Data!AK176)</f>
        <v>4.9274927870048622</v>
      </c>
      <c r="AL176">
        <f>LN(Data!AL176)</f>
        <v>6.6925798973171045</v>
      </c>
      <c r="AM176">
        <f>LN(Data!AM176)</f>
        <v>8.073028834168797</v>
      </c>
      <c r="AN176">
        <f>LN(Data!AN176)</f>
        <v>2.3739750890807185</v>
      </c>
      <c r="AO176">
        <f>LN(Data!AO176)</f>
        <v>2.1170099892909979</v>
      </c>
      <c r="AQ176">
        <f>LN(Data!AQ176)</f>
        <v>11.686836754404213</v>
      </c>
      <c r="AR176">
        <f>LN(Data!AR176)</f>
        <v>3.7037680666076871</v>
      </c>
      <c r="AS176">
        <f>LN(Data!AS176)</f>
        <v>15.3906048210119</v>
      </c>
      <c r="AT176">
        <f>LN(Data!AT176)</f>
        <v>0.61902549933511475</v>
      </c>
      <c r="AV176">
        <f>LN(Data!AV176)</f>
        <v>9.8306092596379795</v>
      </c>
      <c r="AW176">
        <f>LN(Data!AW176)</f>
        <v>4.4188406077965983</v>
      </c>
      <c r="AX176">
        <f>LN(Data!AX176)</f>
        <v>-4.4539312443936296</v>
      </c>
      <c r="AY176">
        <f>LN(Data!AY176)</f>
        <v>-4.392442483590437</v>
      </c>
      <c r="BA176">
        <f>LN(Data!BA176)</f>
        <v>1.6677068205580761</v>
      </c>
      <c r="BB176">
        <f>LN(Data!BB176)</f>
        <v>4.1972019476618083</v>
      </c>
      <c r="BC176">
        <f>LN(Data!BC176)</f>
        <v>2.4595888418037104</v>
      </c>
      <c r="BE176">
        <f>LN(Data!BE176)</f>
        <v>4.5097600011834329</v>
      </c>
      <c r="BF176">
        <f>LN(Data!BF176)</f>
        <v>6.4356147975273839</v>
      </c>
      <c r="BG176">
        <f>LN(Data!BG176)</f>
        <v>4.5373302210774451</v>
      </c>
      <c r="BH176" s="31">
        <f>Data!BH176/Data!C176</f>
        <v>3.4328078638097073E-2</v>
      </c>
    </row>
    <row r="177" spans="1:60" x14ac:dyDescent="0.2">
      <c r="A177" s="7">
        <f>Data!A177</f>
        <v>1990</v>
      </c>
      <c r="B177" s="7">
        <f>Data!B177</f>
        <v>3</v>
      </c>
      <c r="C177">
        <f>LN(Data!C177)</f>
        <v>9.1021202158857868</v>
      </c>
      <c r="D177">
        <f>LN(Data!D177)</f>
        <v>8.6481161851241914</v>
      </c>
      <c r="I177">
        <f>LN(Data!I177)</f>
        <v>7.1273726205197887</v>
      </c>
      <c r="Q177" s="31">
        <f>(Data!Q177/Data!C177)</f>
        <v>-9.1372029016190681E-3</v>
      </c>
      <c r="R177">
        <f>LN(Data!R177)</f>
        <v>6.4678539935528452</v>
      </c>
      <c r="U177">
        <f>LN(Data!U177)</f>
        <v>6.5876877463862007</v>
      </c>
      <c r="X177">
        <f>LN(Data!X177)</f>
        <v>7.7052174288067219</v>
      </c>
      <c r="AE177">
        <f>LN(Data!AE177)</f>
        <v>4.2074648924913669</v>
      </c>
      <c r="AF177">
        <f>LN(Data!AF177)</f>
        <v>4.8792577707053342</v>
      </c>
      <c r="AG177">
        <f>LN(Data!AG177)</f>
        <v>4.9106897207695104</v>
      </c>
      <c r="AH177">
        <f>LN(Data!AH177)</f>
        <v>4.622351734196851</v>
      </c>
      <c r="AI177">
        <f>LN(Data!AI177)</f>
        <v>4.7303303877613017</v>
      </c>
      <c r="AJ177">
        <f>LN(Data!AJ177)</f>
        <v>4.8418220873270936</v>
      </c>
      <c r="AK177">
        <f>LN(Data!AK177)</f>
        <v>4.9447305067085372</v>
      </c>
      <c r="AL177">
        <f>LN(Data!AL177)</f>
        <v>6.7035561436688651</v>
      </c>
      <c r="AM177">
        <f>LN(Data!AM177)</f>
        <v>8.0837914646150502</v>
      </c>
      <c r="AN177">
        <f>LN(Data!AN177)</f>
        <v>2.3813962734183356</v>
      </c>
      <c r="AO177">
        <f>LN(Data!AO177)</f>
        <v>2.1073086887010928</v>
      </c>
      <c r="AQ177">
        <f>LN(Data!AQ177)</f>
        <v>11.684455670685962</v>
      </c>
      <c r="AR177">
        <f>LN(Data!AR177)</f>
        <v>3.7013019741124933</v>
      </c>
      <c r="AS177">
        <f>LN(Data!AS177)</f>
        <v>15.385757644798456</v>
      </c>
      <c r="AT177">
        <f>LN(Data!AT177)</f>
        <v>0.62411785006946785</v>
      </c>
      <c r="AV177">
        <f>LN(Data!AV177)</f>
        <v>9.8345603720113406</v>
      </c>
      <c r="AW177">
        <f>LN(Data!AW177)</f>
        <v>4.4176350621412492</v>
      </c>
      <c r="AX177">
        <f>LN(Data!AX177)</f>
        <v>-4.4517423288929221</v>
      </c>
      <c r="AY177">
        <f>LN(Data!AY177)</f>
        <v>-4.3898557380234644</v>
      </c>
      <c r="BA177">
        <f>LN(Data!BA177)</f>
        <v>1.7404661748405046</v>
      </c>
      <c r="BB177">
        <f>LN(Data!BB177)</f>
        <v>4.1972019476618083</v>
      </c>
      <c r="BC177">
        <f>LN(Data!BC177)</f>
        <v>2.5014359517392109</v>
      </c>
      <c r="BE177">
        <f>LN(Data!BE177)</f>
        <v>4.3707128747736084</v>
      </c>
      <c r="BF177">
        <f>LN(Data!BF177)</f>
        <v>6.4294685589516227</v>
      </c>
      <c r="BG177">
        <f>LN(Data!BG177)</f>
        <v>4.5044433626216094</v>
      </c>
      <c r="BH177" s="31">
        <f>Data!BH177/Data!C177</f>
        <v>3.3933312792213191E-2</v>
      </c>
    </row>
    <row r="178" spans="1:60" x14ac:dyDescent="0.2">
      <c r="A178" s="7">
        <f>Data!A178</f>
        <v>1990</v>
      </c>
      <c r="B178" s="7">
        <f>Data!B178</f>
        <v>4</v>
      </c>
      <c r="C178">
        <f>LN(Data!C178)</f>
        <v>9.0935593341522623</v>
      </c>
      <c r="D178">
        <f>LN(Data!D178)</f>
        <v>8.6405252471881706</v>
      </c>
      <c r="I178">
        <f>LN(Data!I178)</f>
        <v>7.0701291979663958</v>
      </c>
      <c r="Q178" s="31">
        <f>(Data!Q178/Data!C178)</f>
        <v>-6.3948391737283349E-3</v>
      </c>
      <c r="R178">
        <f>LN(Data!R178)</f>
        <v>6.4765107178864856</v>
      </c>
      <c r="U178">
        <f>LN(Data!U178)</f>
        <v>6.5604647349250449</v>
      </c>
      <c r="X178">
        <f>LN(Data!X178)</f>
        <v>7.7143204265776388</v>
      </c>
      <c r="AE178">
        <f>LN(Data!AE178)</f>
        <v>4.2149975496982206</v>
      </c>
      <c r="AF178">
        <f>LN(Data!AF178)</f>
        <v>4.8960994805029774</v>
      </c>
      <c r="AG178">
        <f>LN(Data!AG178)</f>
        <v>4.9216802111516786</v>
      </c>
      <c r="AH178">
        <f>LN(Data!AH178)</f>
        <v>4.7095302013123339</v>
      </c>
      <c r="AI178">
        <f>LN(Data!AI178)</f>
        <v>4.7353208704531369</v>
      </c>
      <c r="AJ178">
        <f>LN(Data!AJ178)</f>
        <v>4.8680497023059308</v>
      </c>
      <c r="AK178">
        <f>LN(Data!AK178)</f>
        <v>4.9570024229267604</v>
      </c>
      <c r="AL178">
        <f>LN(Data!AL178)</f>
        <v>6.7119836744637782</v>
      </c>
      <c r="AM178">
        <f>LN(Data!AM178)</f>
        <v>8.0911987920555806</v>
      </c>
      <c r="AN178">
        <f>LN(Data!AN178)</f>
        <v>2.3896797998449792</v>
      </c>
      <c r="AO178">
        <f>LN(Data!AO178)</f>
        <v>2.0987505053300937</v>
      </c>
      <c r="AQ178">
        <f>LN(Data!AQ178)</f>
        <v>11.681494555278725</v>
      </c>
      <c r="AR178">
        <f>LN(Data!AR178)</f>
        <v>3.6963514689526371</v>
      </c>
      <c r="AS178">
        <f>LN(Data!AS178)</f>
        <v>15.377846024231363</v>
      </c>
      <c r="AT178">
        <f>LN(Data!AT178)</f>
        <v>0.62346858890303603</v>
      </c>
      <c r="AV178">
        <f>LN(Data!AV178)</f>
        <v>9.8369186176642973</v>
      </c>
      <c r="AW178">
        <f>LN(Data!AW178)</f>
        <v>4.396915247167632</v>
      </c>
      <c r="AX178">
        <f>LN(Data!AX178)</f>
        <v>-4.4557806459119718</v>
      </c>
      <c r="AY178">
        <f>LN(Data!AY178)</f>
        <v>-4.3870565161012198</v>
      </c>
      <c r="BA178">
        <f>LN(Data!BA178)</f>
        <v>1.8082887711792655</v>
      </c>
      <c r="BB178">
        <f>LN(Data!BB178)</f>
        <v>4.1956970564823886</v>
      </c>
      <c r="BC178">
        <f>LN(Data!BC178)</f>
        <v>2.5176964726109912</v>
      </c>
      <c r="BE178">
        <f>LN(Data!BE178)</f>
        <v>4.1759245492145238</v>
      </c>
      <c r="BF178">
        <f>LN(Data!BF178)</f>
        <v>6.4210543799488926</v>
      </c>
      <c r="BG178">
        <f>LN(Data!BG178)</f>
        <v>4.4742297197274929</v>
      </c>
      <c r="BH178" s="31">
        <f>Data!BH178/Data!C178</f>
        <v>3.7687127804374644E-2</v>
      </c>
    </row>
    <row r="179" spans="1:60" x14ac:dyDescent="0.2">
      <c r="A179" s="7">
        <f>Data!A179</f>
        <v>1991</v>
      </c>
      <c r="B179" s="7">
        <f>Data!B179</f>
        <v>1</v>
      </c>
      <c r="C179">
        <f>LN(Data!C179)</f>
        <v>9.088861766104305</v>
      </c>
      <c r="D179">
        <f>LN(Data!D179)</f>
        <v>8.6370718075869739</v>
      </c>
      <c r="I179">
        <f>LN(Data!I179)</f>
        <v>7.0362364406306774</v>
      </c>
      <c r="Q179" s="31">
        <f>(Data!Q179/Data!C179)</f>
        <v>-5.0586601325640027E-3</v>
      </c>
      <c r="R179">
        <f>LN(Data!R179)</f>
        <v>6.4828014942901104</v>
      </c>
      <c r="U179">
        <f>LN(Data!U179)</f>
        <v>6.5490783323727317</v>
      </c>
      <c r="X179">
        <f>LN(Data!X179)</f>
        <v>7.7192186863601249</v>
      </c>
      <c r="AE179">
        <f>LN(Data!AE179)</f>
        <v>4.2249195055206537</v>
      </c>
      <c r="AF179">
        <f>LN(Data!AF179)</f>
        <v>4.9035473613863898</v>
      </c>
      <c r="AG179">
        <f>LN(Data!AG179)</f>
        <v>4.9344739331306915</v>
      </c>
      <c r="AH179">
        <f>LN(Data!AH179)</f>
        <v>4.6536460150451324</v>
      </c>
      <c r="AI179">
        <f>LN(Data!AI179)</f>
        <v>4.7446451306616098</v>
      </c>
      <c r="AJ179">
        <f>LN(Data!AJ179)</f>
        <v>4.8654784922673668</v>
      </c>
      <c r="AK179">
        <f>LN(Data!AK179)</f>
        <v>4.9716657493975367</v>
      </c>
      <c r="AL179">
        <f>LN(Data!AL179)</f>
        <v>6.7247935173007587</v>
      </c>
      <c r="AM179">
        <f>LN(Data!AM179)</f>
        <v>8.1032220090141287</v>
      </c>
      <c r="AN179">
        <f>LN(Data!AN179)</f>
        <v>2.3960754360813845</v>
      </c>
      <c r="AO179">
        <f>LN(Data!AO179)</f>
        <v>2.0976982606830856</v>
      </c>
      <c r="AQ179">
        <f>LN(Data!AQ179)</f>
        <v>11.676590737166071</v>
      </c>
      <c r="AR179">
        <f>LN(Data!AR179)</f>
        <v>3.6913763343125234</v>
      </c>
      <c r="AS179">
        <f>LN(Data!AS179)</f>
        <v>15.367967071478596</v>
      </c>
      <c r="AT179">
        <f>LN(Data!AT179)</f>
        <v>0.62864997360784691</v>
      </c>
      <c r="AV179">
        <f>LN(Data!AV179)</f>
        <v>9.8354178418970619</v>
      </c>
      <c r="AW179">
        <f>LN(Data!AW179)</f>
        <v>4.3732381286408026</v>
      </c>
      <c r="AX179">
        <f>LN(Data!AX179)</f>
        <v>-4.4533640596123849</v>
      </c>
      <c r="AY179">
        <f>LN(Data!AY179)</f>
        <v>-4.3768264806877797</v>
      </c>
      <c r="BA179">
        <f>LN(Data!BA179)</f>
        <v>1.8870696490323797</v>
      </c>
      <c r="BB179">
        <f>LN(Data!BB179)</f>
        <v>4.1926804629429624</v>
      </c>
      <c r="BC179">
        <f>LN(Data!BC179)</f>
        <v>2.5336968139574321</v>
      </c>
      <c r="BE179">
        <f>LN(Data!BE179)</f>
        <v>4.3174881135363101</v>
      </c>
      <c r="BF179">
        <f>LN(Data!BF179)</f>
        <v>6.4264163419024607</v>
      </c>
      <c r="BG179">
        <f>LN(Data!BG179)</f>
        <v>4.4797543444418189</v>
      </c>
      <c r="BH179" s="31">
        <f>Data!BH179/Data!C179</f>
        <v>3.3857284393969379E-2</v>
      </c>
    </row>
    <row r="180" spans="1:60" x14ac:dyDescent="0.2">
      <c r="A180" s="7">
        <f>Data!A180</f>
        <v>1991</v>
      </c>
      <c r="B180" s="7">
        <f>Data!B180</f>
        <v>2</v>
      </c>
      <c r="C180">
        <f>LN(Data!C180)</f>
        <v>9.0966004021032756</v>
      </c>
      <c r="D180">
        <f>LN(Data!D180)</f>
        <v>8.6454280823064256</v>
      </c>
      <c r="I180">
        <f>LN(Data!I180)</f>
        <v>7.0363243797768451</v>
      </c>
      <c r="Q180" s="31">
        <f>(Data!Q180/Data!C180)</f>
        <v>-3.7423388497350085E-3</v>
      </c>
      <c r="R180">
        <f>LN(Data!R180)</f>
        <v>6.5185571433378451</v>
      </c>
      <c r="U180">
        <f>LN(Data!U180)</f>
        <v>6.5666724298032406</v>
      </c>
      <c r="X180">
        <f>LN(Data!X180)</f>
        <v>7.722766047298923</v>
      </c>
      <c r="AE180">
        <f>LN(Data!AE180)</f>
        <v>4.2317413910793809</v>
      </c>
      <c r="AF180">
        <f>LN(Data!AF180)</f>
        <v>4.9094659830568972</v>
      </c>
      <c r="AG180">
        <f>LN(Data!AG180)</f>
        <v>4.9440181697145382</v>
      </c>
      <c r="AH180">
        <f>LN(Data!AH180)</f>
        <v>4.6197336224651417</v>
      </c>
      <c r="AI180">
        <f>LN(Data!AI180)</f>
        <v>4.752149498634755</v>
      </c>
      <c r="AJ180">
        <f>LN(Data!AJ180)</f>
        <v>4.8683033855184599</v>
      </c>
      <c r="AK180">
        <f>LN(Data!AK180)</f>
        <v>4.9794885650994187</v>
      </c>
      <c r="AL180">
        <f>LN(Data!AL180)</f>
        <v>6.7446479411119871</v>
      </c>
      <c r="AM180">
        <f>LN(Data!AM180)</f>
        <v>8.1144743089760976</v>
      </c>
      <c r="AN180">
        <f>LN(Data!AN180)</f>
        <v>2.4060438013622756</v>
      </c>
      <c r="AO180">
        <f>LN(Data!AO180)</f>
        <v>2.1017480042934693</v>
      </c>
      <c r="AQ180">
        <f>LN(Data!AQ180)</f>
        <v>11.676140652024447</v>
      </c>
      <c r="AR180">
        <f>LN(Data!AR180)</f>
        <v>3.6938669956249757</v>
      </c>
      <c r="AS180">
        <f>LN(Data!AS180)</f>
        <v>15.370007647649421</v>
      </c>
      <c r="AT180">
        <f>LN(Data!AT180)</f>
        <v>0.63434803343599144</v>
      </c>
      <c r="AV180">
        <f>LN(Data!AV180)</f>
        <v>9.8336623987189746</v>
      </c>
      <c r="AW180">
        <f>LN(Data!AW180)</f>
        <v>4.3757570216602861</v>
      </c>
      <c r="AX180">
        <f>LN(Data!AX180)</f>
        <v>-4.4464133133990993</v>
      </c>
      <c r="AY180">
        <f>LN(Data!AY180)</f>
        <v>-4.3707069691709233</v>
      </c>
      <c r="BA180">
        <f>LN(Data!BA180)</f>
        <v>1.9169226121820611</v>
      </c>
      <c r="BB180">
        <f>LN(Data!BB180)</f>
        <v>4.1941898971918166</v>
      </c>
      <c r="BC180">
        <f>LN(Data!BC180)</f>
        <v>2.5952547069568657</v>
      </c>
      <c r="BE180">
        <f>LN(Data!BE180)</f>
        <v>4.3907385752759032</v>
      </c>
      <c r="BF180">
        <f>LN(Data!BF180)</f>
        <v>6.4403521440431808</v>
      </c>
      <c r="BG180">
        <f>LN(Data!BG180)</f>
        <v>4.514632599221903</v>
      </c>
      <c r="BH180" s="31">
        <f>Data!BH180/Data!C180</f>
        <v>4.3801441575368298E-2</v>
      </c>
    </row>
    <row r="181" spans="1:60" x14ac:dyDescent="0.2">
      <c r="A181" s="7">
        <f>Data!A181</f>
        <v>1991</v>
      </c>
      <c r="B181" s="7">
        <f>Data!B181</f>
        <v>3</v>
      </c>
      <c r="C181">
        <f>LN(Data!C181)</f>
        <v>9.1013845119177006</v>
      </c>
      <c r="D181">
        <f>LN(Data!D181)</f>
        <v>8.6502719816317413</v>
      </c>
      <c r="I181">
        <f>LN(Data!I181)</f>
        <v>7.0560028554423404</v>
      </c>
      <c r="Q181" s="31">
        <f>(Data!Q181/Data!C181)</f>
        <v>-4.1705230995684487E-3</v>
      </c>
      <c r="R181">
        <f>LN(Data!R181)</f>
        <v>6.5418954254663317</v>
      </c>
      <c r="U181">
        <f>LN(Data!U181)</f>
        <v>6.5944134597497781</v>
      </c>
      <c r="X181">
        <f>LN(Data!X181)</f>
        <v>7.7190409875591239</v>
      </c>
      <c r="AE181">
        <f>LN(Data!AE181)</f>
        <v>4.2390507832213595</v>
      </c>
      <c r="AF181">
        <f>LN(Data!AF181)</f>
        <v>4.9170569471366896</v>
      </c>
      <c r="AG181">
        <f>LN(Data!AG181)</f>
        <v>4.9522997170832923</v>
      </c>
      <c r="AH181">
        <f>LN(Data!AH181)</f>
        <v>4.6161101260264257</v>
      </c>
      <c r="AI181">
        <f>LN(Data!AI181)</f>
        <v>4.7576079710769781</v>
      </c>
      <c r="AJ181">
        <f>LN(Data!AJ181)</f>
        <v>4.8711203212216194</v>
      </c>
      <c r="AK181">
        <f>LN(Data!AK181)</f>
        <v>4.990432586778736</v>
      </c>
      <c r="AL181">
        <f>LN(Data!AL181)</f>
        <v>6.7638849085624351</v>
      </c>
      <c r="AM181">
        <f>LN(Data!AM181)</f>
        <v>8.1182368552208981</v>
      </c>
      <c r="AN181">
        <f>LN(Data!AN181)</f>
        <v>2.4150205223238337</v>
      </c>
      <c r="AO181">
        <f>LN(Data!AO181)</f>
        <v>2.1031337611752354</v>
      </c>
      <c r="AQ181">
        <f>LN(Data!AQ181)</f>
        <v>11.675554388418448</v>
      </c>
      <c r="AR181">
        <f>LN(Data!AR181)</f>
        <v>3.7037680666076871</v>
      </c>
      <c r="AS181">
        <f>LN(Data!AS181)</f>
        <v>15.379322455026134</v>
      </c>
      <c r="AT181">
        <f>LN(Data!AT181)</f>
        <v>0.62981733587370448</v>
      </c>
      <c r="AV181">
        <f>LN(Data!AV181)</f>
        <v>9.8320194379690982</v>
      </c>
      <c r="AW181">
        <f>LN(Data!AW181)</f>
        <v>4.3857696209527157</v>
      </c>
      <c r="AX181">
        <f>LN(Data!AX181)</f>
        <v>-4.4473279474796108</v>
      </c>
      <c r="AY181">
        <f>LN(Data!AY181)</f>
        <v>-4.3749257610179368</v>
      </c>
      <c r="BA181">
        <f>LN(Data!BA181)</f>
        <v>1.9315214116032138</v>
      </c>
      <c r="BB181">
        <f>LN(Data!BB181)</f>
        <v>4.1911687468576408</v>
      </c>
      <c r="BC181">
        <f>LN(Data!BC181)</f>
        <v>2.631888840136646</v>
      </c>
      <c r="BE181">
        <f>LN(Data!BE181)</f>
        <v>4.4140096805269327</v>
      </c>
      <c r="BF181">
        <f>LN(Data!BF181)</f>
        <v>6.4519981474138373</v>
      </c>
      <c r="BG181">
        <f>LN(Data!BG181)</f>
        <v>4.5108155495067983</v>
      </c>
      <c r="BH181" s="31">
        <f>Data!BH181/Data!C181</f>
        <v>4.7005792648136882E-2</v>
      </c>
    </row>
    <row r="182" spans="1:60" x14ac:dyDescent="0.2">
      <c r="A182" s="7">
        <f>Data!A182</f>
        <v>1991</v>
      </c>
      <c r="B182" s="7">
        <f>Data!B182</f>
        <v>4</v>
      </c>
      <c r="C182">
        <f>LN(Data!C182)</f>
        <v>9.1057351265855058</v>
      </c>
      <c r="D182">
        <f>LN(Data!D182)</f>
        <v>8.6499918156315534</v>
      </c>
      <c r="I182">
        <f>LN(Data!I182)</f>
        <v>7.0909098220799835</v>
      </c>
      <c r="Q182" s="31">
        <f>(Data!Q182/Data!C182)</f>
        <v>-4.2079317848736485E-3</v>
      </c>
      <c r="R182">
        <f>LN(Data!R182)</f>
        <v>6.5641375742000525</v>
      </c>
      <c r="U182">
        <f>LN(Data!U182)</f>
        <v>6.6161990449817552</v>
      </c>
      <c r="X182">
        <f>LN(Data!X182)</f>
        <v>7.7152574037794848</v>
      </c>
      <c r="AE182">
        <f>LN(Data!AE182)</f>
        <v>4.2444441904661385</v>
      </c>
      <c r="AF182">
        <f>LN(Data!AF182)</f>
        <v>4.9253170284389176</v>
      </c>
      <c r="AG182">
        <f>LN(Data!AG182)</f>
        <v>4.9605132433595553</v>
      </c>
      <c r="AH182">
        <f>LN(Data!AH182)</f>
        <v>4.6285643950416819</v>
      </c>
      <c r="AI182">
        <f>LN(Data!AI182)</f>
        <v>4.7593237229541252</v>
      </c>
      <c r="AJ182">
        <f>LN(Data!AJ182)</f>
        <v>4.8746857419841136</v>
      </c>
      <c r="AK182">
        <f>LN(Data!AK182)</f>
        <v>5.0010360349435397</v>
      </c>
      <c r="AL182">
        <f>LN(Data!AL182)</f>
        <v>6.7884085213495711</v>
      </c>
      <c r="AM182">
        <f>LN(Data!AM182)</f>
        <v>8.1213021057423465</v>
      </c>
      <c r="AN182">
        <f>LN(Data!AN182)</f>
        <v>2.4212566227115442</v>
      </c>
      <c r="AO182">
        <f>LN(Data!AO182)</f>
        <v>2.1011097802607179</v>
      </c>
      <c r="AQ182">
        <f>LN(Data!AQ182)</f>
        <v>11.675715857618547</v>
      </c>
      <c r="AR182">
        <f>LN(Data!AR182)</f>
        <v>3.7062280924485496</v>
      </c>
      <c r="AS182">
        <f>LN(Data!AS182)</f>
        <v>15.381943950067097</v>
      </c>
      <c r="AT182">
        <f>LN(Data!AT182)</f>
        <v>0.63154645550054467</v>
      </c>
      <c r="AV182">
        <f>LN(Data!AV182)</f>
        <v>9.831691744456398</v>
      </c>
      <c r="AW182">
        <f>LN(Data!AW182)</f>
        <v>4.3845235148724688</v>
      </c>
      <c r="AX182">
        <f>LN(Data!AX182)</f>
        <v>-4.444625595630062</v>
      </c>
      <c r="AY182">
        <f>LN(Data!AY182)</f>
        <v>-4.3718121941619064</v>
      </c>
      <c r="BA182">
        <f>LN(Data!BA182)</f>
        <v>1.9600947840472698</v>
      </c>
      <c r="BB182">
        <f>LN(Data!BB182)</f>
        <v>4.1911687468576408</v>
      </c>
      <c r="BC182">
        <f>LN(Data!BC182)</f>
        <v>2.7013612129514133</v>
      </c>
      <c r="BE182">
        <f>LN(Data!BE182)</f>
        <v>4.2752762647270011</v>
      </c>
      <c r="BF182">
        <f>LN(Data!BF182)</f>
        <v>6.4682616788987444</v>
      </c>
      <c r="BG182">
        <f>LN(Data!BG182)</f>
        <v>4.4791873738637422</v>
      </c>
      <c r="BH182" s="31">
        <f>Data!BH182/Data!C182</f>
        <v>5.0770226732997407E-2</v>
      </c>
    </row>
    <row r="183" spans="1:60" x14ac:dyDescent="0.2">
      <c r="A183" s="7">
        <f>Data!A183</f>
        <v>1992</v>
      </c>
      <c r="B183" s="7">
        <f>Data!B183</f>
        <v>1</v>
      </c>
      <c r="C183">
        <f>LN(Data!C183)</f>
        <v>9.1174791909248949</v>
      </c>
      <c r="D183">
        <f>LN(Data!D183)</f>
        <v>8.6686087055143091</v>
      </c>
      <c r="I183">
        <f>LN(Data!I183)</f>
        <v>7.072337079298082</v>
      </c>
      <c r="Q183" s="31">
        <f>(Data!Q183/Data!C183)</f>
        <v>-3.3467936619409207E-3</v>
      </c>
      <c r="R183">
        <f>LN(Data!R183)</f>
        <v>6.5821636334571361</v>
      </c>
      <c r="U183">
        <f>LN(Data!U183)</f>
        <v>6.6235338781593365</v>
      </c>
      <c r="X183">
        <f>LN(Data!X183)</f>
        <v>7.7229873400923195</v>
      </c>
      <c r="AE183">
        <f>LN(Data!AE183)</f>
        <v>4.2487380697071941</v>
      </c>
      <c r="AF183">
        <f>LN(Data!AF183)</f>
        <v>4.9320753754364182</v>
      </c>
      <c r="AG183">
        <f>LN(Data!AG183)</f>
        <v>4.96819393355476</v>
      </c>
      <c r="AH183">
        <f>LN(Data!AH183)</f>
        <v>4.6180864112546374</v>
      </c>
      <c r="AI183">
        <f>LN(Data!AI183)</f>
        <v>4.7655869073939963</v>
      </c>
      <c r="AJ183">
        <f>LN(Data!AJ183)</f>
        <v>4.8790068516178193</v>
      </c>
      <c r="AK183">
        <f>LN(Data!AK183)</f>
        <v>5.0104152698927056</v>
      </c>
      <c r="AL183">
        <f>LN(Data!AL183)</f>
        <v>6.8288202908939946</v>
      </c>
      <c r="AM183">
        <f>LN(Data!AM183)</f>
        <v>8.1297939091196998</v>
      </c>
      <c r="AN183">
        <f>LN(Data!AN183)</f>
        <v>2.4239173781615704</v>
      </c>
      <c r="AO183">
        <f>LN(Data!AO183)</f>
        <v>2.0970121887132436</v>
      </c>
      <c r="AQ183">
        <f>LN(Data!AQ183)</f>
        <v>11.67808390788551</v>
      </c>
      <c r="AR183">
        <f>LN(Data!AR183)</f>
        <v>3.7062280924485496</v>
      </c>
      <c r="AS183">
        <f>LN(Data!AS183)</f>
        <v>15.384312000334059</v>
      </c>
      <c r="AT183">
        <f>LN(Data!AT183)</f>
        <v>0.64092246957297228</v>
      </c>
      <c r="AV183">
        <f>LN(Data!AV183)</f>
        <v>9.83359604242324</v>
      </c>
      <c r="AW183">
        <f>LN(Data!AW183)</f>
        <v>4.3795235044557632</v>
      </c>
      <c r="AX183">
        <f>LN(Data!AX183)</f>
        <v>-4.4350965432985952</v>
      </c>
      <c r="AY183">
        <f>LN(Data!AY183)</f>
        <v>-4.3606331383929264</v>
      </c>
      <c r="BA183">
        <f>LN(Data!BA183)</f>
        <v>2.0014800002101243</v>
      </c>
      <c r="BB183">
        <f>LN(Data!BB183)</f>
        <v>4.1941898971918166</v>
      </c>
      <c r="BC183">
        <f>LN(Data!BC183)</f>
        <v>2.8094026953624978</v>
      </c>
      <c r="BE183">
        <f>LN(Data!BE183)</f>
        <v>4.2598590006996737</v>
      </c>
      <c r="BF183">
        <f>LN(Data!BF183)</f>
        <v>6.5019151014456682</v>
      </c>
      <c r="BG183">
        <f>LN(Data!BG183)</f>
        <v>4.4796863249428691</v>
      </c>
      <c r="BH183" s="31">
        <f>Data!BH183/Data!C183</f>
        <v>5.5808143222227387E-2</v>
      </c>
    </row>
    <row r="184" spans="1:60" x14ac:dyDescent="0.2">
      <c r="A184" s="7">
        <f>Data!A184</f>
        <v>1992</v>
      </c>
      <c r="B184" s="7">
        <f>Data!B184</f>
        <v>2</v>
      </c>
      <c r="C184">
        <f>LN(Data!C184)</f>
        <v>9.1284467858166813</v>
      </c>
      <c r="D184">
        <f>LN(Data!D184)</f>
        <v>8.6754440255395266</v>
      </c>
      <c r="I184">
        <f>LN(Data!I184)</f>
        <v>7.127452899892047</v>
      </c>
      <c r="Q184" s="31">
        <f>(Data!Q184/Data!C184)</f>
        <v>-4.6126963109282913E-3</v>
      </c>
      <c r="R184">
        <f>LN(Data!R184)</f>
        <v>6.5825790021027757</v>
      </c>
      <c r="U184">
        <f>LN(Data!U184)</f>
        <v>6.6397451063278199</v>
      </c>
      <c r="X184">
        <f>LN(Data!X184)</f>
        <v>7.7217031596877863</v>
      </c>
      <c r="AE184">
        <f>LN(Data!AE184)</f>
        <v>4.2550877493555523</v>
      </c>
      <c r="AF184">
        <f>LN(Data!AF184)</f>
        <v>4.9397334588396946</v>
      </c>
      <c r="AG184">
        <f>LN(Data!AG184)</f>
        <v>4.975816080117978</v>
      </c>
      <c r="AH184">
        <f>LN(Data!AH184)</f>
        <v>4.6272545219316195</v>
      </c>
      <c r="AI184">
        <f>LN(Data!AI184)</f>
        <v>4.773223770984341</v>
      </c>
      <c r="AJ184">
        <f>LN(Data!AJ184)</f>
        <v>4.8858276435029078</v>
      </c>
      <c r="AK184">
        <f>LN(Data!AK184)</f>
        <v>5.0192646207943099</v>
      </c>
      <c r="AL184">
        <f>LN(Data!AL184)</f>
        <v>6.8560408432954585</v>
      </c>
      <c r="AM184">
        <f>LN(Data!AM184)</f>
        <v>8.1304124385122005</v>
      </c>
      <c r="AN184">
        <f>LN(Data!AN184)</f>
        <v>2.432735777459091</v>
      </c>
      <c r="AO184">
        <f>LN(Data!AO184)</f>
        <v>2.0981725046074877</v>
      </c>
      <c r="AQ184">
        <f>LN(Data!AQ184)</f>
        <v>11.681883121306051</v>
      </c>
      <c r="AR184">
        <f>LN(Data!AR184)</f>
        <v>3.7111300630487558</v>
      </c>
      <c r="AS184">
        <f>LN(Data!AS184)</f>
        <v>15.393013184354805</v>
      </c>
      <c r="AT184">
        <f>LN(Data!AT184)</f>
        <v>0.64318888044401201</v>
      </c>
      <c r="AV184">
        <f>LN(Data!AV184)</f>
        <v>9.8349045400326744</v>
      </c>
      <c r="AW184">
        <f>LN(Data!AW184)</f>
        <v>4.3907385752759032</v>
      </c>
      <c r="AX184">
        <f>LN(Data!AX184)</f>
        <v>-4.4303905459118216</v>
      </c>
      <c r="AY184">
        <f>LN(Data!AY184)</f>
        <v>-4.3596281143767994</v>
      </c>
      <c r="BA184">
        <f>LN(Data!BA184)</f>
        <v>2.0281482472922852</v>
      </c>
      <c r="BB184">
        <f>LN(Data!BB184)</f>
        <v>4.1987045775463434</v>
      </c>
      <c r="BC184">
        <f>LN(Data!BC184)</f>
        <v>2.8791984572980396</v>
      </c>
      <c r="BE184">
        <f>LN(Data!BE184)</f>
        <v>4.3681812278518288</v>
      </c>
      <c r="BF184">
        <f>LN(Data!BF184)</f>
        <v>6.5214775704438557</v>
      </c>
      <c r="BG184">
        <f>LN(Data!BG184)</f>
        <v>4.4796749879098838</v>
      </c>
      <c r="BH184" s="31">
        <f>Data!BH184/Data!C184</f>
        <v>5.6590555231241235E-2</v>
      </c>
    </row>
    <row r="185" spans="1:60" x14ac:dyDescent="0.2">
      <c r="A185" s="7">
        <f>Data!A185</f>
        <v>1992</v>
      </c>
      <c r="B185" s="7">
        <f>Data!B185</f>
        <v>3</v>
      </c>
      <c r="C185">
        <f>LN(Data!C185)</f>
        <v>9.1381244549106579</v>
      </c>
      <c r="D185">
        <f>LN(Data!D185)</f>
        <v>8.6862099641311126</v>
      </c>
      <c r="I185">
        <f>LN(Data!I185)</f>
        <v>7.1355280986800089</v>
      </c>
      <c r="Q185" s="31">
        <f>(Data!Q185/Data!C185)</f>
        <v>-4.2243075037889733E-3</v>
      </c>
      <c r="R185">
        <f>LN(Data!R185)</f>
        <v>6.603537237890257</v>
      </c>
      <c r="U185">
        <f>LN(Data!U185)</f>
        <v>6.6554403503676474</v>
      </c>
      <c r="X185">
        <f>LN(Data!X185)</f>
        <v>7.7268300161398731</v>
      </c>
      <c r="AE185">
        <f>LN(Data!AE185)</f>
        <v>4.2598307517131042</v>
      </c>
      <c r="AF185">
        <f>LN(Data!AF185)</f>
        <v>4.9473404437239425</v>
      </c>
      <c r="AG185">
        <f>LN(Data!AG185)</f>
        <v>4.9831476122700318</v>
      </c>
      <c r="AH185">
        <f>LN(Data!AH185)</f>
        <v>4.6405373298253823</v>
      </c>
      <c r="AI185">
        <f>LN(Data!AI185)</f>
        <v>4.7782828036967366</v>
      </c>
      <c r="AJ185">
        <f>LN(Data!AJ185)</f>
        <v>4.8931047265671124</v>
      </c>
      <c r="AK185">
        <f>LN(Data!AK185)</f>
        <v>5.0276038438263297</v>
      </c>
      <c r="AL185">
        <f>LN(Data!AL185)</f>
        <v>6.8824374709978473</v>
      </c>
      <c r="AM185">
        <f>LN(Data!AM185)</f>
        <v>8.1314424714171718</v>
      </c>
      <c r="AN185">
        <f>LN(Data!AN185)</f>
        <v>2.4379897300002487</v>
      </c>
      <c r="AO185">
        <f>LN(Data!AO185)</f>
        <v>2.0958194722643979</v>
      </c>
      <c r="AQ185">
        <f>LN(Data!AQ185)</f>
        <v>11.684800984735674</v>
      </c>
      <c r="AR185">
        <f>LN(Data!AR185)</f>
        <v>3.708682081410116</v>
      </c>
      <c r="AS185">
        <f>LN(Data!AS185)</f>
        <v>15.393483066145791</v>
      </c>
      <c r="AT185">
        <f>LN(Data!AT185)</f>
        <v>0.65239666774700544</v>
      </c>
      <c r="AV185">
        <f>LN(Data!AV185)</f>
        <v>9.8396968388504256</v>
      </c>
      <c r="AW185">
        <f>LN(Data!AW185)</f>
        <v>4.39197696552705</v>
      </c>
      <c r="AX185">
        <f>LN(Data!AX185)</f>
        <v>-4.4226091562276624</v>
      </c>
      <c r="AY185">
        <f>LN(Data!AY185)</f>
        <v>-4.3522553934755193</v>
      </c>
      <c r="BA185">
        <f>LN(Data!BA185)</f>
        <v>2.0281482472922852</v>
      </c>
      <c r="BB185">
        <f>LN(Data!BB185)</f>
        <v>4.1987045775463434</v>
      </c>
      <c r="BC185">
        <f>LN(Data!BC185)</f>
        <v>2.8959119382717802</v>
      </c>
      <c r="BE185">
        <f>LN(Data!BE185)</f>
        <v>4.3320482648676402</v>
      </c>
      <c r="BF185">
        <f>LN(Data!BF185)</f>
        <v>6.5402672132619966</v>
      </c>
      <c r="BG185">
        <f>LN(Data!BG185)</f>
        <v>4.4503276001824217</v>
      </c>
      <c r="BH185" s="31">
        <f>Data!BH185/Data!C185</f>
        <v>5.8756098469678837E-2</v>
      </c>
    </row>
    <row r="186" spans="1:60" x14ac:dyDescent="0.2">
      <c r="A186" s="7">
        <f>Data!A186</f>
        <v>1992</v>
      </c>
      <c r="B186" s="7">
        <f>Data!B186</f>
        <v>4</v>
      </c>
      <c r="C186">
        <f>LN(Data!C186)</f>
        <v>9.1480925584966553</v>
      </c>
      <c r="D186">
        <f>LN(Data!D186)</f>
        <v>8.698030313648843</v>
      </c>
      <c r="I186">
        <f>LN(Data!I186)</f>
        <v>7.1656480226231656</v>
      </c>
      <c r="Q186" s="31">
        <f>(Data!Q186/Data!C186)</f>
        <v>-5.7681051455329164E-3</v>
      </c>
      <c r="R186">
        <f>LN(Data!R186)</f>
        <v>6.6085402907166317</v>
      </c>
      <c r="U186">
        <f>LN(Data!U186)</f>
        <v>6.6790965469798174</v>
      </c>
      <c r="X186">
        <f>LN(Data!X186)</f>
        <v>7.724667566876013</v>
      </c>
      <c r="AE186">
        <f>LN(Data!AE186)</f>
        <v>4.2665736947347606</v>
      </c>
      <c r="AF186">
        <f>LN(Data!AF186)</f>
        <v>4.9560594249680703</v>
      </c>
      <c r="AG186">
        <f>LN(Data!AG186)</f>
        <v>4.9913369396331566</v>
      </c>
      <c r="AH186">
        <f>LN(Data!AH186)</f>
        <v>4.6530075154022512</v>
      </c>
      <c r="AI186">
        <f>LN(Data!AI186)</f>
        <v>4.7847128853316097</v>
      </c>
      <c r="AJ186">
        <f>LN(Data!AJ186)</f>
        <v>4.8963461476941283</v>
      </c>
      <c r="AK186">
        <f>LN(Data!AK186)</f>
        <v>5.0384644460149319</v>
      </c>
      <c r="AL186">
        <f>LN(Data!AL186)</f>
        <v>6.9224468277251265</v>
      </c>
      <c r="AM186">
        <f>LN(Data!AM186)</f>
        <v>8.138418698561118</v>
      </c>
      <c r="AN186">
        <f>LN(Data!AN186)</f>
        <v>2.4414770918606643</v>
      </c>
      <c r="AO186">
        <f>LN(Data!AO186)</f>
        <v>2.0905878528806858</v>
      </c>
      <c r="AQ186">
        <f>LN(Data!AQ186)</f>
        <v>11.685482840250819</v>
      </c>
      <c r="AR186">
        <f>LN(Data!AR186)</f>
        <v>3.7111300630487558</v>
      </c>
      <c r="AS186">
        <f>LN(Data!AS186)</f>
        <v>15.396612903299575</v>
      </c>
      <c r="AT186">
        <f>LN(Data!AT186)</f>
        <v>0.65923493417921841</v>
      </c>
      <c r="AV186">
        <f>LN(Data!AV186)</f>
        <v>9.8447074160582808</v>
      </c>
      <c r="AW186">
        <f>LN(Data!AW186)</f>
        <v>4.3956829611213672</v>
      </c>
      <c r="AX186">
        <f>LN(Data!AX186)</f>
        <v>-4.4163915340132931</v>
      </c>
      <c r="AY186">
        <f>LN(Data!AY186)</f>
        <v>-4.3472607498072735</v>
      </c>
      <c r="BA186">
        <f>LN(Data!BA186)</f>
        <v>2.0014800002101243</v>
      </c>
      <c r="BB186">
        <f>LN(Data!BB186)</f>
        <v>4.1941898971918166</v>
      </c>
      <c r="BC186">
        <f>LN(Data!BC186)</f>
        <v>2.9231615807191558</v>
      </c>
      <c r="BE186">
        <f>LN(Data!BE186)</f>
        <v>4.4212473478271628</v>
      </c>
      <c r="BF186">
        <f>LN(Data!BF186)</f>
        <v>6.5715575887451481</v>
      </c>
      <c r="BG186">
        <f>LN(Data!BG186)</f>
        <v>4.4894562582507733</v>
      </c>
      <c r="BH186" s="31">
        <f>Data!BH186/Data!C186</f>
        <v>5.5259067862047956E-2</v>
      </c>
    </row>
    <row r="187" spans="1:60" x14ac:dyDescent="0.2">
      <c r="A187" s="7">
        <f>Data!A187</f>
        <v>1993</v>
      </c>
      <c r="B187" s="7">
        <f>Data!B187</f>
        <v>1</v>
      </c>
      <c r="C187">
        <f>LN(Data!C187)</f>
        <v>9.1499532219610877</v>
      </c>
      <c r="D187">
        <f>LN(Data!D187)</f>
        <v>8.7018287355419233</v>
      </c>
      <c r="I187">
        <f>LN(Data!I187)</f>
        <v>7.1888658060508792</v>
      </c>
      <c r="Q187" s="31">
        <f>(Data!Q187/Data!C187)</f>
        <v>-7.4038665816868422E-3</v>
      </c>
      <c r="R187">
        <f>LN(Data!R187)</f>
        <v>6.6108306251634232</v>
      </c>
      <c r="U187">
        <f>LN(Data!U187)</f>
        <v>6.7004850768242177</v>
      </c>
      <c r="X187">
        <f>LN(Data!X187)</f>
        <v>7.7132485193736207</v>
      </c>
      <c r="AE187">
        <f>LN(Data!AE187)</f>
        <v>4.2722396700631418</v>
      </c>
      <c r="AF187">
        <f>LN(Data!AF187)</f>
        <v>4.9633130520018423</v>
      </c>
      <c r="AG187">
        <f>LN(Data!AG187)</f>
        <v>4.9992372491438868</v>
      </c>
      <c r="AH187">
        <f>LN(Data!AH187)</f>
        <v>4.6514142544621588</v>
      </c>
      <c r="AI187">
        <f>LN(Data!AI187)</f>
        <v>4.7866580620334682</v>
      </c>
      <c r="AJ187">
        <f>LN(Data!AJ187)</f>
        <v>4.9047783589463636</v>
      </c>
      <c r="AK187">
        <f>LN(Data!AK187)</f>
        <v>5.047500671520238</v>
      </c>
      <c r="AL187">
        <f>LN(Data!AL187)</f>
        <v>6.9412867621909289</v>
      </c>
      <c r="AM187">
        <f>LN(Data!AM187)</f>
        <v>8.1354055466624295</v>
      </c>
      <c r="AN187">
        <f>LN(Data!AN187)</f>
        <v>2.448415541205585</v>
      </c>
      <c r="AO187">
        <f>LN(Data!AO187)</f>
        <v>2.0902726751918341</v>
      </c>
      <c r="AQ187">
        <f>LN(Data!AQ187)</f>
        <v>11.689371461080805</v>
      </c>
      <c r="AR187">
        <f>LN(Data!AR187)</f>
        <v>3.713572066704308</v>
      </c>
      <c r="AS187">
        <f>LN(Data!AS187)</f>
        <v>15.402943527785112</v>
      </c>
      <c r="AT187">
        <f>LN(Data!AT187)</f>
        <v>0.65476497315811188</v>
      </c>
      <c r="AV187">
        <f>LN(Data!AV187)</f>
        <v>9.8514097978510851</v>
      </c>
      <c r="AW187">
        <f>LN(Data!AW187)</f>
        <v>4.399375273008495</v>
      </c>
      <c r="AX187">
        <f>LN(Data!AX187)</f>
        <v>-4.4209841749457963</v>
      </c>
      <c r="AY187">
        <f>LN(Data!AY187)</f>
        <v>-4.353071853662529</v>
      </c>
      <c r="BA187">
        <f>LN(Data!BA187)</f>
        <v>1.9600947840472698</v>
      </c>
      <c r="BB187">
        <f>LN(Data!BB187)</f>
        <v>4.1926804629429624</v>
      </c>
      <c r="BC187">
        <f>LN(Data!BC187)</f>
        <v>2.8903717578961645</v>
      </c>
      <c r="BE187">
        <f>LN(Data!BE187)</f>
        <v>4.4693504628455569</v>
      </c>
      <c r="BF187">
        <f>LN(Data!BF187)</f>
        <v>6.5831438961771784</v>
      </c>
      <c r="BG187">
        <f>LN(Data!BG187)</f>
        <v>4.5050183040376499</v>
      </c>
      <c r="BH187" s="31">
        <f>Data!BH187/Data!C187</f>
        <v>5.7586208881261071E-2</v>
      </c>
    </row>
    <row r="188" spans="1:60" x14ac:dyDescent="0.2">
      <c r="A188" s="7">
        <f>Data!A188</f>
        <v>1993</v>
      </c>
      <c r="B188" s="7">
        <f>Data!B188</f>
        <v>2</v>
      </c>
      <c r="C188">
        <f>LN(Data!C188)</f>
        <v>9.1558736264622791</v>
      </c>
      <c r="D188">
        <f>LN(Data!D188)</f>
        <v>8.7107678604381</v>
      </c>
      <c r="I188">
        <f>LN(Data!I188)</f>
        <v>7.1945119233574166</v>
      </c>
      <c r="Q188" s="31">
        <f>(Data!Q188/Data!C188)</f>
        <v>-8.1943843124003442E-3</v>
      </c>
      <c r="R188">
        <f>LN(Data!R188)</f>
        <v>6.62273632394984</v>
      </c>
      <c r="U188">
        <f>LN(Data!U188)</f>
        <v>6.7209436569153178</v>
      </c>
      <c r="X188">
        <f>LN(Data!X188)</f>
        <v>7.7143650644528838</v>
      </c>
      <c r="AE188">
        <f>LN(Data!AE188)</f>
        <v>4.2783036663920759</v>
      </c>
      <c r="AF188">
        <f>LN(Data!AF188)</f>
        <v>4.9705075030054759</v>
      </c>
      <c r="AG188">
        <f>LN(Data!AG188)</f>
        <v>5.0072963928307415</v>
      </c>
      <c r="AH188">
        <f>LN(Data!AH188)</f>
        <v>4.6479135335269239</v>
      </c>
      <c r="AI188">
        <f>LN(Data!AI188)</f>
        <v>4.7933081281034857</v>
      </c>
      <c r="AJ188">
        <f>LN(Data!AJ188)</f>
        <v>4.9069992166657306</v>
      </c>
      <c r="AK188">
        <f>LN(Data!AK188)</f>
        <v>5.0579449978453974</v>
      </c>
      <c r="AL188">
        <f>LN(Data!AL188)</f>
        <v>6.9687563005395363</v>
      </c>
      <c r="AM188">
        <f>LN(Data!AM188)</f>
        <v>8.139819790474256</v>
      </c>
      <c r="AN188">
        <f>LN(Data!AN188)</f>
        <v>2.4561641809223462</v>
      </c>
      <c r="AO188">
        <f>LN(Data!AO188)</f>
        <v>2.0908268639049612</v>
      </c>
      <c r="AQ188">
        <f>LN(Data!AQ188)</f>
        <v>11.694913632862946</v>
      </c>
      <c r="AR188">
        <f>LN(Data!AR188)</f>
        <v>3.7184382563554808</v>
      </c>
      <c r="AS188">
        <f>LN(Data!AS188)</f>
        <v>15.413351889218426</v>
      </c>
      <c r="AT188">
        <f>LN(Data!AT188)</f>
        <v>0.65027701622599043</v>
      </c>
      <c r="AV188">
        <f>LN(Data!AV188)</f>
        <v>9.8583914191664483</v>
      </c>
      <c r="AW188">
        <f>LN(Data!AW188)</f>
        <v>4.396915247167632</v>
      </c>
      <c r="AX188">
        <f>LN(Data!AX188)</f>
        <v>-4.4243413076389944</v>
      </c>
      <c r="AY188">
        <f>LN(Data!AY188)</f>
        <v>-4.3556171778282433</v>
      </c>
      <c r="BA188">
        <f>LN(Data!BA188)</f>
        <v>1.9600947840472698</v>
      </c>
      <c r="BB188">
        <f>LN(Data!BB188)</f>
        <v>4.1941898971918166</v>
      </c>
      <c r="BC188">
        <f>LN(Data!BC188)</f>
        <v>2.8678989020441064</v>
      </c>
      <c r="BE188">
        <f>LN(Data!BE188)</f>
        <v>4.4127982933406349</v>
      </c>
      <c r="BF188">
        <f>LN(Data!BF188)</f>
        <v>6.6034189835221513</v>
      </c>
      <c r="BG188">
        <f>LN(Data!BG188)</f>
        <v>4.4804569418144498</v>
      </c>
      <c r="BH188" s="31">
        <f>Data!BH188/Data!C188</f>
        <v>5.0735760168949894E-2</v>
      </c>
    </row>
    <row r="189" spans="1:60" x14ac:dyDescent="0.2">
      <c r="A189" s="7">
        <f>Data!A189</f>
        <v>1993</v>
      </c>
      <c r="B189" s="7">
        <f>Data!B189</f>
        <v>3</v>
      </c>
      <c r="C189">
        <f>LN(Data!C189)</f>
        <v>9.1607403799846985</v>
      </c>
      <c r="D189">
        <f>LN(Data!D189)</f>
        <v>8.7217327567766247</v>
      </c>
      <c r="I189">
        <f>LN(Data!I189)</f>
        <v>7.187732747048365</v>
      </c>
      <c r="Q189" s="31">
        <f>(Data!Q189/Data!C189)</f>
        <v>-9.5101985056903551E-3</v>
      </c>
      <c r="R189">
        <f>LN(Data!R189)</f>
        <v>6.620073206530356</v>
      </c>
      <c r="U189">
        <f>LN(Data!U189)</f>
        <v>6.7339969528486705</v>
      </c>
      <c r="X189">
        <f>LN(Data!X189)</f>
        <v>7.7165053426141696</v>
      </c>
      <c r="AE189">
        <f>LN(Data!AE189)</f>
        <v>4.2843173292678332</v>
      </c>
      <c r="AF189">
        <f>LN(Data!AF189)</f>
        <v>4.9751255534258529</v>
      </c>
      <c r="AG189">
        <f>LN(Data!AG189)</f>
        <v>5.0132984115157395</v>
      </c>
      <c r="AH189">
        <f>LN(Data!AH189)</f>
        <v>4.6373178671984094</v>
      </c>
      <c r="AI189">
        <f>LN(Data!AI189)</f>
        <v>4.8012878046366563</v>
      </c>
      <c r="AJ189">
        <f>LN(Data!AJ189)</f>
        <v>4.9028050645375014</v>
      </c>
      <c r="AK189">
        <f>LN(Data!AK189)</f>
        <v>5.0661772169331467</v>
      </c>
      <c r="AL189">
        <f>LN(Data!AL189)</f>
        <v>6.9978701684243969</v>
      </c>
      <c r="AM189">
        <f>LN(Data!AM189)</f>
        <v>8.1445630664016466</v>
      </c>
      <c r="AN189">
        <f>LN(Data!AN189)</f>
        <v>2.4612967841488667</v>
      </c>
      <c r="AO189">
        <f>LN(Data!AO189)</f>
        <v>2.0913414167111051</v>
      </c>
      <c r="AQ189">
        <f>LN(Data!AQ189)</f>
        <v>11.700450128762364</v>
      </c>
      <c r="AR189">
        <f>LN(Data!AR189)</f>
        <v>3.7184382563554808</v>
      </c>
      <c r="AS189">
        <f>LN(Data!AS189)</f>
        <v>15.418888385117844</v>
      </c>
      <c r="AT189">
        <f>LN(Data!AT189)</f>
        <v>0.64960727384899108</v>
      </c>
      <c r="AV189">
        <f>LN(Data!AV189)</f>
        <v>9.86528056745688</v>
      </c>
      <c r="AW189">
        <f>LN(Data!AW189)</f>
        <v>4.396915247167632</v>
      </c>
      <c r="AX189">
        <f>LN(Data!AX189)</f>
        <v>-4.4254574253050283</v>
      </c>
      <c r="AY189">
        <f>LN(Data!AY189)</f>
        <v>-4.3567332954942763</v>
      </c>
      <c r="BA189">
        <f>LN(Data!BA189)</f>
        <v>1.9169226121820611</v>
      </c>
      <c r="BB189">
        <f>LN(Data!BB189)</f>
        <v>4.1941898971918166</v>
      </c>
      <c r="BC189">
        <f>LN(Data!BC189)</f>
        <v>2.884800712846709</v>
      </c>
      <c r="BE189">
        <f>LN(Data!BE189)</f>
        <v>4.3489867805956814</v>
      </c>
      <c r="BF189">
        <f>LN(Data!BF189)</f>
        <v>6.6279148009866358</v>
      </c>
      <c r="BG189">
        <f>LN(Data!BG189)</f>
        <v>4.4842334325875628</v>
      </c>
      <c r="BH189" s="31">
        <f>Data!BH189/Data!C189</f>
        <v>5.1620632711450384E-2</v>
      </c>
    </row>
    <row r="190" spans="1:60" x14ac:dyDescent="0.2">
      <c r="A190" s="7">
        <f>Data!A190</f>
        <v>1993</v>
      </c>
      <c r="B190" s="7">
        <f>Data!B190</f>
        <v>4</v>
      </c>
      <c r="C190">
        <f>LN(Data!C190)</f>
        <v>9.173997912673352</v>
      </c>
      <c r="D190">
        <f>LN(Data!D190)</f>
        <v>8.730561116615517</v>
      </c>
      <c r="I190">
        <f>LN(Data!I190)</f>
        <v>7.2388559718014394</v>
      </c>
      <c r="Q190" s="31">
        <f>(Data!Q190/Data!C190)</f>
        <v>-1.0380479306447086E-2</v>
      </c>
      <c r="R190">
        <f>LN(Data!R190)</f>
        <v>6.6518302381435479</v>
      </c>
      <c r="U190">
        <f>LN(Data!U190)</f>
        <v>6.7734235661868452</v>
      </c>
      <c r="X190">
        <f>LN(Data!X190)</f>
        <v>7.718685495198466</v>
      </c>
      <c r="AE190">
        <f>LN(Data!AE190)</f>
        <v>4.2895137886805541</v>
      </c>
      <c r="AF190">
        <f>LN(Data!AF190)</f>
        <v>4.9833805687630344</v>
      </c>
      <c r="AG190">
        <f>LN(Data!AG190)</f>
        <v>5.0210277714126912</v>
      </c>
      <c r="AH190">
        <f>LN(Data!AH190)</f>
        <v>4.6488712320591858</v>
      </c>
      <c r="AI190">
        <f>LN(Data!AI190)</f>
        <v>4.8105570157130417</v>
      </c>
      <c r="AJ190">
        <f>LN(Data!AJ190)</f>
        <v>4.9082333604781745</v>
      </c>
      <c r="AK190">
        <f>LN(Data!AK190)</f>
        <v>5.0747549775335621</v>
      </c>
      <c r="AL190">
        <f>LN(Data!AL190)</f>
        <v>7.0231354300222097</v>
      </c>
      <c r="AM190">
        <f>LN(Data!AM190)</f>
        <v>8.1504679116240037</v>
      </c>
      <c r="AN190">
        <f>LN(Data!AN190)</f>
        <v>2.4706386779902956</v>
      </c>
      <c r="AO190">
        <f>LN(Data!AO190)</f>
        <v>2.0924282952153526</v>
      </c>
      <c r="AQ190">
        <f>LN(Data!AQ190)</f>
        <v>11.704801234568995</v>
      </c>
      <c r="AR190">
        <f>LN(Data!AR190)</f>
        <v>3.7208624999669868</v>
      </c>
      <c r="AS190">
        <f>LN(Data!AS190)</f>
        <v>15.425663734535982</v>
      </c>
      <c r="AT190">
        <f>LN(Data!AT190)</f>
        <v>0.65608945711950695</v>
      </c>
      <c r="AV190">
        <f>LN(Data!AV190)</f>
        <v>9.8712298742664721</v>
      </c>
      <c r="AW190">
        <f>LN(Data!AW190)</f>
        <v>4.4067192472642533</v>
      </c>
      <c r="AX190">
        <f>LN(Data!AX190)</f>
        <v>-4.4187026479736931</v>
      </c>
      <c r="AY190">
        <f>LN(Data!AY190)</f>
        <v>-4.3532138381948267</v>
      </c>
      <c r="BA190">
        <f>LN(Data!BA190)</f>
        <v>1.8870696490323797</v>
      </c>
      <c r="BB190">
        <f>LN(Data!BB190)</f>
        <v>4.1941898971918166</v>
      </c>
      <c r="BC190">
        <f>LN(Data!BC190)</f>
        <v>2.9069010598473755</v>
      </c>
      <c r="BE190">
        <f>LN(Data!BE190)</f>
        <v>4.4308167988433134</v>
      </c>
      <c r="BF190">
        <f>LN(Data!BF190)</f>
        <v>6.6449250472472672</v>
      </c>
      <c r="BG190">
        <f>LN(Data!BG190)</f>
        <v>4.4904325085176682</v>
      </c>
      <c r="BH190" s="31">
        <f>Data!BH190/Data!C190</f>
        <v>4.3311284110766388E-2</v>
      </c>
    </row>
    <row r="191" spans="1:60" x14ac:dyDescent="0.2">
      <c r="A191" s="7">
        <f>Data!A191</f>
        <v>1994</v>
      </c>
      <c r="B191" s="7">
        <f>Data!B191</f>
        <v>1</v>
      </c>
      <c r="C191">
        <f>LN(Data!C191)</f>
        <v>9.1837499597026522</v>
      </c>
      <c r="D191">
        <f>LN(Data!D191)</f>
        <v>8.7419514384074493</v>
      </c>
      <c r="I191">
        <f>LN(Data!I191)</f>
        <v>7.2766947057408515</v>
      </c>
      <c r="Q191" s="31">
        <f>(Data!Q191/Data!C191)</f>
        <v>-1.160450213604995E-2</v>
      </c>
      <c r="R191">
        <f>LN(Data!R191)</f>
        <v>6.6614710352262847</v>
      </c>
      <c r="U191">
        <f>LN(Data!U191)</f>
        <v>6.7964884665535505</v>
      </c>
      <c r="X191">
        <f>LN(Data!X191)</f>
        <v>7.706207973687353</v>
      </c>
      <c r="AE191">
        <f>LN(Data!AE191)</f>
        <v>4.2943559494792636</v>
      </c>
      <c r="AF191">
        <f>LN(Data!AF191)</f>
        <v>4.9883896851489355</v>
      </c>
      <c r="AG191">
        <f>LN(Data!AG191)</f>
        <v>5.0269481791884045</v>
      </c>
      <c r="AH191">
        <f>LN(Data!AH191)</f>
        <v>4.6418202902633547</v>
      </c>
      <c r="AI191">
        <f>LN(Data!AI191)</f>
        <v>4.8138090510994198</v>
      </c>
      <c r="AJ191">
        <f>LN(Data!AJ191)</f>
        <v>4.910203353773924</v>
      </c>
      <c r="AK191">
        <f>LN(Data!AK191)</f>
        <v>5.0838857558358486</v>
      </c>
      <c r="AL191">
        <f>LN(Data!AL191)</f>
        <v>7.035268599281097</v>
      </c>
      <c r="AM191">
        <f>LN(Data!AM191)</f>
        <v>8.1532346434597986</v>
      </c>
      <c r="AN191">
        <f>LN(Data!AN191)</f>
        <v>2.4798941079644559</v>
      </c>
      <c r="AO191">
        <f>LN(Data!AO191)</f>
        <v>2.0966746088036112</v>
      </c>
      <c r="AQ191">
        <f>LN(Data!AQ191)</f>
        <v>11.711727142178132</v>
      </c>
      <c r="AR191">
        <f>LN(Data!AR191)</f>
        <v>3.7208624999669868</v>
      </c>
      <c r="AS191">
        <f>LN(Data!AS191)</f>
        <v>15.432589642145119</v>
      </c>
      <c r="AT191">
        <f>LN(Data!AT191)</f>
        <v>0.65891559653966925</v>
      </c>
      <c r="AV191">
        <f>LN(Data!AV191)</f>
        <v>9.880331436488774</v>
      </c>
      <c r="AW191">
        <f>LN(Data!AW191)</f>
        <v>4.4127982933406349</v>
      </c>
      <c r="AX191">
        <f>LN(Data!AX191)</f>
        <v>-4.4165944745758745</v>
      </c>
      <c r="AY191">
        <f>LN(Data!AY191)</f>
        <v>-4.3531117500022143</v>
      </c>
      <c r="BA191">
        <f>LN(Data!BA191)</f>
        <v>1.8870696490323797</v>
      </c>
      <c r="BB191">
        <f>LN(Data!BB191)</f>
        <v>4.1987045775463434</v>
      </c>
      <c r="BC191">
        <f>LN(Data!BC191)</f>
        <v>2.9391619220655967</v>
      </c>
      <c r="BE191">
        <f>LN(Data!BE191)</f>
        <v>4.5325994931532563</v>
      </c>
      <c r="BF191">
        <f>LN(Data!BF191)</f>
        <v>6.6520491001202524</v>
      </c>
      <c r="BG191">
        <f>LN(Data!BG191)</f>
        <v>4.5108595065168497</v>
      </c>
      <c r="BH191" s="31">
        <f>Data!BH191/Data!C191</f>
        <v>4.1478657179369251E-2</v>
      </c>
    </row>
    <row r="192" spans="1:60" x14ac:dyDescent="0.2">
      <c r="A192" s="7">
        <f>Data!A192</f>
        <v>1994</v>
      </c>
      <c r="B192" s="7">
        <f>Data!B192</f>
        <v>2</v>
      </c>
      <c r="C192">
        <f>LN(Data!C192)</f>
        <v>9.1973260518984983</v>
      </c>
      <c r="D192">
        <f>LN(Data!D192)</f>
        <v>8.7496849121227687</v>
      </c>
      <c r="I192">
        <f>LN(Data!I192)</f>
        <v>7.3245558967540472</v>
      </c>
      <c r="Q192" s="31">
        <f>(Data!Q192/Data!C192)</f>
        <v>-1.2147061505263047E-2</v>
      </c>
      <c r="R192">
        <f>LN(Data!R192)</f>
        <v>6.6946858132394018</v>
      </c>
      <c r="U192">
        <f>LN(Data!U192)</f>
        <v>6.8330317327862007</v>
      </c>
      <c r="X192">
        <f>LN(Data!X192)</f>
        <v>7.7120412487760497</v>
      </c>
      <c r="AE192">
        <f>LN(Data!AE192)</f>
        <v>4.2993241429086391</v>
      </c>
      <c r="AF192">
        <f>LN(Data!AF192)</f>
        <v>4.9940518795698754</v>
      </c>
      <c r="AG192">
        <f>LN(Data!AG192)</f>
        <v>5.0337005670272514</v>
      </c>
      <c r="AH192">
        <f>LN(Data!AH192)</f>
        <v>4.6366688530474622</v>
      </c>
      <c r="AI192">
        <f>LN(Data!AI192)</f>
        <v>4.8218931694993783</v>
      </c>
      <c r="AJ192">
        <f>LN(Data!AJ192)</f>
        <v>4.9131474114841538</v>
      </c>
      <c r="AK192">
        <f>LN(Data!AK192)</f>
        <v>5.0904749042238047</v>
      </c>
      <c r="AL192">
        <f>LN(Data!AL192)</f>
        <v>7.0415866266156577</v>
      </c>
      <c r="AM192">
        <f>LN(Data!AM192)</f>
        <v>8.1558502263429649</v>
      </c>
      <c r="AN192">
        <f>LN(Data!AN192)</f>
        <v>2.4840729690394228</v>
      </c>
      <c r="AO192">
        <f>LN(Data!AO192)</f>
        <v>2.0951912754576392</v>
      </c>
      <c r="AQ192">
        <f>LN(Data!AQ192)</f>
        <v>11.716649675524588</v>
      </c>
      <c r="AR192">
        <f>LN(Data!AR192)</f>
        <v>3.7328963395307104</v>
      </c>
      <c r="AS192">
        <f>LN(Data!AS192)</f>
        <v>15.449546015055299</v>
      </c>
      <c r="AT192">
        <f>LN(Data!AT192)</f>
        <v>0.65553531582533575</v>
      </c>
      <c r="AV192">
        <f>LN(Data!AV192)</f>
        <v>9.8879977557450278</v>
      </c>
      <c r="AW192">
        <f>LN(Data!AW192)</f>
        <v>4.423648309364701</v>
      </c>
      <c r="AX192">
        <f>LN(Data!AX192)</f>
        <v>-4.4169090375844124</v>
      </c>
      <c r="AY192">
        <f>LN(Data!AY192)</f>
        <v>-4.357006818298693</v>
      </c>
      <c r="BA192">
        <f>LN(Data!BA192)</f>
        <v>1.824549292051046</v>
      </c>
      <c r="BB192">
        <f>LN(Data!BB192)</f>
        <v>4.1972019476618083</v>
      </c>
      <c r="BC192">
        <f>LN(Data!BC192)</f>
        <v>2.9496883350525844</v>
      </c>
      <c r="BE192">
        <f>LN(Data!BE192)</f>
        <v>4.5239601305625481</v>
      </c>
      <c r="BF192">
        <f>LN(Data!BF192)</f>
        <v>6.6527049330338741</v>
      </c>
      <c r="BG192">
        <f>LN(Data!BG192)</f>
        <v>4.5005760432581665</v>
      </c>
      <c r="BH192" s="31">
        <f>Data!BH192/Data!C192</f>
        <v>3.6644897960362716E-2</v>
      </c>
    </row>
    <row r="193" spans="1:60" x14ac:dyDescent="0.2">
      <c r="A193" s="7">
        <f>Data!A193</f>
        <v>1994</v>
      </c>
      <c r="B193" s="7">
        <f>Data!B193</f>
        <v>3</v>
      </c>
      <c r="C193">
        <f>LN(Data!C193)</f>
        <v>9.2032049754751721</v>
      </c>
      <c r="D193">
        <f>LN(Data!D193)</f>
        <v>8.7574062266259691</v>
      </c>
      <c r="I193">
        <f>LN(Data!I193)</f>
        <v>7.3080068200374138</v>
      </c>
      <c r="Q193" s="31">
        <f>(Data!Q193/Data!C193)</f>
        <v>-1.1662923385269272E-2</v>
      </c>
      <c r="R193">
        <f>LN(Data!R193)</f>
        <v>6.731376031643812</v>
      </c>
      <c r="U193">
        <f>LN(Data!U193)</f>
        <v>6.8607684877578006</v>
      </c>
      <c r="X193">
        <f>LN(Data!X193)</f>
        <v>7.7287238309799662</v>
      </c>
      <c r="AE193">
        <f>LN(Data!AE193)</f>
        <v>4.3047270362336967</v>
      </c>
      <c r="AF193">
        <f>LN(Data!AF193)</f>
        <v>5.0032749396899634</v>
      </c>
      <c r="AG193">
        <f>LN(Data!AG193)</f>
        <v>5.0417010509260463</v>
      </c>
      <c r="AH193">
        <f>LN(Data!AH193)</f>
        <v>4.6612385615076279</v>
      </c>
      <c r="AI193">
        <f>LN(Data!AI193)</f>
        <v>4.832305758571839</v>
      </c>
      <c r="AJ193">
        <f>LN(Data!AJ193)</f>
        <v>4.9245907223270811</v>
      </c>
      <c r="AK193">
        <f>LN(Data!AK193)</f>
        <v>5.0978338757842145</v>
      </c>
      <c r="AL193">
        <f>LN(Data!AL193)</f>
        <v>7.0484732859210162</v>
      </c>
      <c r="AM193">
        <f>LN(Data!AM193)</f>
        <v>8.1564528520875808</v>
      </c>
      <c r="AN193">
        <f>LN(Data!AN193)</f>
        <v>2.4890646599366639</v>
      </c>
      <c r="AO193">
        <f>LN(Data!AO193)</f>
        <v>2.0909599062347919</v>
      </c>
      <c r="AQ193">
        <f>LN(Data!AQ193)</f>
        <v>11.721929523130717</v>
      </c>
      <c r="AR193">
        <f>LN(Data!AR193)</f>
        <v>3.730501128804756</v>
      </c>
      <c r="AS193">
        <f>LN(Data!AS193)</f>
        <v>15.452430651935472</v>
      </c>
      <c r="AT193">
        <f>LN(Data!AT193)</f>
        <v>0.65852960252183612</v>
      </c>
      <c r="AV193">
        <f>LN(Data!AV193)</f>
        <v>9.8986715384440931</v>
      </c>
      <c r="AW193">
        <f>LN(Data!AW193)</f>
        <v>4.4272389774954295</v>
      </c>
      <c r="AX193">
        <f>LN(Data!AX193)</f>
        <v>-4.4164851690081459</v>
      </c>
      <c r="AY193">
        <f>LN(Data!AY193)</f>
        <v>-4.357767870205568</v>
      </c>
      <c r="BA193">
        <f>LN(Data!BA193)</f>
        <v>1.791759469228055</v>
      </c>
      <c r="BB193">
        <f>LN(Data!BB193)</f>
        <v>4.1972019476618083</v>
      </c>
      <c r="BC193">
        <f>LN(Data!BC193)</f>
        <v>2.9338568698359038</v>
      </c>
      <c r="BE193">
        <f>LN(Data!BE193)</f>
        <v>4.5075573571210912</v>
      </c>
      <c r="BF193">
        <f>LN(Data!BF193)</f>
        <v>6.6503685322191446</v>
      </c>
      <c r="BG193">
        <f>LN(Data!BG193)</f>
        <v>4.4748678600260554</v>
      </c>
      <c r="BH193" s="31">
        <f>Data!BH193/Data!C193</f>
        <v>3.7389908747705244E-2</v>
      </c>
    </row>
    <row r="194" spans="1:60" x14ac:dyDescent="0.2">
      <c r="A194" s="7">
        <f>Data!A194</f>
        <v>1994</v>
      </c>
      <c r="B194" s="7">
        <f>Data!B194</f>
        <v>4</v>
      </c>
      <c r="C194">
        <f>LN(Data!C194)</f>
        <v>9.2144917430986588</v>
      </c>
      <c r="D194">
        <f>LN(Data!D194)</f>
        <v>8.7681075396758033</v>
      </c>
      <c r="I194">
        <f>LN(Data!I194)</f>
        <v>7.3482657288331019</v>
      </c>
      <c r="Q194" s="31">
        <f>(Data!Q194/Data!C194)</f>
        <v>-1.2278919694072653E-2</v>
      </c>
      <c r="R194">
        <f>LN(Data!R194)</f>
        <v>6.7542543879963759</v>
      </c>
      <c r="U194">
        <f>LN(Data!U194)</f>
        <v>6.8885724595653635</v>
      </c>
      <c r="X194">
        <f>LN(Data!X194)</f>
        <v>7.7196627952629253</v>
      </c>
      <c r="AE194">
        <f>LN(Data!AE194)</f>
        <v>4.3102217775442648</v>
      </c>
      <c r="AF194">
        <f>LN(Data!AF194)</f>
        <v>5.0090807530899255</v>
      </c>
      <c r="AG194">
        <f>LN(Data!AG194)</f>
        <v>5.0479310788399525</v>
      </c>
      <c r="AH194">
        <f>LN(Data!AH194)</f>
        <v>4.6624952526073606</v>
      </c>
      <c r="AI194">
        <f>LN(Data!AI194)</f>
        <v>4.8383987125558514</v>
      </c>
      <c r="AJ194">
        <f>LN(Data!AJ194)</f>
        <v>4.9270145261261806</v>
      </c>
      <c r="AK194">
        <f>LN(Data!AK194)</f>
        <v>5.1053392295655531</v>
      </c>
      <c r="AL194">
        <f>LN(Data!AL194)</f>
        <v>7.0480388244291934</v>
      </c>
      <c r="AM194">
        <f>LN(Data!AM194)</f>
        <v>8.1561659327386415</v>
      </c>
      <c r="AN194">
        <f>LN(Data!AN194)</f>
        <v>2.4965057856313524</v>
      </c>
      <c r="AO194">
        <f>LN(Data!AO194)</f>
        <v>2.0925952185295178</v>
      </c>
      <c r="AQ194">
        <f>LN(Data!AQ194)</f>
        <v>11.731659307795738</v>
      </c>
      <c r="AR194">
        <f>LN(Data!AR194)</f>
        <v>3.7328963395307104</v>
      </c>
      <c r="AS194">
        <f>LN(Data!AS194)</f>
        <v>15.464555647326449</v>
      </c>
      <c r="AT194">
        <f>LN(Data!AT194)</f>
        <v>0.65769137475434714</v>
      </c>
      <c r="AV194">
        <f>LN(Data!AV194)</f>
        <v>9.9072962528346942</v>
      </c>
      <c r="AW194">
        <f>LN(Data!AW194)</f>
        <v>4.4367515343631281</v>
      </c>
      <c r="AX194">
        <f>LN(Data!AX194)</f>
        <v>-4.4161683040455113</v>
      </c>
      <c r="AY194">
        <f>LN(Data!AY194)</f>
        <v>-4.3605901490092736</v>
      </c>
      <c r="BA194">
        <f>LN(Data!BA194)</f>
        <v>1.7227665977411035</v>
      </c>
      <c r="BB194">
        <f>LN(Data!BB194)</f>
        <v>4.2002049529215784</v>
      </c>
      <c r="BC194">
        <f>LN(Data!BC194)</f>
        <v>2.91235066461494</v>
      </c>
      <c r="BE194">
        <f>LN(Data!BE194)</f>
        <v>4.5336741842830213</v>
      </c>
      <c r="BF194">
        <f>LN(Data!BF194)</f>
        <v>6.6441282573273588</v>
      </c>
      <c r="BG194">
        <f>LN(Data!BG194)</f>
        <v>4.4656322185286781</v>
      </c>
      <c r="BH194" s="31">
        <f>Data!BH194/Data!C194</f>
        <v>3.8158678006587968E-2</v>
      </c>
    </row>
    <row r="195" spans="1:60" x14ac:dyDescent="0.2">
      <c r="A195" s="7">
        <f>Data!A195</f>
        <v>1995</v>
      </c>
      <c r="B195" s="7">
        <f>Data!B195</f>
        <v>1</v>
      </c>
      <c r="C195">
        <f>LN(Data!C195)</f>
        <v>9.2179017128500078</v>
      </c>
      <c r="D195">
        <f>LN(Data!D195)</f>
        <v>8.7707495491386425</v>
      </c>
      <c r="I195">
        <f>LN(Data!I195)</f>
        <v>7.3590219628909077</v>
      </c>
      <c r="Q195" s="31">
        <f>(Data!Q195/Data!C195)</f>
        <v>-1.2733353844321595E-2</v>
      </c>
      <c r="R195">
        <f>LN(Data!R195)</f>
        <v>6.7733091824292142</v>
      </c>
      <c r="U195">
        <f>LN(Data!U195)</f>
        <v>6.9102521591807244</v>
      </c>
      <c r="X195">
        <f>LN(Data!X195)</f>
        <v>7.7217031596877863</v>
      </c>
      <c r="AE195">
        <f>LN(Data!AE195)</f>
        <v>4.3159402495460215</v>
      </c>
      <c r="AF195">
        <f>LN(Data!AF195)</f>
        <v>5.0163986539853598</v>
      </c>
      <c r="AG195">
        <f>LN(Data!AG195)</f>
        <v>5.0558189626715757</v>
      </c>
      <c r="AH195">
        <f>LN(Data!AH195)</f>
        <v>4.6602926397783282</v>
      </c>
      <c r="AI195">
        <f>LN(Data!AI195)</f>
        <v>4.846546505563361</v>
      </c>
      <c r="AJ195">
        <f>LN(Data!AJ195)</f>
        <v>4.9306320300892521</v>
      </c>
      <c r="AK195">
        <f>LN(Data!AK195)</f>
        <v>5.1151934879800285</v>
      </c>
      <c r="AL195">
        <f>LN(Data!AL195)</f>
        <v>7.0462120221291533</v>
      </c>
      <c r="AM195">
        <f>LN(Data!AM195)</f>
        <v>8.15734177926843</v>
      </c>
      <c r="AN195">
        <f>LN(Data!AN195)</f>
        <v>2.503891949699081</v>
      </c>
      <c r="AO195">
        <f>LN(Data!AO195)</f>
        <v>2.0926634817018122</v>
      </c>
      <c r="AQ195">
        <f>LN(Data!AQ195)</f>
        <v>11.734860286064308</v>
      </c>
      <c r="AR195">
        <f>LN(Data!AR195)</f>
        <v>3.730501128804756</v>
      </c>
      <c r="AS195">
        <f>LN(Data!AS195)</f>
        <v>15.465361414869065</v>
      </c>
      <c r="AT195">
        <f>LN(Data!AT195)</f>
        <v>0.66029557696308128</v>
      </c>
      <c r="AV195">
        <f>LN(Data!AV195)</f>
        <v>9.918306958733897</v>
      </c>
      <c r="AW195">
        <f>LN(Data!AW195)</f>
        <v>4.4379342666121779</v>
      </c>
      <c r="AX195">
        <f>LN(Data!AX195)</f>
        <v>-4.4169317314944525</v>
      </c>
      <c r="AY195">
        <f>LN(Data!AY195)</f>
        <v>-4.361743878100401</v>
      </c>
      <c r="BA195">
        <f>LN(Data!BA195)</f>
        <v>1.7047480922384253</v>
      </c>
      <c r="BB195">
        <f>LN(Data!BB195)</f>
        <v>4.2017030805426003</v>
      </c>
      <c r="BC195">
        <f>LN(Data!BC195)</f>
        <v>2.8390784635086144</v>
      </c>
      <c r="BE195">
        <f>LN(Data!BE195)</f>
        <v>4.5464811896394117</v>
      </c>
      <c r="BF195">
        <f>LN(Data!BF195)</f>
        <v>6.6349835541318845</v>
      </c>
      <c r="BG195">
        <f>LN(Data!BG195)</f>
        <v>4.4859135651381541</v>
      </c>
      <c r="BH195" s="31">
        <f>Data!BH195/Data!C195</f>
        <v>3.7573372665859056E-2</v>
      </c>
    </row>
    <row r="196" spans="1:60" x14ac:dyDescent="0.2">
      <c r="A196" s="7">
        <f>Data!A196</f>
        <v>1995</v>
      </c>
      <c r="B196" s="7">
        <f>Data!B196</f>
        <v>2</v>
      </c>
      <c r="C196">
        <f>LN(Data!C196)</f>
        <v>9.2213891092610645</v>
      </c>
      <c r="D196">
        <f>LN(Data!D196)</f>
        <v>8.7796805252334629</v>
      </c>
      <c r="I196">
        <f>LN(Data!I196)</f>
        <v>7.3380430725216472</v>
      </c>
      <c r="Q196" s="31">
        <f>(Data!Q196/Data!C196)</f>
        <v>-1.2412101551759947E-2</v>
      </c>
      <c r="R196">
        <f>LN(Data!R196)</f>
        <v>6.7872811255142622</v>
      </c>
      <c r="U196">
        <f>LN(Data!U196)</f>
        <v>6.9196838498474111</v>
      </c>
      <c r="X196">
        <f>LN(Data!X196)</f>
        <v>7.726918180124942</v>
      </c>
      <c r="AE196">
        <f>LN(Data!AE196)</f>
        <v>4.3203240883555187</v>
      </c>
      <c r="AF196">
        <f>LN(Data!AF196)</f>
        <v>5.0245381992652467</v>
      </c>
      <c r="AG196">
        <f>LN(Data!AG196)</f>
        <v>5.0640686302933053</v>
      </c>
      <c r="AH196">
        <f>LN(Data!AH196)</f>
        <v>4.6637503664165338</v>
      </c>
      <c r="AI196">
        <f>LN(Data!AI196)</f>
        <v>4.8517724181802615</v>
      </c>
      <c r="AJ196">
        <f>LN(Data!AJ196)</f>
        <v>4.9361487887694295</v>
      </c>
      <c r="AK196">
        <f>LN(Data!AK196)</f>
        <v>5.12455904041457</v>
      </c>
      <c r="AL196">
        <f>LN(Data!AL196)</f>
        <v>7.0442946431209643</v>
      </c>
      <c r="AM196">
        <f>LN(Data!AM196)</f>
        <v>8.1666707107721965</v>
      </c>
      <c r="AN196">
        <f>LN(Data!AN196)</f>
        <v>2.5079719227189963</v>
      </c>
      <c r="AO196">
        <f>LN(Data!AO196)</f>
        <v>2.0886039094418409</v>
      </c>
      <c r="AQ196">
        <f>LN(Data!AQ196)</f>
        <v>11.73309660303793</v>
      </c>
      <c r="AR196">
        <f>LN(Data!AR196)</f>
        <v>3.7184382563554808</v>
      </c>
      <c r="AS196">
        <f>LN(Data!AS196)</f>
        <v>15.451534859393412</v>
      </c>
      <c r="AT196">
        <f>LN(Data!AT196)</f>
        <v>0.67760952884978998</v>
      </c>
      <c r="AV196">
        <f>LN(Data!AV196)</f>
        <v>9.9272371417180985</v>
      </c>
      <c r="AW196">
        <f>LN(Data!AW196)</f>
        <v>4.4296256134731609</v>
      </c>
      <c r="AX196">
        <f>LN(Data!AX196)</f>
        <v>-4.4071275032994937</v>
      </c>
      <c r="AY196">
        <f>LN(Data!AY196)</f>
        <v>-4.3491977943695668</v>
      </c>
      <c r="BA196">
        <f>LN(Data!BA196)</f>
        <v>1.7404661748405046</v>
      </c>
      <c r="BB196">
        <f>LN(Data!BB196)</f>
        <v>4.1987045775463434</v>
      </c>
      <c r="BC196">
        <f>LN(Data!BC196)</f>
        <v>2.8213788864092133</v>
      </c>
      <c r="BE196">
        <f>LN(Data!BE196)</f>
        <v>4.5185223792624196</v>
      </c>
      <c r="BF196">
        <f>LN(Data!BF196)</f>
        <v>6.6249266298438085</v>
      </c>
      <c r="BG196">
        <f>LN(Data!BG196)</f>
        <v>4.4359227886814088</v>
      </c>
      <c r="BH196" s="31">
        <f>Data!BH196/Data!C196</f>
        <v>3.762067127984435E-2</v>
      </c>
    </row>
    <row r="197" spans="1:60" x14ac:dyDescent="0.2">
      <c r="A197" s="7">
        <f>Data!A197</f>
        <v>1995</v>
      </c>
      <c r="B197" s="7">
        <f>Data!B197</f>
        <v>3</v>
      </c>
      <c r="C197">
        <f>LN(Data!C197)</f>
        <v>9.2299174836495474</v>
      </c>
      <c r="D197">
        <f>LN(Data!D197)</f>
        <v>8.7888068556889536</v>
      </c>
      <c r="I197">
        <f>LN(Data!I197)</f>
        <v>7.3321075628087833</v>
      </c>
      <c r="Q197" s="31">
        <f>(Data!Q197/Data!C197)</f>
        <v>-8.8941624091706997E-3</v>
      </c>
      <c r="R197">
        <f>LN(Data!R197)</f>
        <v>6.8295774979181134</v>
      </c>
      <c r="U197">
        <f>LN(Data!U197)</f>
        <v>6.9231363810204396</v>
      </c>
      <c r="X197">
        <f>LN(Data!X197)</f>
        <v>7.7241814757022533</v>
      </c>
      <c r="AE197">
        <f>LN(Data!AE197)</f>
        <v>4.3250726117094009</v>
      </c>
      <c r="AF197">
        <f>LN(Data!AF197)</f>
        <v>5.0295682623028153</v>
      </c>
      <c r="AG197">
        <f>LN(Data!AG197)</f>
        <v>5.0701612734102826</v>
      </c>
      <c r="AH197">
        <f>LN(Data!AH197)</f>
        <v>4.6555495628802426</v>
      </c>
      <c r="AI197">
        <f>LN(Data!AI197)</f>
        <v>4.8533341010544406</v>
      </c>
      <c r="AJ197">
        <f>LN(Data!AJ197)</f>
        <v>4.939497266262916</v>
      </c>
      <c r="AK197">
        <f>LN(Data!AK197)</f>
        <v>5.1316722891390896</v>
      </c>
      <c r="AL197">
        <f>LN(Data!AL197)</f>
        <v>7.0425483753236691</v>
      </c>
      <c r="AM197">
        <f>LN(Data!AM197)</f>
        <v>8.1840673493657974</v>
      </c>
      <c r="AN197">
        <f>LN(Data!AN197)</f>
        <v>2.5168896956410509</v>
      </c>
      <c r="AO197">
        <f>LN(Data!AO197)</f>
        <v>2.092491619326327</v>
      </c>
      <c r="AQ197">
        <f>LN(Data!AQ197)</f>
        <v>11.735540876843352</v>
      </c>
      <c r="AR197">
        <f>LN(Data!AR197)</f>
        <v>3.7184382563554808</v>
      </c>
      <c r="AS197">
        <f>LN(Data!AS197)</f>
        <v>15.453979133198834</v>
      </c>
      <c r="AT197">
        <f>LN(Data!AT197)</f>
        <v>0.68369362943285084</v>
      </c>
      <c r="AV197">
        <f>LN(Data!AV197)</f>
        <v>9.9339055265621639</v>
      </c>
      <c r="AW197">
        <f>LN(Data!AW197)</f>
        <v>4.4284330074880369</v>
      </c>
      <c r="AX197">
        <f>LN(Data!AX197)</f>
        <v>-4.4024373593591859</v>
      </c>
      <c r="AY197">
        <f>LN(Data!AY197)</f>
        <v>-4.3441140904541689</v>
      </c>
      <c r="BA197">
        <f>LN(Data!BA197)</f>
        <v>1.7404661748405046</v>
      </c>
      <c r="BB197">
        <f>LN(Data!BB197)</f>
        <v>4.1987045775463434</v>
      </c>
      <c r="BC197">
        <f>LN(Data!BC197)</f>
        <v>2.7911651078127169</v>
      </c>
      <c r="BE197">
        <f>LN(Data!BE197)</f>
        <v>4.5347477216915459</v>
      </c>
      <c r="BF197">
        <f>LN(Data!BF197)</f>
        <v>6.6181502990089447</v>
      </c>
      <c r="BG197">
        <f>LN(Data!BG197)</f>
        <v>4.4496035041029467</v>
      </c>
      <c r="BH197" s="31">
        <f>Data!BH197/Data!C197</f>
        <v>3.5969617972553984E-2</v>
      </c>
    </row>
    <row r="198" spans="1:60" x14ac:dyDescent="0.2">
      <c r="A198" s="7">
        <f>Data!A198</f>
        <v>1995</v>
      </c>
      <c r="B198" s="7">
        <f>Data!B198</f>
        <v>4</v>
      </c>
      <c r="C198">
        <f>LN(Data!C198)</f>
        <v>9.2369920399735435</v>
      </c>
      <c r="D198">
        <f>LN(Data!D198)</f>
        <v>8.7958092918542707</v>
      </c>
      <c r="I198">
        <f>LN(Data!I198)</f>
        <v>7.3567267753994416</v>
      </c>
      <c r="Q198" s="31">
        <f>(Data!Q198/Data!C198)</f>
        <v>-8.8119881987517162E-3</v>
      </c>
      <c r="R198">
        <f>LN(Data!R198)</f>
        <v>6.8437499490062246</v>
      </c>
      <c r="U198">
        <f>LN(Data!U198)</f>
        <v>6.9358567090930121</v>
      </c>
      <c r="X198">
        <f>LN(Data!X198)</f>
        <v>7.7151682056704258</v>
      </c>
      <c r="AE198">
        <f>LN(Data!AE198)</f>
        <v>4.3299962265794978</v>
      </c>
      <c r="AF198">
        <f>LN(Data!AF198)</f>
        <v>5.0350026505445502</v>
      </c>
      <c r="AG198">
        <f>LN(Data!AG198)</f>
        <v>5.0770470596155075</v>
      </c>
      <c r="AH198">
        <f>LN(Data!AH198)</f>
        <v>4.6450349224830436</v>
      </c>
      <c r="AI198">
        <f>LN(Data!AI198)</f>
        <v>4.85645016923133</v>
      </c>
      <c r="AJ198">
        <f>LN(Data!AJ198)</f>
        <v>4.9416424226093039</v>
      </c>
      <c r="AK198">
        <f>LN(Data!AK198)</f>
        <v>5.1395150512869758</v>
      </c>
      <c r="AL198">
        <f>LN(Data!AL198)</f>
        <v>7.0325359958794431</v>
      </c>
      <c r="AM198">
        <f>LN(Data!AM198)</f>
        <v>8.1936766659552411</v>
      </c>
      <c r="AN198">
        <f>LN(Data!AN198)</f>
        <v>2.5225235133593071</v>
      </c>
      <c r="AO198">
        <f>LN(Data!AO198)</f>
        <v>2.0926910488028483</v>
      </c>
      <c r="AQ198">
        <f>LN(Data!AQ198)</f>
        <v>11.737835455212151</v>
      </c>
      <c r="AR198">
        <f>LN(Data!AR198)</f>
        <v>3.7160081215021892</v>
      </c>
      <c r="AS198">
        <f>LN(Data!AS198)</f>
        <v>15.453843576714339</v>
      </c>
      <c r="AT198">
        <f>LN(Data!AT198)</f>
        <v>0.69090374224134021</v>
      </c>
      <c r="AV198">
        <f>LN(Data!AV198)</f>
        <v>9.9396393562980467</v>
      </c>
      <c r="AW198">
        <f>LN(Data!AW198)</f>
        <v>4.42484663185681</v>
      </c>
      <c r="AX198">
        <f>LN(Data!AX198)</f>
        <v>-4.3971641440034199</v>
      </c>
      <c r="AY198">
        <f>LN(Data!AY198)</f>
        <v>-4.3376573711400974</v>
      </c>
      <c r="BA198">
        <f>LN(Data!BA198)</f>
        <v>1.7227665977411035</v>
      </c>
      <c r="BB198">
        <f>LN(Data!BB198)</f>
        <v>4.1972019476618083</v>
      </c>
      <c r="BC198">
        <f>LN(Data!BC198)</f>
        <v>2.7850112422383382</v>
      </c>
      <c r="BE198">
        <f>LN(Data!BE198)</f>
        <v>4.497584975308154</v>
      </c>
      <c r="BF198">
        <f>LN(Data!BF198)</f>
        <v>6.6027035313229847</v>
      </c>
      <c r="BG198">
        <f>LN(Data!BG198)</f>
        <v>4.4689723845100966</v>
      </c>
      <c r="BH198" s="31">
        <f>Data!BH198/Data!C198</f>
        <v>3.1130101893295563E-2</v>
      </c>
    </row>
    <row r="199" spans="1:60" x14ac:dyDescent="0.2">
      <c r="A199" s="7">
        <f>Data!A199</f>
        <v>1996</v>
      </c>
      <c r="B199" s="7">
        <f>Data!B199</f>
        <v>1</v>
      </c>
      <c r="C199">
        <f>LN(Data!C199)</f>
        <v>9.2435236657664159</v>
      </c>
      <c r="D199">
        <f>LN(Data!D199)</f>
        <v>8.8050452494196563</v>
      </c>
      <c r="I199">
        <f>LN(Data!I199)</f>
        <v>7.3718665825230349</v>
      </c>
      <c r="Q199" s="31">
        <f>(Data!Q199/Data!C199)</f>
        <v>-1.0892487472672059E-2</v>
      </c>
      <c r="R199">
        <f>LN(Data!R199)</f>
        <v>6.8557248708877525</v>
      </c>
      <c r="U199">
        <f>LN(Data!U199)</f>
        <v>6.9678150354098003</v>
      </c>
      <c r="X199">
        <f>LN(Data!X199)</f>
        <v>7.7172622606582779</v>
      </c>
      <c r="AE199">
        <f>LN(Data!AE199)</f>
        <v>4.3353935174051452</v>
      </c>
      <c r="AF199">
        <f>LN(Data!AF199)</f>
        <v>5.043857281587159</v>
      </c>
      <c r="AG199">
        <f>LN(Data!AG199)</f>
        <v>5.0840901959030962</v>
      </c>
      <c r="AH199">
        <f>LN(Data!AH199)</f>
        <v>4.6768673974491204</v>
      </c>
      <c r="AI199">
        <f>LN(Data!AI199)</f>
        <v>4.8608428809901483</v>
      </c>
      <c r="AJ199">
        <f>LN(Data!AJ199)</f>
        <v>4.9537121466966347</v>
      </c>
      <c r="AK199">
        <f>LN(Data!AK199)</f>
        <v>5.1473025979407634</v>
      </c>
      <c r="AL199">
        <f>LN(Data!AL199)</f>
        <v>7.0224223539602626</v>
      </c>
      <c r="AM199">
        <f>LN(Data!AM199)</f>
        <v>8.2059012533253224</v>
      </c>
      <c r="AN199">
        <f>LN(Data!AN199)</f>
        <v>2.5297206655777931</v>
      </c>
      <c r="AO199">
        <f>LN(Data!AO199)</f>
        <v>2.0910335699787255</v>
      </c>
      <c r="AQ199">
        <f>LN(Data!AQ199)</f>
        <v>11.740395642921937</v>
      </c>
      <c r="AR199">
        <f>LN(Data!AR199)</f>
        <v>3.7062280924485496</v>
      </c>
      <c r="AS199">
        <f>LN(Data!AS199)</f>
        <v>15.446623735370487</v>
      </c>
      <c r="AT199">
        <f>LN(Data!AT199)</f>
        <v>0.70465520937806625</v>
      </c>
      <c r="AV199">
        <f>LN(Data!AV199)</f>
        <v>9.9467775881952623</v>
      </c>
      <c r="AW199">
        <f>LN(Data!AW199)</f>
        <v>4.4188406077965983</v>
      </c>
      <c r="AX199">
        <f>LN(Data!AX199)</f>
        <v>-4.3881508410362491</v>
      </c>
      <c r="AY199">
        <f>LN(Data!AY199)</f>
        <v>-4.3266620802330555</v>
      </c>
      <c r="BA199">
        <f>LN(Data!BA199)</f>
        <v>1.7047480922384253</v>
      </c>
      <c r="BB199">
        <f>LN(Data!BB199)</f>
        <v>4.1972019476618083</v>
      </c>
      <c r="BC199">
        <f>LN(Data!BC199)</f>
        <v>2.8094026953624978</v>
      </c>
      <c r="BE199">
        <f>LN(Data!BE199)</f>
        <v>4.5053498507058807</v>
      </c>
      <c r="BF199">
        <f>LN(Data!BF199)</f>
        <v>6.5837352583611954</v>
      </c>
      <c r="BG199">
        <f>LN(Data!BG199)</f>
        <v>4.4800490421521104</v>
      </c>
      <c r="BH199" s="31">
        <f>Data!BH199/Data!C199</f>
        <v>3.0266858533464638E-2</v>
      </c>
    </row>
    <row r="200" spans="1:60" x14ac:dyDescent="0.2">
      <c r="A200" s="7">
        <f>Data!A200</f>
        <v>1996</v>
      </c>
      <c r="B200" s="7">
        <f>Data!B200</f>
        <v>2</v>
      </c>
      <c r="C200">
        <f>LN(Data!C200)</f>
        <v>9.2608338465931599</v>
      </c>
      <c r="D200">
        <f>LN(Data!D200)</f>
        <v>8.8158448770566054</v>
      </c>
      <c r="I200">
        <f>LN(Data!I200)</f>
        <v>7.4192007106275337</v>
      </c>
      <c r="Q200" s="31">
        <f>(Data!Q200/Data!C200)</f>
        <v>-1.1494690004658734E-2</v>
      </c>
      <c r="R200">
        <f>LN(Data!R200)</f>
        <v>6.8719208259729205</v>
      </c>
      <c r="U200">
        <f>LN(Data!U200)</f>
        <v>6.9899802192378067</v>
      </c>
      <c r="X200">
        <f>LN(Data!X200)</f>
        <v>7.7331580386625527</v>
      </c>
      <c r="AE200">
        <f>LN(Data!AE200)</f>
        <v>4.3391843716180709</v>
      </c>
      <c r="AF200">
        <f>LN(Data!AF200)</f>
        <v>5.0524168281112107</v>
      </c>
      <c r="AG200">
        <f>LN(Data!AG200)</f>
        <v>5.0904749042238047</v>
      </c>
      <c r="AH200">
        <f>LN(Data!AH200)</f>
        <v>4.7110335751838228</v>
      </c>
      <c r="AI200">
        <f>LN(Data!AI200)</f>
        <v>4.8616169766915451</v>
      </c>
      <c r="AJ200">
        <f>LN(Data!AJ200)</f>
        <v>4.9658680272137161</v>
      </c>
      <c r="AK200">
        <f>LN(Data!AK200)</f>
        <v>5.1552145998285912</v>
      </c>
      <c r="AL200">
        <f>LN(Data!AL200)</f>
        <v>7.0200119613278043</v>
      </c>
      <c r="AM200">
        <f>LN(Data!AM200)</f>
        <v>8.2177623719299078</v>
      </c>
      <c r="AN200">
        <f>LN(Data!AN200)</f>
        <v>2.5431755579119759</v>
      </c>
      <c r="AO200">
        <f>LN(Data!AO200)</f>
        <v>2.0959289157888565</v>
      </c>
      <c r="AQ200">
        <f>LN(Data!AQ200)</f>
        <v>11.746256942671929</v>
      </c>
      <c r="AR200">
        <f>LN(Data!AR200)</f>
        <v>3.7208624999669868</v>
      </c>
      <c r="AS200">
        <f>LN(Data!AS200)</f>
        <v>15.467119442638914</v>
      </c>
      <c r="AT200">
        <f>LN(Data!AT200)</f>
        <v>0.70146968293638123</v>
      </c>
      <c r="AV200">
        <f>LN(Data!AV200)</f>
        <v>9.9509611683774697</v>
      </c>
      <c r="AW200">
        <f>LN(Data!AW200)</f>
        <v>4.4260435200906558</v>
      </c>
      <c r="AX200">
        <f>LN(Data!AX200)</f>
        <v>-4.3859533655394785</v>
      </c>
      <c r="AY200">
        <f>LN(Data!AY200)</f>
        <v>-4.326841565793325</v>
      </c>
      <c r="BA200">
        <f>LN(Data!BA200)</f>
        <v>1.7047480922384253</v>
      </c>
      <c r="BB200">
        <f>LN(Data!BB200)</f>
        <v>4.2002049529215784</v>
      </c>
      <c r="BC200">
        <f>LN(Data!BC200)</f>
        <v>2.8564702062204832</v>
      </c>
      <c r="BE200">
        <f>LN(Data!BE200)</f>
        <v>4.516338972281476</v>
      </c>
      <c r="BF200">
        <f>LN(Data!BF200)</f>
        <v>6.5727653192046853</v>
      </c>
      <c r="BG200">
        <f>LN(Data!BG200)</f>
        <v>4.4832511086917348</v>
      </c>
      <c r="BH200" s="31">
        <f>Data!BH200/Data!C200</f>
        <v>2.4412498417443976E-2</v>
      </c>
    </row>
    <row r="201" spans="1:60" x14ac:dyDescent="0.2">
      <c r="A201" s="7">
        <f>Data!A201</f>
        <v>1996</v>
      </c>
      <c r="B201" s="7">
        <f>Data!B201</f>
        <v>3</v>
      </c>
      <c r="C201">
        <f>LN(Data!C201)</f>
        <v>9.2700422152222259</v>
      </c>
      <c r="D201">
        <f>LN(Data!D201)</f>
        <v>8.8218503680739797</v>
      </c>
      <c r="I201">
        <f>LN(Data!I201)</f>
        <v>7.4642232606268291</v>
      </c>
      <c r="Q201" s="31">
        <f>(Data!Q201/Data!C201)</f>
        <v>-1.3970532820860658E-2</v>
      </c>
      <c r="R201">
        <f>LN(Data!R201)</f>
        <v>6.8799728979696857</v>
      </c>
      <c r="U201">
        <f>LN(Data!U201)</f>
        <v>7.0218872130270498</v>
      </c>
      <c r="X201">
        <f>LN(Data!X201)</f>
        <v>7.7342088268503071</v>
      </c>
      <c r="AE201">
        <f>LN(Data!AE201)</f>
        <v>4.341998595720808</v>
      </c>
      <c r="AF201">
        <f>LN(Data!AF201)</f>
        <v>5.0581548100642326</v>
      </c>
      <c r="AG201">
        <f>LN(Data!AG201)</f>
        <v>5.0978338757842145</v>
      </c>
      <c r="AH201">
        <f>LN(Data!AH201)</f>
        <v>4.6992705433431867</v>
      </c>
      <c r="AI201">
        <f>LN(Data!AI201)</f>
        <v>4.8636808811395928</v>
      </c>
      <c r="AJ201">
        <f>LN(Data!AJ201)</f>
        <v>4.967727793084979</v>
      </c>
      <c r="AK201">
        <f>LN(Data!AK201)</f>
        <v>5.1642143820245563</v>
      </c>
      <c r="AL201">
        <f>LN(Data!AL201)</f>
        <v>7.0061516008383302</v>
      </c>
      <c r="AM201">
        <f>LN(Data!AM201)</f>
        <v>8.2271616945603956</v>
      </c>
      <c r="AN201">
        <f>LN(Data!AN201)</f>
        <v>2.5510064514925239</v>
      </c>
      <c r="AO201">
        <f>LN(Data!AO201)</f>
        <v>2.0980218274163831</v>
      </c>
      <c r="AQ201">
        <f>LN(Data!AQ201)</f>
        <v>11.753657429310605</v>
      </c>
      <c r="AR201">
        <f>LN(Data!AR201)</f>
        <v>3.7256934272366524</v>
      </c>
      <c r="AS201">
        <f>LN(Data!AS201)</f>
        <v>15.479350856547258</v>
      </c>
      <c r="AT201">
        <f>LN(Data!AT201)</f>
        <v>0.69844663765710557</v>
      </c>
      <c r="AV201">
        <f>LN(Data!AV201)</f>
        <v>9.958483455427233</v>
      </c>
      <c r="AW201">
        <f>LN(Data!AW201)</f>
        <v>4.42484663185681</v>
      </c>
      <c r="AX201">
        <f>LN(Data!AX201)</f>
        <v>-4.3874223989554242</v>
      </c>
      <c r="AY201">
        <f>LN(Data!AY201)</f>
        <v>-4.3279156260921008</v>
      </c>
      <c r="BA201">
        <f>LN(Data!BA201)</f>
        <v>1.6677068205580761</v>
      </c>
      <c r="BB201">
        <f>LN(Data!BB201)</f>
        <v>4.2017030805426003</v>
      </c>
      <c r="BC201">
        <f>LN(Data!BC201)</f>
        <v>2.8273136219290276</v>
      </c>
      <c r="BE201">
        <f>LN(Data!BE201)</f>
        <v>4.5528237056158822</v>
      </c>
      <c r="BF201">
        <f>LN(Data!BF201)</f>
        <v>6.5531669767621894</v>
      </c>
      <c r="BG201">
        <f>LN(Data!BG201)</f>
        <v>4.4822678188867568</v>
      </c>
      <c r="BH201" s="31">
        <f>Data!BH201/Data!C201</f>
        <v>2.2049408915575316E-2</v>
      </c>
    </row>
    <row r="202" spans="1:60" x14ac:dyDescent="0.2">
      <c r="A202" s="7">
        <f>Data!A202</f>
        <v>1996</v>
      </c>
      <c r="B202" s="7">
        <f>Data!B202</f>
        <v>4</v>
      </c>
      <c r="C202">
        <f>LN(Data!C202)</f>
        <v>9.280556494985829</v>
      </c>
      <c r="D202">
        <f>LN(Data!D202)</f>
        <v>8.8296800652869383</v>
      </c>
      <c r="I202">
        <f>LN(Data!I202)</f>
        <v>7.4638792633754143</v>
      </c>
      <c r="Q202" s="31">
        <f>(Data!Q202/Data!C202)</f>
        <v>-1.0235471782538169E-2</v>
      </c>
      <c r="R202">
        <f>LN(Data!R202)</f>
        <v>6.9404160612216854</v>
      </c>
      <c r="U202">
        <f>LN(Data!U202)</f>
        <v>7.0414116637948103</v>
      </c>
      <c r="X202">
        <f>LN(Data!X202)</f>
        <v>7.7414901478517288</v>
      </c>
      <c r="AE202">
        <f>LN(Data!AE202)</f>
        <v>4.3470598606778879</v>
      </c>
      <c r="AF202">
        <f>LN(Data!AF202)</f>
        <v>5.0668076664014396</v>
      </c>
      <c r="AG202">
        <f>LN(Data!AG202)</f>
        <v>5.1053392295655531</v>
      </c>
      <c r="AH202">
        <f>LN(Data!AH202)</f>
        <v>4.7190969067219699</v>
      </c>
      <c r="AI202">
        <f>LN(Data!AI202)</f>
        <v>4.8641981218649164</v>
      </c>
      <c r="AJ202">
        <f>LN(Data!AJ202)</f>
        <v>4.9783393492954344</v>
      </c>
      <c r="AK202">
        <f>LN(Data!AK202)</f>
        <v>5.1719998909417084</v>
      </c>
      <c r="AL202">
        <f>LN(Data!AL202)</f>
        <v>6.9879518209764138</v>
      </c>
      <c r="AM202">
        <f>LN(Data!AM202)</f>
        <v>8.2385897828976606</v>
      </c>
      <c r="AN202">
        <f>LN(Data!AN202)</f>
        <v>2.5564518169510961</v>
      </c>
      <c r="AO202">
        <f>LN(Data!AO202)</f>
        <v>2.0948143365377478</v>
      </c>
      <c r="AQ202">
        <f>LN(Data!AQ202)</f>
        <v>11.758534761000101</v>
      </c>
      <c r="AR202">
        <f>LN(Data!AR202)</f>
        <v>3.7256934272366524</v>
      </c>
      <c r="AS202">
        <f>LN(Data!AS202)</f>
        <v>15.484228188236754</v>
      </c>
      <c r="AT202">
        <f>LN(Data!AT202)</f>
        <v>0.70408358573121221</v>
      </c>
      <c r="AV202">
        <f>LN(Data!AV202)</f>
        <v>9.9690170305054444</v>
      </c>
      <c r="AW202">
        <f>LN(Data!AW202)</f>
        <v>4.423648309364701</v>
      </c>
      <c r="AX202">
        <f>LN(Data!AX202)</f>
        <v>-4.3836520111995929</v>
      </c>
      <c r="AY202">
        <f>LN(Data!AY202)</f>
        <v>-4.3237497919138743</v>
      </c>
      <c r="BA202">
        <f>LN(Data!BA202)</f>
        <v>1.6677068205580761</v>
      </c>
      <c r="BB202">
        <f>LN(Data!BB202)</f>
        <v>4.2046926193909657</v>
      </c>
      <c r="BC202">
        <f>LN(Data!BC202)</f>
        <v>2.7663191092261861</v>
      </c>
      <c r="BE202">
        <f>LN(Data!BE202)</f>
        <v>4.5798523780038014</v>
      </c>
      <c r="BF202">
        <f>LN(Data!BF202)</f>
        <v>6.5263143405630659</v>
      </c>
      <c r="BG202">
        <f>LN(Data!BG202)</f>
        <v>4.487140870007198</v>
      </c>
      <c r="BH202" s="31">
        <f>Data!BH202/Data!C202</f>
        <v>1.7883380576868606E-2</v>
      </c>
    </row>
    <row r="203" spans="1:60" x14ac:dyDescent="0.2">
      <c r="A203" s="7">
        <f>Data!A203</f>
        <v>1997</v>
      </c>
      <c r="B203" s="7">
        <f>Data!B203</f>
        <v>1</v>
      </c>
      <c r="C203">
        <f>LN(Data!C203)</f>
        <v>9.2881436509230415</v>
      </c>
      <c r="D203">
        <f>LN(Data!D203)</f>
        <v>8.840174837854951</v>
      </c>
      <c r="I203">
        <f>LN(Data!I203)</f>
        <v>7.4852671159431576</v>
      </c>
      <c r="Q203" s="31">
        <f>(Data!Q203/Data!C203)</f>
        <v>-1.2850283557372942E-2</v>
      </c>
      <c r="R203">
        <f>LN(Data!R203)</f>
        <v>6.959303540862714</v>
      </c>
      <c r="U203">
        <f>LN(Data!U203)</f>
        <v>7.0832200483128789</v>
      </c>
      <c r="X203">
        <f>LN(Data!X203)</f>
        <v>7.7412294596333604</v>
      </c>
      <c r="AE203">
        <f>LN(Data!AE203)</f>
        <v>4.3532541482050453</v>
      </c>
      <c r="AF203">
        <f>LN(Data!AF203)</f>
        <v>5.0728774305596689</v>
      </c>
      <c r="AG203">
        <f>LN(Data!AG203)</f>
        <v>5.1105831879091976</v>
      </c>
      <c r="AH203">
        <f>LN(Data!AH203)</f>
        <v>4.7397010789456973</v>
      </c>
      <c r="AI203">
        <f>LN(Data!AI203)</f>
        <v>4.8636808811395928</v>
      </c>
      <c r="AJ203">
        <f>LN(Data!AJ203)</f>
        <v>4.9847498036432381</v>
      </c>
      <c r="AK203">
        <f>LN(Data!AK203)</f>
        <v>5.1797196241081895</v>
      </c>
      <c r="AL203">
        <f>LN(Data!AL203)</f>
        <v>6.9823988219779025</v>
      </c>
      <c r="AM203">
        <f>LN(Data!AM203)</f>
        <v>8.2512726107459695</v>
      </c>
      <c r="AN203">
        <f>LN(Data!AN203)</f>
        <v>2.565718292524414</v>
      </c>
      <c r="AO203">
        <f>LN(Data!AO203)</f>
        <v>2.0980110479528364</v>
      </c>
      <c r="AQ203">
        <f>LN(Data!AQ203)</f>
        <v>11.763653054428243</v>
      </c>
      <c r="AR203">
        <f>LN(Data!AR203)</f>
        <v>3.7281001672672178</v>
      </c>
      <c r="AS203">
        <f>LN(Data!AS203)</f>
        <v>15.491753221695461</v>
      </c>
      <c r="AT203">
        <f>LN(Data!AT203)</f>
        <v>0.70414570820971811</v>
      </c>
      <c r="AV203">
        <f>LN(Data!AV203)</f>
        <v>9.9786664148504975</v>
      </c>
      <c r="AW203">
        <f>LN(Data!AW203)</f>
        <v>4.4284330074880369</v>
      </c>
      <c r="AX203">
        <f>LN(Data!AX203)</f>
        <v>-4.3842909245135822</v>
      </c>
      <c r="AY203">
        <f>LN(Data!AY203)</f>
        <v>-4.3259676556085651</v>
      </c>
      <c r="BA203">
        <f>LN(Data!BA203)</f>
        <v>1.6486586255873816</v>
      </c>
      <c r="BB203">
        <f>LN(Data!BB203)</f>
        <v>4.2046926193909657</v>
      </c>
      <c r="BC203">
        <f>LN(Data!BC203)</f>
        <v>2.760009940032921</v>
      </c>
      <c r="BE203">
        <f>LN(Data!BE203)</f>
        <v>4.5951198501345898</v>
      </c>
      <c r="BF203">
        <f>LN(Data!BF203)</f>
        <v>6.5146915774063254</v>
      </c>
      <c r="BG203">
        <f>LN(Data!BG203)</f>
        <v>4.5128684761962203</v>
      </c>
      <c r="BH203" s="31">
        <f>Data!BH203/Data!C203</f>
        <v>1.493688152146784E-2</v>
      </c>
    </row>
    <row r="204" spans="1:60" x14ac:dyDescent="0.2">
      <c r="A204" s="7">
        <f>Data!A204</f>
        <v>1997</v>
      </c>
      <c r="B204" s="7">
        <f>Data!B204</f>
        <v>2</v>
      </c>
      <c r="C204">
        <f>LN(Data!C204)</f>
        <v>9.3031200801086431</v>
      </c>
      <c r="D204">
        <f>LN(Data!D204)</f>
        <v>8.84469675805469</v>
      </c>
      <c r="I204">
        <f>LN(Data!I204)</f>
        <v>7.5390270558239951</v>
      </c>
      <c r="Q204" s="31">
        <f>(Data!Q204/Data!C204)</f>
        <v>-1.2467873352654887E-2</v>
      </c>
      <c r="R204">
        <f>LN(Data!R204)</f>
        <v>6.9985096422506015</v>
      </c>
      <c r="U204">
        <f>LN(Data!U204)</f>
        <v>7.1162317932529424</v>
      </c>
      <c r="X204">
        <f>LN(Data!X204)</f>
        <v>7.7516043419555754</v>
      </c>
      <c r="AE204">
        <f>LN(Data!AE204)</f>
        <v>4.3559521302105999</v>
      </c>
      <c r="AF204">
        <f>LN(Data!AF204)</f>
        <v>5.0751738152338266</v>
      </c>
      <c r="AG204">
        <f>LN(Data!AG204)</f>
        <v>5.1159978097520824</v>
      </c>
      <c r="AH204">
        <f>LN(Data!AH204)</f>
        <v>4.6998710893121007</v>
      </c>
      <c r="AI204">
        <f>LN(Data!AI204)</f>
        <v>4.8613615913485013</v>
      </c>
      <c r="AJ204">
        <f>LN(Data!AJ204)</f>
        <v>4.9820094565078117</v>
      </c>
      <c r="AK204">
        <f>LN(Data!AK204)</f>
        <v>5.1860832819470382</v>
      </c>
      <c r="AL204">
        <f>LN(Data!AL204)</f>
        <v>6.9703544207386567</v>
      </c>
      <c r="AM204">
        <f>LN(Data!AM204)</f>
        <v>8.2624041622664812</v>
      </c>
      <c r="AN204">
        <f>LN(Data!AN204)</f>
        <v>2.5695541238482851</v>
      </c>
      <c r="AO204">
        <f>LN(Data!AO204)</f>
        <v>2.0995504946025494</v>
      </c>
      <c r="AQ204">
        <f>LN(Data!AQ204)</f>
        <v>11.770199875000584</v>
      </c>
      <c r="AR204">
        <f>LN(Data!AR204)</f>
        <v>3.730501128804756</v>
      </c>
      <c r="AS204">
        <f>LN(Data!AS204)</f>
        <v>15.500701003805339</v>
      </c>
      <c r="AT204">
        <f>LN(Data!AT204)</f>
        <v>0.71017435528543982</v>
      </c>
      <c r="AV204">
        <f>LN(Data!AV204)</f>
        <v>9.9862037573246472</v>
      </c>
      <c r="AW204">
        <f>LN(Data!AW204)</f>
        <v>4.4284330074880369</v>
      </c>
      <c r="AX204">
        <f>LN(Data!AX204)</f>
        <v>-4.3777968323580687</v>
      </c>
      <c r="AY204">
        <f>LN(Data!AY204)</f>
        <v>-4.3194735634530508</v>
      </c>
      <c r="BA204">
        <f>LN(Data!BA204)</f>
        <v>1.6094379124341003</v>
      </c>
      <c r="BB204">
        <f>LN(Data!BB204)</f>
        <v>4.2061840439776361</v>
      </c>
      <c r="BC204">
        <f>LN(Data!BC204)</f>
        <v>2.7408400239252009</v>
      </c>
      <c r="BE204">
        <f>LN(Data!BE204)</f>
        <v>4.6347289882296359</v>
      </c>
      <c r="BF204">
        <f>LN(Data!BF204)</f>
        <v>6.5003507914929211</v>
      </c>
      <c r="BG204">
        <f>LN(Data!BG204)</f>
        <v>4.5195251478595155</v>
      </c>
      <c r="BH204" s="31">
        <f>Data!BH204/Data!C204</f>
        <v>1.2289749396623645E-2</v>
      </c>
    </row>
    <row r="205" spans="1:60" x14ac:dyDescent="0.2">
      <c r="A205" s="7">
        <f>Data!A205</f>
        <v>1997</v>
      </c>
      <c r="B205" s="7">
        <f>Data!B205</f>
        <v>3</v>
      </c>
      <c r="C205">
        <f>LN(Data!C205)</f>
        <v>9.3157808844341794</v>
      </c>
      <c r="D205">
        <f>LN(Data!D205)</f>
        <v>8.8616619419561271</v>
      </c>
      <c r="I205">
        <f>LN(Data!I205)</f>
        <v>7.5567415637563125</v>
      </c>
      <c r="Q205" s="31">
        <f>(Data!Q205/Data!C205)</f>
        <v>-1.4110871130309571E-2</v>
      </c>
      <c r="R205">
        <f>LN(Data!R205)</f>
        <v>7.0214410433859538</v>
      </c>
      <c r="U205">
        <f>LN(Data!U205)</f>
        <v>7.152425460840627</v>
      </c>
      <c r="X205">
        <f>LN(Data!X205)</f>
        <v>7.7531942698843412</v>
      </c>
      <c r="AE205">
        <f>LN(Data!AE205)</f>
        <v>4.3595253693273683</v>
      </c>
      <c r="AF205">
        <f>LN(Data!AF205)</f>
        <v>5.080161356744866</v>
      </c>
      <c r="AG205">
        <f>LN(Data!AG205)</f>
        <v>5.1205832712437811</v>
      </c>
      <c r="AH205">
        <f>LN(Data!AH205)</f>
        <v>4.7077267743131834</v>
      </c>
      <c r="AI205">
        <f>LN(Data!AI205)</f>
        <v>4.8546284482137034</v>
      </c>
      <c r="AJ205">
        <f>LN(Data!AJ205)</f>
        <v>4.9868001471104888</v>
      </c>
      <c r="AK205">
        <f>LN(Data!AK205)</f>
        <v>5.1929568508902104</v>
      </c>
      <c r="AL205">
        <f>LN(Data!AL205)</f>
        <v>6.9745724520194541</v>
      </c>
      <c r="AM205">
        <f>LN(Data!AM205)</f>
        <v>8.277869443872989</v>
      </c>
      <c r="AN205">
        <f>LN(Data!AN205)</f>
        <v>2.5756610130564646</v>
      </c>
      <c r="AO205">
        <f>LN(Data!AO205)</f>
        <v>2.1006698422996899</v>
      </c>
      <c r="AQ205">
        <f>LN(Data!AQ205)</f>
        <v>11.774905040069637</v>
      </c>
      <c r="AR205">
        <f>LN(Data!AR205)</f>
        <v>3.730501128804756</v>
      </c>
      <c r="AS205">
        <f>LN(Data!AS205)</f>
        <v>15.505406168874392</v>
      </c>
      <c r="AT205">
        <f>LN(Data!AT205)</f>
        <v>0.71812999454192461</v>
      </c>
      <c r="AV205">
        <f>LN(Data!AV205)</f>
        <v>9.9976131951897838</v>
      </c>
      <c r="AW205">
        <f>LN(Data!AW205)</f>
        <v>4.4343818650078095</v>
      </c>
      <c r="AX205">
        <f>LN(Data!AX205)</f>
        <v>-4.3720536031242938</v>
      </c>
      <c r="AY205">
        <f>LN(Data!AY205)</f>
        <v>-4.3156934572008003</v>
      </c>
      <c r="BA205">
        <f>LN(Data!BA205)</f>
        <v>1.589235205116581</v>
      </c>
      <c r="BB205">
        <f>LN(Data!BB205)</f>
        <v>4.2076732475291037</v>
      </c>
      <c r="BC205">
        <f>LN(Data!BC205)</f>
        <v>2.7788192719904172</v>
      </c>
      <c r="BE205">
        <f>LN(Data!BE205)</f>
        <v>4.6615505194241988</v>
      </c>
      <c r="BF205">
        <f>LN(Data!BF205)</f>
        <v>6.499581281262679</v>
      </c>
      <c r="BG205">
        <f>LN(Data!BG205)</f>
        <v>4.5355521191072219</v>
      </c>
      <c r="BH205" s="31">
        <f>Data!BH205/Data!C205</f>
        <v>7.1561649141195782E-3</v>
      </c>
    </row>
    <row r="206" spans="1:60" x14ac:dyDescent="0.2">
      <c r="A206" s="7">
        <f>Data!A206</f>
        <v>1997</v>
      </c>
      <c r="B206" s="7">
        <f>Data!B206</f>
        <v>4</v>
      </c>
      <c r="C206">
        <f>LN(Data!C206)</f>
        <v>9.3235083300815464</v>
      </c>
      <c r="D206">
        <f>LN(Data!D206)</f>
        <v>8.87346805533363</v>
      </c>
      <c r="I206">
        <f>LN(Data!I206)</f>
        <v>7.5708040117180495</v>
      </c>
      <c r="Q206" s="31">
        <f>(Data!Q206/Data!C206)</f>
        <v>-1.6600882284652899E-2</v>
      </c>
      <c r="R206">
        <f>LN(Data!R206)</f>
        <v>7.0200119613278043</v>
      </c>
      <c r="U206">
        <f>LN(Data!U206)</f>
        <v>7.1737284082717023</v>
      </c>
      <c r="X206">
        <f>LN(Data!X206)</f>
        <v>7.754695932721499</v>
      </c>
      <c r="AE206">
        <f>LN(Data!AE206)</f>
        <v>4.3628310730760287</v>
      </c>
      <c r="AF206">
        <f>LN(Data!AF206)</f>
        <v>5.0855386641229181</v>
      </c>
      <c r="AG206">
        <f>LN(Data!AG206)</f>
        <v>5.126342101808226</v>
      </c>
      <c r="AH206">
        <f>LN(Data!AH206)</f>
        <v>4.7095302013123339</v>
      </c>
      <c r="AI206">
        <f>LN(Data!AI206)</f>
        <v>4.8509906612199449</v>
      </c>
      <c r="AJ206">
        <f>LN(Data!AJ206)</f>
        <v>4.990432586778736</v>
      </c>
      <c r="AK206">
        <f>LN(Data!AK206)</f>
        <v>5.2003351199508492</v>
      </c>
      <c r="AL206">
        <f>LN(Data!AL206)</f>
        <v>6.9750400257877336</v>
      </c>
      <c r="AM206">
        <f>LN(Data!AM206)</f>
        <v>8.2934744747261302</v>
      </c>
      <c r="AN206">
        <f>LN(Data!AN206)</f>
        <v>2.5892666651122429</v>
      </c>
      <c r="AO206">
        <f>LN(Data!AO206)</f>
        <v>2.1088981869774162</v>
      </c>
      <c r="AQ206">
        <f>LN(Data!AQ206)</f>
        <v>11.779159156616139</v>
      </c>
      <c r="AR206">
        <f>LN(Data!AR206)</f>
        <v>3.7328963395307104</v>
      </c>
      <c r="AS206">
        <f>LN(Data!AS206)</f>
        <v>15.512055496146848</v>
      </c>
      <c r="AT206">
        <f>LN(Data!AT206)</f>
        <v>0.71920811291683484</v>
      </c>
      <c r="AV206">
        <f>LN(Data!AV206)</f>
        <v>10.009563626360453</v>
      </c>
      <c r="AW206">
        <f>LN(Data!AW206)</f>
        <v>4.4391156016580089</v>
      </c>
      <c r="AX206">
        <f>LN(Data!AX206)</f>
        <v>-4.3727248490357926</v>
      </c>
      <c r="AY206">
        <f>LN(Data!AY206)</f>
        <v>-4.3179268362068655</v>
      </c>
      <c r="BA206">
        <f>LN(Data!BA206)</f>
        <v>1.547562508716013</v>
      </c>
      <c r="BB206">
        <f>LN(Data!BB206)</f>
        <v>4.2076732475291037</v>
      </c>
      <c r="BC206">
        <f>LN(Data!BC206)</f>
        <v>2.760009940032921</v>
      </c>
      <c r="BE206">
        <f>LN(Data!BE206)</f>
        <v>4.6539603501575231</v>
      </c>
      <c r="BF206">
        <f>LN(Data!BF206)</f>
        <v>6.4946715476529064</v>
      </c>
      <c r="BG206">
        <f>LN(Data!BG206)</f>
        <v>4.5711789751207315</v>
      </c>
      <c r="BH206" s="31">
        <f>Data!BH206/Data!C206</f>
        <v>7.4076304513836589E-3</v>
      </c>
    </row>
    <row r="207" spans="1:60" x14ac:dyDescent="0.2">
      <c r="A207" s="7">
        <f>Data!A207</f>
        <v>1998</v>
      </c>
      <c r="B207" s="7">
        <f>Data!B207</f>
        <v>1</v>
      </c>
      <c r="C207">
        <f>LN(Data!C207)</f>
        <v>9.3333541478713276</v>
      </c>
      <c r="D207">
        <f>LN(Data!D207)</f>
        <v>8.8837372747933916</v>
      </c>
      <c r="I207">
        <f>LN(Data!I207)</f>
        <v>7.6143614792262388</v>
      </c>
      <c r="Q207" s="31">
        <f>(Data!Q207/Data!C207)</f>
        <v>-2.0311256521354657E-2</v>
      </c>
      <c r="R207">
        <f>LN(Data!R207)</f>
        <v>7.0245600585242212</v>
      </c>
      <c r="U207">
        <f>LN(Data!U207)</f>
        <v>7.2105229888519586</v>
      </c>
      <c r="X207">
        <f>LN(Data!X207)</f>
        <v>7.7488913372555315</v>
      </c>
      <c r="AE207">
        <f>LN(Data!AE207)</f>
        <v>4.3644607539938587</v>
      </c>
      <c r="AF207">
        <f>LN(Data!AF207)</f>
        <v>5.0875963352323836</v>
      </c>
      <c r="AG207">
        <f>LN(Data!AG207)</f>
        <v>5.1324575684406915</v>
      </c>
      <c r="AH207">
        <f>LN(Data!AH207)</f>
        <v>4.6568134191399295</v>
      </c>
      <c r="AI207">
        <f>LN(Data!AI207)</f>
        <v>4.8504665419434341</v>
      </c>
      <c r="AJ207">
        <f>LN(Data!AJ207)</f>
        <v>4.9874826617939858</v>
      </c>
      <c r="AK207">
        <f>LN(Data!AK207)</f>
        <v>5.2062020776402314</v>
      </c>
      <c r="AL207">
        <f>LN(Data!AL207)</f>
        <v>6.9812845122702525</v>
      </c>
      <c r="AM207">
        <f>LN(Data!AM207)</f>
        <v>8.3115456877187786</v>
      </c>
      <c r="AN207">
        <f>LN(Data!AN207)</f>
        <v>2.5945081597030812</v>
      </c>
      <c r="AO207">
        <f>LN(Data!AO207)</f>
        <v>2.1120820104587885</v>
      </c>
      <c r="AQ207">
        <f>LN(Data!AQ207)</f>
        <v>11.781287093856568</v>
      </c>
      <c r="AR207">
        <f>LN(Data!AR207)</f>
        <v>3.730501128804756</v>
      </c>
      <c r="AS207">
        <f>LN(Data!AS207)</f>
        <v>15.511788222661323</v>
      </c>
      <c r="AT207">
        <f>LN(Data!AT207)</f>
        <v>0.72932120419214064</v>
      </c>
      <c r="AV207">
        <f>LN(Data!AV207)</f>
        <v>10.021695972935461</v>
      </c>
      <c r="AW207">
        <f>LN(Data!AW207)</f>
        <v>4.4308167988433134</v>
      </c>
      <c r="AX207">
        <f>LN(Data!AX207)</f>
        <v>-4.3667036323804638</v>
      </c>
      <c r="AY207">
        <f>LN(Data!AY207)</f>
        <v>-4.3091670146226866</v>
      </c>
      <c r="BA207">
        <f>LN(Data!BA207)</f>
        <v>1.5260563034950492</v>
      </c>
      <c r="BB207">
        <f>LN(Data!BB207)</f>
        <v>4.2061840439776361</v>
      </c>
      <c r="BC207">
        <f>LN(Data!BC207)</f>
        <v>2.7212954278522306</v>
      </c>
      <c r="BE207">
        <f>LN(Data!BE207)</f>
        <v>4.6802776584748971</v>
      </c>
      <c r="BF207">
        <f>LN(Data!BF207)</f>
        <v>6.4988583630259598</v>
      </c>
      <c r="BG207">
        <f>LN(Data!BG207)</f>
        <v>4.6136640111070149</v>
      </c>
      <c r="BH207" s="31">
        <f>Data!BH207/Data!C207</f>
        <v>9.7866448099465791E-4</v>
      </c>
    </row>
    <row r="208" spans="1:60" x14ac:dyDescent="0.2">
      <c r="A208" s="7">
        <f>Data!A208</f>
        <v>1998</v>
      </c>
      <c r="B208" s="7">
        <f>Data!B208</f>
        <v>2</v>
      </c>
      <c r="C208">
        <f>LN(Data!C208)</f>
        <v>9.3430076413537311</v>
      </c>
      <c r="D208">
        <f>LN(Data!D208)</f>
        <v>8.9012439741403284</v>
      </c>
      <c r="I208">
        <f>LN(Data!I208)</f>
        <v>7.607580114295323</v>
      </c>
      <c r="Q208" s="31">
        <f>(Data!Q208/Data!C208)</f>
        <v>-2.3925665793829421E-2</v>
      </c>
      <c r="R208">
        <f>LN(Data!R208)</f>
        <v>7.0134657334042512</v>
      </c>
      <c r="U208">
        <f>LN(Data!U208)</f>
        <v>7.2332387886606684</v>
      </c>
      <c r="X208">
        <f>LN(Data!X208)</f>
        <v>7.7689560445383323</v>
      </c>
      <c r="AE208">
        <f>LN(Data!AE208)</f>
        <v>4.3665576037699498</v>
      </c>
      <c r="AF208">
        <f>LN(Data!AF208)</f>
        <v>5.0908810580755421</v>
      </c>
      <c r="AG208">
        <f>LN(Data!AG208)</f>
        <v>5.1377553445865178</v>
      </c>
      <c r="AH208">
        <f>LN(Data!AH208)</f>
        <v>4.6353792621925791</v>
      </c>
      <c r="AI208">
        <f>LN(Data!AI208)</f>
        <v>4.8489003709106893</v>
      </c>
      <c r="AJ208">
        <f>LN(Data!AJ208)</f>
        <v>4.9865679859622967</v>
      </c>
      <c r="AK208">
        <f>LN(Data!AK208)</f>
        <v>5.2131243353651904</v>
      </c>
      <c r="AL208">
        <f>LN(Data!AL208)</f>
        <v>6.9822131899001469</v>
      </c>
      <c r="AM208">
        <f>LN(Data!AM208)</f>
        <v>8.3300922314489565</v>
      </c>
      <c r="AN208">
        <f>LN(Data!AN208)</f>
        <v>2.5974910105351463</v>
      </c>
      <c r="AO208">
        <f>LN(Data!AO208)</f>
        <v>2.1117801384476955</v>
      </c>
      <c r="AQ208">
        <f>LN(Data!AQ208)</f>
        <v>11.784927749531528</v>
      </c>
      <c r="AR208">
        <f>LN(Data!AR208)</f>
        <v>3.7232808808312687</v>
      </c>
      <c r="AS208">
        <f>LN(Data!AS208)</f>
        <v>15.508208630362798</v>
      </c>
      <c r="AT208">
        <f>LN(Data!AT208)</f>
        <v>0.74255428997307027</v>
      </c>
      <c r="AV208">
        <f>LN(Data!AV208)</f>
        <v>10.033241035542098</v>
      </c>
      <c r="AW208">
        <f>LN(Data!AW208)</f>
        <v>4.4188406077965983</v>
      </c>
      <c r="AX208">
        <f>LN(Data!AX208)</f>
        <v>-4.3584616827182376</v>
      </c>
      <c r="AY208">
        <f>LN(Data!AY208)</f>
        <v>-4.296972921915045</v>
      </c>
      <c r="BA208">
        <f>LN(Data!BA208)</f>
        <v>1.4816045409242156</v>
      </c>
      <c r="BB208">
        <f>LN(Data!BB208)</f>
        <v>4.2046926193909657</v>
      </c>
      <c r="BC208">
        <f>LN(Data!BC208)</f>
        <v>2.6741486494265287</v>
      </c>
      <c r="BE208">
        <f>LN(Data!BE208)</f>
        <v>4.6718938180309992</v>
      </c>
      <c r="BF208">
        <f>LN(Data!BF208)</f>
        <v>6.4965023178126966</v>
      </c>
      <c r="BG208">
        <f>LN(Data!BG208)</f>
        <v>4.6153680109645379</v>
      </c>
      <c r="BH208" s="31">
        <f>Data!BH208/Data!C208</f>
        <v>-2.4458743667354991E-4</v>
      </c>
    </row>
    <row r="209" spans="1:60" x14ac:dyDescent="0.2">
      <c r="A209" s="7">
        <f>Data!A209</f>
        <v>1998</v>
      </c>
      <c r="B209" s="7">
        <f>Data!B209</f>
        <v>3</v>
      </c>
      <c r="C209">
        <f>LN(Data!C209)</f>
        <v>9.3560065888978343</v>
      </c>
      <c r="D209">
        <f>LN(Data!D209)</f>
        <v>8.9143169402486375</v>
      </c>
      <c r="I209">
        <f>LN(Data!I209)</f>
        <v>7.6339503135882829</v>
      </c>
      <c r="Q209" s="31">
        <f>(Data!Q209/Data!C209)</f>
        <v>-2.5665407456712863E-2</v>
      </c>
      <c r="R209">
        <f>LN(Data!R209)</f>
        <v>7.0089571594911044</v>
      </c>
      <c r="U209">
        <f>LN(Data!U209)</f>
        <v>7.2466531428181886</v>
      </c>
      <c r="X209">
        <f>LN(Data!X209)</f>
        <v>7.7780439562944945</v>
      </c>
      <c r="AE209">
        <f>LN(Data!AE209)</f>
        <v>4.3702955942981756</v>
      </c>
      <c r="AF209">
        <f>LN(Data!AF209)</f>
        <v>5.0959992036452286</v>
      </c>
      <c r="AG209">
        <f>LN(Data!AG209)</f>
        <v>5.1436090312598708</v>
      </c>
      <c r="AH209">
        <f>LN(Data!AH209)</f>
        <v>4.6272545219316195</v>
      </c>
      <c r="AI209">
        <f>LN(Data!AI209)</f>
        <v>4.8491589581637786</v>
      </c>
      <c r="AJ209">
        <f>LN(Data!AJ209)</f>
        <v>4.990432586778736</v>
      </c>
      <c r="AK209">
        <f>LN(Data!AK209)</f>
        <v>5.2187328872051939</v>
      </c>
      <c r="AL209">
        <f>LN(Data!AL209)</f>
        <v>6.9817489588904635</v>
      </c>
      <c r="AM209">
        <f>LN(Data!AM209)</f>
        <v>8.3467132451848798</v>
      </c>
      <c r="AN209">
        <f>LN(Data!AN209)</f>
        <v>2.5982353350950036</v>
      </c>
      <c r="AO209">
        <f>LN(Data!AO209)</f>
        <v>2.1074063174378659</v>
      </c>
      <c r="AQ209">
        <f>LN(Data!AQ209)</f>
        <v>11.787279107210678</v>
      </c>
      <c r="AR209">
        <f>LN(Data!AR209)</f>
        <v>3.7232808808312687</v>
      </c>
      <c r="AS209">
        <f>LN(Data!AS209)</f>
        <v>15.510559988041946</v>
      </c>
      <c r="AT209">
        <f>LN(Data!AT209)</f>
        <v>0.75320187983802656</v>
      </c>
      <c r="AV209">
        <f>LN(Data!AV209)</f>
        <v>10.043168205923035</v>
      </c>
      <c r="AW209">
        <f>LN(Data!AW209)</f>
        <v>4.4079380164583828</v>
      </c>
      <c r="AX209">
        <f>LN(Data!AX209)</f>
        <v>-4.3503141110448702</v>
      </c>
      <c r="AY209">
        <f>LN(Data!AY209)</f>
        <v>-4.2852274951000666</v>
      </c>
      <c r="BA209">
        <f>LN(Data!BA209)</f>
        <v>1.5040773967762742</v>
      </c>
      <c r="BB209">
        <f>LN(Data!BB209)</f>
        <v>4.2061840439776361</v>
      </c>
      <c r="BC209">
        <f>LN(Data!BC209)</f>
        <v>2.6461747973841225</v>
      </c>
      <c r="BE209">
        <f>LN(Data!BE209)</f>
        <v>4.6395716127054234</v>
      </c>
      <c r="BF209">
        <f>LN(Data!BF209)</f>
        <v>6.4909199412333258</v>
      </c>
      <c r="BG209">
        <f>LN(Data!BG209)</f>
        <v>4.6396005977925983</v>
      </c>
      <c r="BH209" s="31">
        <f>Data!BH209/Data!C209</f>
        <v>-3.9249773372491865E-3</v>
      </c>
    </row>
    <row r="210" spans="1:60" x14ac:dyDescent="0.2">
      <c r="A210" s="7">
        <f>Data!A210</f>
        <v>1998</v>
      </c>
      <c r="B210" s="7">
        <f>Data!B210</f>
        <v>4</v>
      </c>
      <c r="C210">
        <f>LN(Data!C210)</f>
        <v>9.3722806340782707</v>
      </c>
      <c r="D210">
        <f>LN(Data!D210)</f>
        <v>8.9288921618989505</v>
      </c>
      <c r="I210">
        <f>LN(Data!I210)</f>
        <v>7.6617623477988452</v>
      </c>
      <c r="Q210" s="31">
        <f>(Data!Q210/Data!C210)</f>
        <v>-2.5616819329982398E-2</v>
      </c>
      <c r="R210">
        <f>LN(Data!R210)</f>
        <v>7.0455152186866226</v>
      </c>
      <c r="U210">
        <f>LN(Data!U210)</f>
        <v>7.2785599268266763</v>
      </c>
      <c r="X210">
        <f>LN(Data!X210)</f>
        <v>7.7871330328327524</v>
      </c>
      <c r="AE210">
        <f>LN(Data!AE210)</f>
        <v>4.3734020496312525</v>
      </c>
      <c r="AF210">
        <f>LN(Data!AF210)</f>
        <v>5.1006770747709149</v>
      </c>
      <c r="AG210">
        <f>LN(Data!AG210)</f>
        <v>5.1496259245941181</v>
      </c>
      <c r="AH210">
        <f>LN(Data!AH210)</f>
        <v>4.6141299273595635</v>
      </c>
      <c r="AI210">
        <f>LN(Data!AI210)</f>
        <v>4.8449741781954083</v>
      </c>
      <c r="AJ210">
        <f>LN(Data!AJ210)</f>
        <v>4.9954065904447296</v>
      </c>
      <c r="AK210">
        <f>LN(Data!AK210)</f>
        <v>5.2255692386176866</v>
      </c>
      <c r="AL210">
        <f>LN(Data!AL210)</f>
        <v>6.995857727203683</v>
      </c>
      <c r="AM210">
        <f>LN(Data!AM210)</f>
        <v>8.3720518057465672</v>
      </c>
      <c r="AN210">
        <f>LN(Data!AN210)</f>
        <v>2.605648267484129</v>
      </c>
      <c r="AO210">
        <f>LN(Data!AO210)</f>
        <v>2.1101413787013059</v>
      </c>
      <c r="AQ210">
        <f>LN(Data!AQ210)</f>
        <v>11.792781997600715</v>
      </c>
      <c r="AR210">
        <f>LN(Data!AR210)</f>
        <v>3.7232808808312687</v>
      </c>
      <c r="AS210">
        <f>LN(Data!AS210)</f>
        <v>15.516062878431983</v>
      </c>
      <c r="AT210">
        <f>LN(Data!AT210)</f>
        <v>0.76397303462842414</v>
      </c>
      <c r="AV210">
        <f>LN(Data!AV210)</f>
        <v>10.054545749684451</v>
      </c>
      <c r="AW210">
        <f>LN(Data!AW210)</f>
        <v>4.4067192472642533</v>
      </c>
      <c r="AX210">
        <f>LN(Data!AX210)</f>
        <v>-4.3414815918670264</v>
      </c>
      <c r="AY210">
        <f>LN(Data!AY210)</f>
        <v>-4.27599278208816</v>
      </c>
      <c r="BA210">
        <f>LN(Data!BA210)</f>
        <v>1.4816045409242156</v>
      </c>
      <c r="BB210">
        <f>LN(Data!BB210)</f>
        <v>4.2076732475291037</v>
      </c>
      <c r="BC210">
        <f>LN(Data!BC210)</f>
        <v>2.653241964607215</v>
      </c>
      <c r="BE210">
        <f>LN(Data!BE210)</f>
        <v>4.6071681886507641</v>
      </c>
      <c r="BF210">
        <f>LN(Data!BF210)</f>
        <v>6.500350838420859</v>
      </c>
      <c r="BG210">
        <f>LN(Data!BG210)</f>
        <v>4.5993734171409137</v>
      </c>
      <c r="BH210" s="31">
        <f>Data!BH210/Data!C210</f>
        <v>-4.6109914407455894E-3</v>
      </c>
    </row>
    <row r="211" spans="1:60" x14ac:dyDescent="0.2">
      <c r="A211" s="7">
        <f>Data!A211</f>
        <v>1999</v>
      </c>
      <c r="B211" s="7">
        <f>Data!B211</f>
        <v>1</v>
      </c>
      <c r="C211">
        <f>LN(Data!C211)</f>
        <v>9.3815841292296192</v>
      </c>
      <c r="D211">
        <f>LN(Data!D211)</f>
        <v>8.9392925140048867</v>
      </c>
      <c r="E211">
        <f>LN(Data!E211)</f>
        <v>7.7805537877801578</v>
      </c>
      <c r="F211">
        <f>LN(Data!F211)</f>
        <v>6.4982821494764336</v>
      </c>
      <c r="G211">
        <f>LN(Data!G211)</f>
        <v>7.4844809965248311</v>
      </c>
      <c r="H211">
        <f>LN(Data!H211)</f>
        <v>8.566554620953962</v>
      </c>
      <c r="I211">
        <f>LN(Data!I211)</f>
        <v>7.689874413344346</v>
      </c>
      <c r="J211">
        <f>LN(Data!J211)</f>
        <v>7.6504542383713297</v>
      </c>
      <c r="K211">
        <f>LN(Data!K211)</f>
        <v>7.2855065485227852</v>
      </c>
      <c r="L211">
        <f>LN(Data!L211)</f>
        <v>6.2097965414249696</v>
      </c>
      <c r="M211">
        <f>LN(Data!M211)</f>
        <v>6.454254721835416</v>
      </c>
      <c r="N211">
        <f>LN(Data!N211)</f>
        <v>5.917010361183034</v>
      </c>
      <c r="O211">
        <f>LN(Data!O211)</f>
        <v>6.4345465187874531</v>
      </c>
      <c r="P211" s="31">
        <f>Data!P211/(1000*AV211)</f>
        <v>9.6847299665103487E-3</v>
      </c>
      <c r="Q211" s="31">
        <f>(Data!Q211/Data!C211)</f>
        <v>-2.8876455619407135E-2</v>
      </c>
      <c r="R211">
        <f>LN(Data!R211)</f>
        <v>7.0411491621526681</v>
      </c>
      <c r="S211">
        <f>LN(Data!S211)</f>
        <v>6.67670555609683</v>
      </c>
      <c r="T211">
        <f>LN(Data!T211)</f>
        <v>5.8542119536816051</v>
      </c>
      <c r="U211">
        <f>LN(Data!U211)</f>
        <v>7.3034393752351958</v>
      </c>
      <c r="V211">
        <f>LN(Data!V211)</f>
        <v>7.1079986104100144</v>
      </c>
      <c r="W211">
        <f>LN(Data!W211)</f>
        <v>5.5671988095360998</v>
      </c>
      <c r="X211">
        <f>LN(Data!X211)</f>
        <v>7.7907373868125509</v>
      </c>
      <c r="Y211">
        <f>LN(Data!Y211)</f>
        <v>6.6861106037916631</v>
      </c>
      <c r="Z211">
        <f>LN(Data!Z211)</f>
        <v>6.2217823021701921</v>
      </c>
      <c r="AA211">
        <f>LN(Data!AA211)</f>
        <v>5.6957503029589365</v>
      </c>
      <c r="AB211">
        <f>LN(Data!AB211)</f>
        <v>7.3929553551091551</v>
      </c>
      <c r="AE211">
        <f>LN(Data!AE211)</f>
        <v>4.377390906269353</v>
      </c>
      <c r="AF211">
        <f>LN(Data!AF211)</f>
        <v>5.1043259814120745</v>
      </c>
      <c r="AG211">
        <f>LN(Data!AG211)</f>
        <v>5.1542564467971346</v>
      </c>
      <c r="AH211">
        <f>LN(Data!AH211)</f>
        <v>4.6028374673142638</v>
      </c>
      <c r="AI211">
        <f>LN(Data!AI211)</f>
        <v>4.8383987125558514</v>
      </c>
      <c r="AJ211">
        <f>LN(Data!AJ211)</f>
        <v>5.0017089055019071</v>
      </c>
      <c r="AK211">
        <f>LN(Data!AK211)</f>
        <v>5.230932130693585</v>
      </c>
      <c r="AL211">
        <f>LN(Data!AL211)</f>
        <v>7.0006990246248755</v>
      </c>
      <c r="AM211">
        <f>LN(Data!AM211)</f>
        <v>8.3896325099957583</v>
      </c>
      <c r="AN211">
        <f>LN(Data!AN211)</f>
        <v>2.6130066524153159</v>
      </c>
      <c r="AO211">
        <f>LN(Data!AO211)</f>
        <v>2.1138508569913328</v>
      </c>
      <c r="AQ211">
        <f>LN(Data!AQ211)</f>
        <v>11.797675743912338</v>
      </c>
      <c r="AR211">
        <f>LN(Data!AR211)</f>
        <v>3.7208624999669868</v>
      </c>
      <c r="AS211">
        <f>LN(Data!AS211)</f>
        <v>15.518538243879323</v>
      </c>
      <c r="AT211">
        <f>LN(Data!AT211)</f>
        <v>0.77080116433243151</v>
      </c>
      <c r="AV211">
        <f>LN(Data!AV211)</f>
        <v>10.067394789235584</v>
      </c>
      <c r="AW211">
        <f>LN(Data!AW211)</f>
        <v>4.4030540018659572</v>
      </c>
      <c r="AX211">
        <f>LN(Data!AX211)</f>
        <v>-4.3380767746172717</v>
      </c>
      <c r="AY211">
        <f>LN(Data!AY211)</f>
        <v>-4.2713784338569685</v>
      </c>
      <c r="BA211">
        <f>LN(Data!BA211)</f>
        <v>1.4586150226995167</v>
      </c>
      <c r="BB211">
        <f>LN(Data!BB211)</f>
        <v>4.2061840439776361</v>
      </c>
      <c r="BC211">
        <f>LN(Data!BC211)</f>
        <v>2.6026896854443837</v>
      </c>
      <c r="BE211">
        <f>LN(Data!BE211)</f>
        <v>4.6624952526073606</v>
      </c>
      <c r="BF211">
        <f>LN(Data!BF211)</f>
        <v>6.5015432292008919</v>
      </c>
      <c r="BG211">
        <f>LN(Data!BG211)</f>
        <v>4.6047500977633877</v>
      </c>
      <c r="BH211" s="31">
        <f>Data!BH211/Data!C211</f>
        <v>-6.3066586482933874E-3</v>
      </c>
    </row>
    <row r="212" spans="1:60" x14ac:dyDescent="0.2">
      <c r="A212" s="7">
        <f>Data!A212</f>
        <v>1999</v>
      </c>
      <c r="B212" s="7">
        <f>Data!B212</f>
        <v>2</v>
      </c>
      <c r="C212">
        <f>LN(Data!C212)</f>
        <v>9.3899666330551597</v>
      </c>
      <c r="D212">
        <f>LN(Data!D212)</f>
        <v>8.9546865420961783</v>
      </c>
      <c r="E212">
        <f>LN(Data!E212)</f>
        <v>7.8037616675535855</v>
      </c>
      <c r="F212">
        <f>LN(Data!F212)</f>
        <v>6.5450622627178419</v>
      </c>
      <c r="G212">
        <f>LN(Data!G212)</f>
        <v>7.4937625839841786</v>
      </c>
      <c r="H212">
        <f>LN(Data!H212)</f>
        <v>8.5775354204223984</v>
      </c>
      <c r="I212">
        <f>LN(Data!I212)</f>
        <v>7.6907431635418719</v>
      </c>
      <c r="J212">
        <f>LN(Data!J212)</f>
        <v>7.6737811049546547</v>
      </c>
      <c r="K212">
        <f>LN(Data!K212)</f>
        <v>7.3114187651436735</v>
      </c>
      <c r="L212">
        <f>LN(Data!L212)</f>
        <v>6.1992913943102987</v>
      </c>
      <c r="M212">
        <f>LN(Data!M212)</f>
        <v>6.4892049313253173</v>
      </c>
      <c r="N212">
        <f>LN(Data!N212)</f>
        <v>5.9540222516321117</v>
      </c>
      <c r="O212">
        <f>LN(Data!O212)</f>
        <v>6.4499963761528383</v>
      </c>
      <c r="P212" s="31">
        <f>Data!P212/(1000*AV212)</f>
        <v>4.4947864437745082E-3</v>
      </c>
      <c r="Q212" s="31">
        <f>(Data!Q212/Data!C212)</f>
        <v>-3.1509813915790004E-2</v>
      </c>
      <c r="R212">
        <f>LN(Data!R212)</f>
        <v>7.0517690391210417</v>
      </c>
      <c r="S212">
        <f>LN(Data!S212)</f>
        <v>6.6904695371520875</v>
      </c>
      <c r="T212">
        <f>LN(Data!T212)</f>
        <v>5.8567896437813802</v>
      </c>
      <c r="U212">
        <f>LN(Data!U212)</f>
        <v>7.3343293503005365</v>
      </c>
      <c r="V212">
        <f>LN(Data!V212)</f>
        <v>7.142115685501512</v>
      </c>
      <c r="W212">
        <f>LN(Data!W212)</f>
        <v>5.5816148406819934</v>
      </c>
      <c r="X212">
        <f>LN(Data!X212)</f>
        <v>7.7963458802140133</v>
      </c>
      <c r="Y212">
        <f>LN(Data!Y212)</f>
        <v>6.691090693765636</v>
      </c>
      <c r="Z212">
        <f>LN(Data!Z212)</f>
        <v>6.2322515335947868</v>
      </c>
      <c r="AA212">
        <f>LN(Data!AA212)</f>
        <v>5.6917098934219315</v>
      </c>
      <c r="AB212">
        <f>LN(Data!AB212)</f>
        <v>7.3987862754199485</v>
      </c>
      <c r="AE212">
        <f>LN(Data!AE212)</f>
        <v>4.3807007560852096</v>
      </c>
      <c r="AF212">
        <f>LN(Data!AF212)</f>
        <v>5.1117889734134394</v>
      </c>
      <c r="AG212">
        <f>LN(Data!AG212)</f>
        <v>5.1588656260552987</v>
      </c>
      <c r="AH212">
        <f>LN(Data!AH212)</f>
        <v>4.6536460150451324</v>
      </c>
      <c r="AI212">
        <f>LN(Data!AI212)</f>
        <v>4.8346933442663405</v>
      </c>
      <c r="AJ212">
        <f>LN(Data!AJ212)</f>
        <v>5.0135178023414291</v>
      </c>
      <c r="AK212">
        <f>LN(Data!AK212)</f>
        <v>5.236973736306985</v>
      </c>
      <c r="AL212">
        <f>LN(Data!AL212)</f>
        <v>7.0045189474144447</v>
      </c>
      <c r="AM212">
        <f>LN(Data!AM212)</f>
        <v>8.4040020966432234</v>
      </c>
      <c r="AN212">
        <f>LN(Data!AN212)</f>
        <v>2.6246685921631592</v>
      </c>
      <c r="AO212">
        <f>LN(Data!AO212)</f>
        <v>2.1180498047378111</v>
      </c>
      <c r="AQ212">
        <f>LN(Data!AQ212)</f>
        <v>11.799719643360714</v>
      </c>
      <c r="AR212">
        <f>LN(Data!AR212)</f>
        <v>3.7208624999669868</v>
      </c>
      <c r="AS212">
        <f>LN(Data!AS212)</f>
        <v>15.520582143327701</v>
      </c>
      <c r="AT212">
        <f>LN(Data!AT212)</f>
        <v>0.777139768709596</v>
      </c>
      <c r="AV212">
        <f>LN(Data!AV212)</f>
        <v>10.078343112995423</v>
      </c>
      <c r="AW212">
        <f>LN(Data!AW212)</f>
        <v>4.4006030202468169</v>
      </c>
      <c r="AX212">
        <f>LN(Data!AX212)</f>
        <v>-4.3346766302628899</v>
      </c>
      <c r="AY212">
        <f>LN(Data!AY212)</f>
        <v>-4.2671694655682693</v>
      </c>
      <c r="BA212">
        <f>LN(Data!BA212)</f>
        <v>1.4586150226995167</v>
      </c>
      <c r="BB212">
        <f>LN(Data!BB212)</f>
        <v>4.2061840439776361</v>
      </c>
      <c r="BC212">
        <f>LN(Data!BC212)</f>
        <v>2.6173958328340792</v>
      </c>
      <c r="BE212">
        <f>LN(Data!BE212)</f>
        <v>4.6653241088078383</v>
      </c>
      <c r="BF212">
        <f>LN(Data!BF212)</f>
        <v>6.4979001599890971</v>
      </c>
      <c r="BG212">
        <f>LN(Data!BG212)</f>
        <v>4.6146154388157763</v>
      </c>
      <c r="BH212" s="31">
        <f>Data!BH212/Data!C212</f>
        <v>-6.9759116993606844E-3</v>
      </c>
    </row>
    <row r="213" spans="1:60" x14ac:dyDescent="0.2">
      <c r="A213" s="7">
        <f>Data!A213</f>
        <v>1999</v>
      </c>
      <c r="B213" s="7">
        <f>Data!B213</f>
        <v>3</v>
      </c>
      <c r="C213">
        <f>LN(Data!C213)</f>
        <v>9.4026205104143497</v>
      </c>
      <c r="D213">
        <f>LN(Data!D213)</f>
        <v>8.966585866757848</v>
      </c>
      <c r="E213">
        <f>LN(Data!E213)</f>
        <v>7.8155298510879527</v>
      </c>
      <c r="F213">
        <f>LN(Data!F213)</f>
        <v>6.5687799121428059</v>
      </c>
      <c r="G213">
        <f>LN(Data!G213)</f>
        <v>7.4983712708944159</v>
      </c>
      <c r="H213">
        <f>LN(Data!H213)</f>
        <v>8.5895138529958643</v>
      </c>
      <c r="I213">
        <f>LN(Data!I213)</f>
        <v>7.7154803642495171</v>
      </c>
      <c r="J213">
        <f>LN(Data!J213)</f>
        <v>7.6963944410013028</v>
      </c>
      <c r="K213">
        <f>LN(Data!K213)</f>
        <v>7.3390830466160288</v>
      </c>
      <c r="L213">
        <f>LN(Data!L213)</f>
        <v>6.1988851379569558</v>
      </c>
      <c r="M213">
        <f>LN(Data!M213)</f>
        <v>6.5225338773510151</v>
      </c>
      <c r="N213">
        <f>LN(Data!N213)</f>
        <v>5.9922142659985278</v>
      </c>
      <c r="O213">
        <f>LN(Data!O213)</f>
        <v>6.4573974019832363</v>
      </c>
      <c r="P213" s="31">
        <f>Data!P213/(1000*AV213)</f>
        <v>5.1048877720564429E-3</v>
      </c>
      <c r="Q213" s="31">
        <f>(Data!Q213/Data!C213)</f>
        <v>-3.32340492240163E-2</v>
      </c>
      <c r="R213">
        <f>LN(Data!R213)</f>
        <v>7.0760624243905133</v>
      </c>
      <c r="S213">
        <f>LN(Data!S213)</f>
        <v>6.7161103947272984</v>
      </c>
      <c r="T213">
        <f>LN(Data!T213)</f>
        <v>5.8780158546004024</v>
      </c>
      <c r="U213">
        <f>LN(Data!U213)</f>
        <v>7.3690334519095142</v>
      </c>
      <c r="V213">
        <f>LN(Data!V213)</f>
        <v>7.1802983325911143</v>
      </c>
      <c r="W213">
        <f>LN(Data!W213)</f>
        <v>5.5980515200239589</v>
      </c>
      <c r="X213">
        <f>LN(Data!X213)</f>
        <v>7.8080385727104753</v>
      </c>
      <c r="Y213">
        <f>LN(Data!Y213)</f>
        <v>6.7085723651127704</v>
      </c>
      <c r="Z213">
        <f>LN(Data!Z213)</f>
        <v>6.2588163530865124</v>
      </c>
      <c r="AA213">
        <f>LN(Data!AA213)</f>
        <v>5.6937321388026998</v>
      </c>
      <c r="AB213">
        <f>LN(Data!AB213)</f>
        <v>7.4073177104694174</v>
      </c>
      <c r="AE213">
        <f>LN(Data!AE213)</f>
        <v>4.3843614069706005</v>
      </c>
      <c r="AF213">
        <f>LN(Data!AF213)</f>
        <v>5.1191907006506012</v>
      </c>
      <c r="AG213">
        <f>LN(Data!AG213)</f>
        <v>5.1636424632214348</v>
      </c>
      <c r="AH213">
        <f>LN(Data!AH213)</f>
        <v>4.6943982709308987</v>
      </c>
      <c r="AI213">
        <f>LN(Data!AI213)</f>
        <v>4.836281906951478</v>
      </c>
      <c r="AJ213">
        <f>LN(Data!AJ213)</f>
        <v>5.0230051378103227</v>
      </c>
      <c r="AK213">
        <f>LN(Data!AK213)</f>
        <v>5.2435073694881114</v>
      </c>
      <c r="AL213">
        <f>LN(Data!AL213)</f>
        <v>7.0011545432406868</v>
      </c>
      <c r="AM213">
        <f>LN(Data!AM213)</f>
        <v>8.4186317319255757</v>
      </c>
      <c r="AN213">
        <f>LN(Data!AN213)</f>
        <v>2.6354795082673745</v>
      </c>
      <c r="AO213">
        <f>LN(Data!AO213)</f>
        <v>2.1214589936048647</v>
      </c>
      <c r="AQ213">
        <f>LN(Data!AQ213)</f>
        <v>11.802388450654213</v>
      </c>
      <c r="AR213">
        <f>LN(Data!AR213)</f>
        <v>3.7256934272366524</v>
      </c>
      <c r="AS213">
        <f>LN(Data!AS213)</f>
        <v>15.528081877890866</v>
      </c>
      <c r="AT213">
        <f>LN(Data!AT213)</f>
        <v>0.782293911505621</v>
      </c>
      <c r="AV213">
        <f>LN(Data!AV213)</f>
        <v>10.088370655649857</v>
      </c>
      <c r="AW213">
        <f>LN(Data!AW213)</f>
        <v>4.399375273008495</v>
      </c>
      <c r="AX213">
        <f>LN(Data!AX213)</f>
        <v>-4.3303566641369837</v>
      </c>
      <c r="AY213">
        <f>LN(Data!AY213)</f>
        <v>-4.2624443428537164</v>
      </c>
      <c r="BA213">
        <f>LN(Data!BA213)</f>
        <v>1.4350845252893227</v>
      </c>
      <c r="BB213">
        <f>LN(Data!BB213)</f>
        <v>4.2046926193909657</v>
      </c>
      <c r="BC213">
        <f>LN(Data!BC213)</f>
        <v>2.5877640352277083</v>
      </c>
      <c r="BE213">
        <f>LN(Data!BE213)</f>
        <v>4.6624952526073606</v>
      </c>
      <c r="BF213">
        <f>LN(Data!BF213)</f>
        <v>6.4871340285781773</v>
      </c>
      <c r="BG213">
        <f>LN(Data!BG213)</f>
        <v>4.6113808597648038</v>
      </c>
      <c r="BH213" s="31">
        <f>Data!BH213/Data!C213</f>
        <v>-8.2109370490857612E-3</v>
      </c>
    </row>
    <row r="214" spans="1:60" x14ac:dyDescent="0.2">
      <c r="A214" s="7">
        <f>Data!A214</f>
        <v>1999</v>
      </c>
      <c r="B214" s="7">
        <f>Data!B214</f>
        <v>4</v>
      </c>
      <c r="C214">
        <f>LN(Data!C214)</f>
        <v>9.4197743754266732</v>
      </c>
      <c r="D214">
        <f>LN(Data!D214)</f>
        <v>8.9804113513469517</v>
      </c>
      <c r="E214">
        <f>LN(Data!E214)</f>
        <v>7.8325299205046024</v>
      </c>
      <c r="F214">
        <f>LN(Data!F214)</f>
        <v>6.5806391372849493</v>
      </c>
      <c r="G214">
        <f>LN(Data!G214)</f>
        <v>7.5184986332872663</v>
      </c>
      <c r="H214">
        <f>LN(Data!H214)</f>
        <v>8.6015343398499891</v>
      </c>
      <c r="I214">
        <f>LN(Data!I214)</f>
        <v>7.7443965591808119</v>
      </c>
      <c r="J214">
        <f>LN(Data!J214)</f>
        <v>7.7009740132662978</v>
      </c>
      <c r="K214">
        <f>LN(Data!K214)</f>
        <v>7.3427144623180043</v>
      </c>
      <c r="L214">
        <f>LN(Data!L214)</f>
        <v>6.2091934657206931</v>
      </c>
      <c r="M214">
        <f>LN(Data!M214)</f>
        <v>6.5160451361063085</v>
      </c>
      <c r="N214">
        <f>LN(Data!N214)</f>
        <v>6.0102863013485699</v>
      </c>
      <c r="O214">
        <f>LN(Data!O214)</f>
        <v>6.4647440548000024</v>
      </c>
      <c r="P214" s="31">
        <f>Data!P214/(1000*AV214)</f>
        <v>1.0643833321604883E-2</v>
      </c>
      <c r="Q214" s="31">
        <f>(Data!Q214/Data!C214)</f>
        <v>-3.2977015036740262E-2</v>
      </c>
      <c r="R214">
        <f>LN(Data!R214)</f>
        <v>7.1029107937561777</v>
      </c>
      <c r="S214">
        <f>LN(Data!S214)</f>
        <v>6.7478212410658118</v>
      </c>
      <c r="T214">
        <f>LN(Data!T214)</f>
        <v>5.8921965454493126</v>
      </c>
      <c r="U214">
        <f>LN(Data!U214)</f>
        <v>7.3914768850560684</v>
      </c>
      <c r="V214">
        <f>LN(Data!V214)</f>
        <v>7.2042236387145362</v>
      </c>
      <c r="W214">
        <f>LN(Data!W214)</f>
        <v>5.6123979128543482</v>
      </c>
      <c r="X214">
        <f>LN(Data!X214)</f>
        <v>7.8227251388888766</v>
      </c>
      <c r="Y214">
        <f>LN(Data!Y214)</f>
        <v>6.7281500296824106</v>
      </c>
      <c r="Z214">
        <f>LN(Data!Z214)</f>
        <v>6.2781461192261796</v>
      </c>
      <c r="AA214">
        <f>LN(Data!AA214)</f>
        <v>5.7137328055093688</v>
      </c>
      <c r="AB214">
        <f>LN(Data!AB214)</f>
        <v>7.4194405331600093</v>
      </c>
      <c r="AE214">
        <f>LN(Data!AE214)</f>
        <v>4.3889401809429502</v>
      </c>
      <c r="AF214">
        <f>LN(Data!AF214)</f>
        <v>5.1265380446054323</v>
      </c>
      <c r="AG214">
        <f>LN(Data!AG214)</f>
        <v>5.1693469852510763</v>
      </c>
      <c r="AH214">
        <f>LN(Data!AH214)</f>
        <v>4.7223574886752662</v>
      </c>
      <c r="AI214">
        <f>LN(Data!AI214)</f>
        <v>4.8346933442663405</v>
      </c>
      <c r="AJ214">
        <f>LN(Data!AJ214)</f>
        <v>5.0358675984252121</v>
      </c>
      <c r="AK214">
        <f>LN(Data!AK214)</f>
        <v>5.2510527880807336</v>
      </c>
      <c r="AL214">
        <f>LN(Data!AL214)</f>
        <v>7.0141852225979839</v>
      </c>
      <c r="AM214">
        <f>LN(Data!AM214)</f>
        <v>8.4320709379994021</v>
      </c>
      <c r="AN214">
        <f>LN(Data!AN214)</f>
        <v>2.6404848816064441</v>
      </c>
      <c r="AO214">
        <f>LN(Data!AO214)</f>
        <v>2.1191170229891036</v>
      </c>
      <c r="AQ214">
        <f>LN(Data!AQ214)</f>
        <v>11.807645214773659</v>
      </c>
      <c r="AR214">
        <f>LN(Data!AR214)</f>
        <v>3.7232808808312687</v>
      </c>
      <c r="AS214">
        <f>LN(Data!AS214)</f>
        <v>15.530926095604929</v>
      </c>
      <c r="AT214">
        <f>LN(Data!AT214)</f>
        <v>0.79660355880388067</v>
      </c>
      <c r="AV214">
        <f>LN(Data!AV214)</f>
        <v>10.099744777268938</v>
      </c>
      <c r="AW214">
        <f>LN(Data!AW214)</f>
        <v>4.4067192472642533</v>
      </c>
      <c r="AX214">
        <f>LN(Data!AX214)</f>
        <v>-4.3188618851273803</v>
      </c>
      <c r="AY214">
        <f>LN(Data!AY214)</f>
        <v>-4.2533730753485139</v>
      </c>
      <c r="BA214">
        <f>LN(Data!BA214)</f>
        <v>1.410986973710262</v>
      </c>
      <c r="BB214">
        <f>LN(Data!BB214)</f>
        <v>4.2061840439776361</v>
      </c>
      <c r="BC214">
        <f>LN(Data!BC214)</f>
        <v>2.5649493574615367</v>
      </c>
      <c r="BE214">
        <f>LN(Data!BE214)</f>
        <v>4.6568134191399295</v>
      </c>
      <c r="BF214">
        <f>LN(Data!BF214)</f>
        <v>6.4928173639806426</v>
      </c>
      <c r="BG214">
        <f>LN(Data!BG214)</f>
        <v>4.6029777844311779</v>
      </c>
      <c r="BH214" s="31">
        <f>Data!BH214/Data!C214</f>
        <v>-9.7560775326415577E-3</v>
      </c>
    </row>
    <row r="215" spans="1:60" x14ac:dyDescent="0.2">
      <c r="A215" s="7">
        <f>Data!A215</f>
        <v>2000</v>
      </c>
      <c r="B215" s="7">
        <f>Data!B215</f>
        <v>1</v>
      </c>
      <c r="C215">
        <f>LN(Data!C215)</f>
        <v>9.4226413545113239</v>
      </c>
      <c r="D215">
        <f>LN(Data!D215)</f>
        <v>8.9955493410421177</v>
      </c>
      <c r="E215">
        <f>LN(Data!E215)</f>
        <v>7.847410913161025</v>
      </c>
      <c r="F215">
        <f>LN(Data!F215)</f>
        <v>6.6348961354219949</v>
      </c>
      <c r="G215">
        <f>LN(Data!G215)</f>
        <v>7.509718754119465</v>
      </c>
      <c r="H215">
        <f>LN(Data!H215)</f>
        <v>8.6168394115412834</v>
      </c>
      <c r="I215">
        <f>LN(Data!I215)</f>
        <v>7.7353459360915728</v>
      </c>
      <c r="J215">
        <f>LN(Data!J215)</f>
        <v>7.7284157798410416</v>
      </c>
      <c r="K215">
        <f>LN(Data!K215)</f>
        <v>7.3776964062746666</v>
      </c>
      <c r="L215">
        <f>LN(Data!L215)</f>
        <v>6.2300876692705778</v>
      </c>
      <c r="M215">
        <f>LN(Data!M215)</f>
        <v>6.56018164928975</v>
      </c>
      <c r="N215">
        <f>LN(Data!N215)</f>
        <v>6.0388251184678197</v>
      </c>
      <c r="O215">
        <f>LN(Data!O215)</f>
        <v>6.4697153249417942</v>
      </c>
      <c r="P215" s="31">
        <f>Data!P215/(1000*AV215)</f>
        <v>2.3336880283814465E-3</v>
      </c>
      <c r="Q215" s="31">
        <f>(Data!Q215/Data!C215)</f>
        <v>-3.6724031960663796E-2</v>
      </c>
      <c r="R215">
        <f>LN(Data!R215)</f>
        <v>7.1186642926280044</v>
      </c>
      <c r="S215">
        <f>LN(Data!S215)</f>
        <v>6.7673431252653922</v>
      </c>
      <c r="T215">
        <f>LN(Data!T215)</f>
        <v>5.8982521653858031</v>
      </c>
      <c r="U215">
        <f>LN(Data!U215)</f>
        <v>7.431832708423876</v>
      </c>
      <c r="V215">
        <f>LN(Data!V215)</f>
        <v>7.243084004901271</v>
      </c>
      <c r="W215">
        <f>LN(Data!W215)</f>
        <v>5.6608749736449244</v>
      </c>
      <c r="X215">
        <f>LN(Data!X215)</f>
        <v>7.8144804059865907</v>
      </c>
      <c r="Y215">
        <f>LN(Data!Y215)</f>
        <v>6.6903452595156878</v>
      </c>
      <c r="Z215">
        <f>LN(Data!Z215)</f>
        <v>6.2164064803635712</v>
      </c>
      <c r="AA215">
        <f>LN(Data!AA215)</f>
        <v>5.715381610499553</v>
      </c>
      <c r="AB215">
        <f>LN(Data!AB215)</f>
        <v>7.4270251495307908</v>
      </c>
      <c r="AE215">
        <f>LN(Data!AE215)</f>
        <v>4.3964841197628086</v>
      </c>
      <c r="AF215">
        <f>LN(Data!AF215)</f>
        <v>5.1363864994018158</v>
      </c>
      <c r="AG215">
        <f>LN(Data!AG215)</f>
        <v>5.17558460116574</v>
      </c>
      <c r="AH215">
        <f>LN(Data!AH215)</f>
        <v>4.7822027808484355</v>
      </c>
      <c r="AI215">
        <f>LN(Data!AI215)</f>
        <v>4.8307108619020225</v>
      </c>
      <c r="AJ215">
        <f>LN(Data!AJ215)</f>
        <v>5.0530560099802075</v>
      </c>
      <c r="AK215">
        <f>LN(Data!AK215)</f>
        <v>5.2602675676070687</v>
      </c>
      <c r="AL215">
        <f>LN(Data!AL215)</f>
        <v>7.0146346406092333</v>
      </c>
      <c r="AM215">
        <f>LN(Data!AM215)</f>
        <v>8.4477573646962441</v>
      </c>
      <c r="AN215">
        <f>LN(Data!AN215)</f>
        <v>2.6497146240892469</v>
      </c>
      <c r="AO215">
        <f>LN(Data!AO215)</f>
        <v>2.118498310675522</v>
      </c>
      <c r="AQ215">
        <f>LN(Data!AQ215)</f>
        <v>11.824951308686515</v>
      </c>
      <c r="AR215">
        <f>LN(Data!AR215)</f>
        <v>3.7256934272366524</v>
      </c>
      <c r="AS215">
        <f>LN(Data!AS215)</f>
        <v>15.550644735923168</v>
      </c>
      <c r="AT215">
        <f>LN(Data!AT215)</f>
        <v>0.77975189757029251</v>
      </c>
      <c r="AV215">
        <f>LN(Data!AV215)</f>
        <v>10.112748453514596</v>
      </c>
      <c r="AW215">
        <f>LN(Data!AW215)</f>
        <v>4.4067192472642533</v>
      </c>
      <c r="AX215">
        <f>LN(Data!AX215)</f>
        <v>-4.3334976082170158</v>
      </c>
      <c r="AY215">
        <f>LN(Data!AY215)</f>
        <v>-4.2680087984381494</v>
      </c>
      <c r="BA215">
        <f>LN(Data!BA215)</f>
        <v>1.3862943611198906</v>
      </c>
      <c r="BB215">
        <f>LN(Data!BB215)</f>
        <v>4.209160236650682</v>
      </c>
      <c r="BC215">
        <f>LN(Data!BC215)</f>
        <v>2.5494451709255714</v>
      </c>
      <c r="BE215">
        <f>LN(Data!BE215)</f>
        <v>4.7013890437286339</v>
      </c>
      <c r="BF215">
        <f>LN(Data!BF215)</f>
        <v>6.4834183271955084</v>
      </c>
      <c r="BG215">
        <f>LN(Data!BG215)</f>
        <v>4.6143677583421336</v>
      </c>
      <c r="BH215" s="31">
        <f>Data!BH215/Data!C215</f>
        <v>-1.9549203381022166E-2</v>
      </c>
    </row>
    <row r="216" spans="1:60" x14ac:dyDescent="0.2">
      <c r="A216" s="7">
        <f>Data!A216</f>
        <v>2000</v>
      </c>
      <c r="B216" s="7">
        <f>Data!B216</f>
        <v>2</v>
      </c>
      <c r="C216">
        <f>LN(Data!C216)</f>
        <v>9.4413489130135293</v>
      </c>
      <c r="D216">
        <f>LN(Data!D216)</f>
        <v>9.0048034109820971</v>
      </c>
      <c r="E216">
        <f>LN(Data!E216)</f>
        <v>7.8526723396446148</v>
      </c>
      <c r="F216">
        <f>LN(Data!F216)</f>
        <v>6.6163328869146332</v>
      </c>
      <c r="G216">
        <f>LN(Data!G216)</f>
        <v>7.5294064578370126</v>
      </c>
      <c r="H216">
        <f>LN(Data!H216)</f>
        <v>8.6283767203768527</v>
      </c>
      <c r="I216">
        <f>LN(Data!I216)</f>
        <v>7.7933805965454068</v>
      </c>
      <c r="J216">
        <f>LN(Data!J216)</f>
        <v>7.7505716840607874</v>
      </c>
      <c r="K216">
        <f>LN(Data!K216)</f>
        <v>7.4088335512932479</v>
      </c>
      <c r="L216">
        <f>LN(Data!L216)</f>
        <v>6.2709884318582994</v>
      </c>
      <c r="M216">
        <f>LN(Data!M216)</f>
        <v>6.5964633408912228</v>
      </c>
      <c r="N216">
        <f>LN(Data!N216)</f>
        <v>6.0527948022595881</v>
      </c>
      <c r="O216">
        <f>LN(Data!O216)</f>
        <v>6.4644325283177322</v>
      </c>
      <c r="P216" s="31">
        <f>Data!P216/(1000*AV216)</f>
        <v>1.0739485601618399E-2</v>
      </c>
      <c r="Q216" s="31">
        <f>(Data!Q216/Data!C216)</f>
        <v>-3.7107003103494803E-2</v>
      </c>
      <c r="R216">
        <f>LN(Data!R216)</f>
        <v>7.1455115426641926</v>
      </c>
      <c r="S216">
        <f>LN(Data!S216)</f>
        <v>6.7971588576401105</v>
      </c>
      <c r="T216">
        <f>LN(Data!T216)</f>
        <v>5.917010361183034</v>
      </c>
      <c r="U216">
        <f>LN(Data!U216)</f>
        <v>7.4592812898745038</v>
      </c>
      <c r="V216">
        <f>LN(Data!V216)</f>
        <v>7.2712171396098437</v>
      </c>
      <c r="W216">
        <f>LN(Data!W216)</f>
        <v>5.6842598081673374</v>
      </c>
      <c r="X216">
        <f>LN(Data!X216)</f>
        <v>7.8266027396379823</v>
      </c>
      <c r="Y216">
        <f>LN(Data!Y216)</f>
        <v>6.7247935173007587</v>
      </c>
      <c r="Z216">
        <f>LN(Data!Z216)</f>
        <v>6.2591989817500666</v>
      </c>
      <c r="AA216">
        <f>LN(Data!AA216)</f>
        <v>5.7365722974791922</v>
      </c>
      <c r="AB216">
        <f>LN(Data!AB216)</f>
        <v>7.4272631031309615</v>
      </c>
      <c r="AE216">
        <f>LN(Data!AE216)</f>
        <v>4.4021355875965948</v>
      </c>
      <c r="AF216">
        <f>LN(Data!AF216)</f>
        <v>5.1441925197204368</v>
      </c>
      <c r="AG216">
        <f>LN(Data!AG216)</f>
        <v>5.1819689263673059</v>
      </c>
      <c r="AH216">
        <f>LN(Data!AH216)</f>
        <v>4.8086578192437948</v>
      </c>
      <c r="AI216">
        <f>LN(Data!AI216)</f>
        <v>4.8328394806586958</v>
      </c>
      <c r="AJ216">
        <f>LN(Data!AJ216)</f>
        <v>5.0585806570771856</v>
      </c>
      <c r="AK216">
        <f>LN(Data!AK216)</f>
        <v>5.2685434911799254</v>
      </c>
      <c r="AL216">
        <f>LN(Data!AL216)</f>
        <v>7.0101313455990031</v>
      </c>
      <c r="AM216">
        <f>LN(Data!AM216)</f>
        <v>8.4644462093576216</v>
      </c>
      <c r="AN216">
        <f>LN(Data!AN216)</f>
        <v>2.6567569067146595</v>
      </c>
      <c r="AO216">
        <f>LN(Data!AO216)</f>
        <v>2.117734572982314</v>
      </c>
      <c r="AQ216">
        <f>LN(Data!AQ216)</f>
        <v>11.82734926864625</v>
      </c>
      <c r="AR216">
        <f>LN(Data!AR216)</f>
        <v>3.7232808808312687</v>
      </c>
      <c r="AS216">
        <f>LN(Data!AS216)</f>
        <v>15.550630149477518</v>
      </c>
      <c r="AT216">
        <f>LN(Data!AT216)</f>
        <v>0.79847404251814746</v>
      </c>
      <c r="AV216">
        <f>LN(Data!AV216)</f>
        <v>10.121527606836153</v>
      </c>
      <c r="AW216">
        <f>LN(Data!AW216)</f>
        <v>4.4079380164583828</v>
      </c>
      <c r="AX216">
        <f>LN(Data!AX216)</f>
        <v>-4.3176773973923392</v>
      </c>
      <c r="AY216">
        <f>LN(Data!AY216)</f>
        <v>-4.2525907814475357</v>
      </c>
      <c r="BA216">
        <f>LN(Data!BA216)</f>
        <v>1.3609765531356006</v>
      </c>
      <c r="BB216">
        <f>LN(Data!BB216)</f>
        <v>4.2076732475291037</v>
      </c>
      <c r="BC216">
        <f>LN(Data!BC216)</f>
        <v>2.5176964726109912</v>
      </c>
      <c r="BE216">
        <f>LN(Data!BE216)</f>
        <v>4.6895113344218426</v>
      </c>
      <c r="BF216">
        <f>LN(Data!BF216)</f>
        <v>6.4711090118666581</v>
      </c>
      <c r="BG216">
        <f>LN(Data!BG216)</f>
        <v>4.639214060868678</v>
      </c>
      <c r="BH216" s="31">
        <f>Data!BH216/Data!C216</f>
        <v>-1.6375446792190121E-2</v>
      </c>
    </row>
    <row r="217" spans="1:60" x14ac:dyDescent="0.2">
      <c r="A217" s="7">
        <f>Data!A217</f>
        <v>2000</v>
      </c>
      <c r="B217" s="7">
        <f>Data!B217</f>
        <v>3</v>
      </c>
      <c r="C217">
        <f>LN(Data!C217)</f>
        <v>9.4426260068075845</v>
      </c>
      <c r="D217">
        <f>LN(Data!D217)</f>
        <v>9.0147025459087473</v>
      </c>
      <c r="E217">
        <f>LN(Data!E217)</f>
        <v>7.8630359281474878</v>
      </c>
      <c r="F217">
        <f>LN(Data!F217)</f>
        <v>6.6330552407535253</v>
      </c>
      <c r="G217">
        <f>LN(Data!G217)</f>
        <v>7.535990535364939</v>
      </c>
      <c r="H217">
        <f>LN(Data!H217)</f>
        <v>8.6379761671935924</v>
      </c>
      <c r="I217">
        <f>LN(Data!I217)</f>
        <v>7.7807626563399328</v>
      </c>
      <c r="J217">
        <f>LN(Data!J217)</f>
        <v>7.7546530593480005</v>
      </c>
      <c r="K217">
        <f>LN(Data!K217)</f>
        <v>7.4193206290831277</v>
      </c>
      <c r="L217">
        <f>LN(Data!L217)</f>
        <v>6.3055450934142936</v>
      </c>
      <c r="M217">
        <f>LN(Data!M217)</f>
        <v>6.600006544380042</v>
      </c>
      <c r="N217">
        <f>LN(Data!N217)</f>
        <v>6.0579542883768145</v>
      </c>
      <c r="O217">
        <f>LN(Data!O217)</f>
        <v>6.4488893941468577</v>
      </c>
      <c r="P217" s="31">
        <f>Data!P217/(1000*AV217)</f>
        <v>6.7785305264287951E-3</v>
      </c>
      <c r="Q217" s="31">
        <f>(Data!Q217/Data!C217)</f>
        <v>-3.9414021625392398E-2</v>
      </c>
      <c r="R217">
        <f>LN(Data!R217)</f>
        <v>7.1688109953662078</v>
      </c>
      <c r="S217">
        <f>LN(Data!S217)</f>
        <v>6.8333549564058869</v>
      </c>
      <c r="T217">
        <f>LN(Data!T217)</f>
        <v>5.905634290502789</v>
      </c>
      <c r="U217">
        <f>LN(Data!U217)</f>
        <v>7.4930388136661374</v>
      </c>
      <c r="V217">
        <f>LN(Data!V217)</f>
        <v>7.3050537977572407</v>
      </c>
      <c r="W217">
        <f>LN(Data!W217)</f>
        <v>5.7180140569029252</v>
      </c>
      <c r="X217">
        <f>LN(Data!X217)</f>
        <v>7.8245258956931432</v>
      </c>
      <c r="Y217">
        <f>LN(Data!Y217)</f>
        <v>6.7079619762761427</v>
      </c>
      <c r="Z217">
        <f>LN(Data!Z217)</f>
        <v>6.2394958139299712</v>
      </c>
      <c r="AA217">
        <f>LN(Data!AA217)</f>
        <v>5.7242384832235835</v>
      </c>
      <c r="AB217">
        <f>LN(Data!AB217)</f>
        <v>7.4330753488985799</v>
      </c>
      <c r="AE217">
        <f>LN(Data!AE217)</f>
        <v>4.4086198789434023</v>
      </c>
      <c r="AF217">
        <f>LN(Data!AF217)</f>
        <v>5.1532915944977793</v>
      </c>
      <c r="AG217">
        <f>LN(Data!AG217)</f>
        <v>5.1890603806110871</v>
      </c>
      <c r="AH217">
        <f>LN(Data!AH217)</f>
        <v>4.8423507557656711</v>
      </c>
      <c r="AI217">
        <f>LN(Data!AI217)</f>
        <v>4.8309741951437797</v>
      </c>
      <c r="AJ217">
        <f>LN(Data!AJ217)</f>
        <v>5.0672235454244472</v>
      </c>
      <c r="AK217">
        <f>LN(Data!AK217)</f>
        <v>5.2796441012824156</v>
      </c>
      <c r="AL217">
        <f>LN(Data!AL217)</f>
        <v>7.0040649591195452</v>
      </c>
      <c r="AM217">
        <f>LN(Data!AM217)</f>
        <v>8.4761628418582458</v>
      </c>
      <c r="AN217">
        <f>LN(Data!AN217)</f>
        <v>2.664446563620078</v>
      </c>
      <c r="AO217">
        <f>LN(Data!AO217)</f>
        <v>2.1163251551103905</v>
      </c>
      <c r="AQ217">
        <f>LN(Data!AQ217)</f>
        <v>11.825507445598337</v>
      </c>
      <c r="AR217">
        <f>LN(Data!AR217)</f>
        <v>3.7184382563554808</v>
      </c>
      <c r="AS217">
        <f>LN(Data!AS217)</f>
        <v>15.543945701953817</v>
      </c>
      <c r="AT217">
        <f>LN(Data!AT217)</f>
        <v>0.80643558383590475</v>
      </c>
      <c r="AV217">
        <f>LN(Data!AV217)</f>
        <v>10.134939974400904</v>
      </c>
      <c r="AW217">
        <f>LN(Data!AW217)</f>
        <v>4.396915247167632</v>
      </c>
      <c r="AX217">
        <f>LN(Data!AX217)</f>
        <v>-4.3163478050537716</v>
      </c>
      <c r="AY217">
        <f>LN(Data!AY217)</f>
        <v>-4.2476236752430196</v>
      </c>
      <c r="BA217">
        <f>LN(Data!BA217)</f>
        <v>1.3862943611198906</v>
      </c>
      <c r="BB217">
        <f>LN(Data!BB217)</f>
        <v>4.203198967134183</v>
      </c>
      <c r="BC217">
        <f>LN(Data!BC217)</f>
        <v>2.5494451709255714</v>
      </c>
      <c r="BE217">
        <f>LN(Data!BE217)</f>
        <v>4.677490847567717</v>
      </c>
      <c r="BF217">
        <f>LN(Data!BF217)</f>
        <v>6.4559435506098577</v>
      </c>
      <c r="BG217">
        <f>LN(Data!BG217)</f>
        <v>4.6512519237750958</v>
      </c>
      <c r="BH217" s="31">
        <f>Data!BH217/Data!C217</f>
        <v>-1.5447979208484312E-2</v>
      </c>
    </row>
    <row r="218" spans="1:60" x14ac:dyDescent="0.2">
      <c r="A218" s="7">
        <f>Data!A218</f>
        <v>2000</v>
      </c>
      <c r="B218" s="7">
        <f>Data!B218</f>
        <v>4</v>
      </c>
      <c r="C218">
        <f>LN(Data!C218)</f>
        <v>9.4479389442599775</v>
      </c>
      <c r="D218">
        <f>LN(Data!D218)</f>
        <v>9.0235408038386424</v>
      </c>
      <c r="E218">
        <f>LN(Data!E218)</f>
        <v>7.8716545247710172</v>
      </c>
      <c r="F218">
        <f>LN(Data!F218)</f>
        <v>6.6400065442378065</v>
      </c>
      <c r="G218">
        <f>LN(Data!G218)</f>
        <v>7.5455482994100045</v>
      </c>
      <c r="H218">
        <f>LN(Data!H218)</f>
        <v>8.6468872308095044</v>
      </c>
      <c r="I218">
        <f>LN(Data!I218)</f>
        <v>7.7813890003903072</v>
      </c>
      <c r="J218">
        <f>LN(Data!J218)</f>
        <v>7.7568372611628424</v>
      </c>
      <c r="K218">
        <f>LN(Data!K218)</f>
        <v>7.4219552033870775</v>
      </c>
      <c r="L218">
        <f>LN(Data!L218)</f>
        <v>6.3090087738436758</v>
      </c>
      <c r="M218">
        <f>LN(Data!M218)</f>
        <v>6.598100225719949</v>
      </c>
      <c r="N218">
        <f>LN(Data!N218)</f>
        <v>6.0684255882441107</v>
      </c>
      <c r="O218">
        <f>LN(Data!O218)</f>
        <v>6.4498383108715487</v>
      </c>
      <c r="P218" s="31">
        <f>Data!P218/(1000*AV218)</f>
        <v>6.2981241891140963E-3</v>
      </c>
      <c r="Q218" s="31">
        <f>(Data!Q218/Data!C218)</f>
        <v>-4.0372181043999367E-2</v>
      </c>
      <c r="R218">
        <f>LN(Data!R218)</f>
        <v>7.1608459066642993</v>
      </c>
      <c r="S218">
        <f>LN(Data!S218)</f>
        <v>6.8195795880784118</v>
      </c>
      <c r="T218">
        <f>LN(Data!T218)</f>
        <v>5.9135030056382698</v>
      </c>
      <c r="U218">
        <f>LN(Data!U218)</f>
        <v>7.4954863867854336</v>
      </c>
      <c r="V218">
        <f>LN(Data!V218)</f>
        <v>7.3086097745326182</v>
      </c>
      <c r="W218">
        <f>LN(Data!W218)</f>
        <v>5.7140627840637572</v>
      </c>
      <c r="X218">
        <f>LN(Data!X218)</f>
        <v>7.8276395463664219</v>
      </c>
      <c r="Y218">
        <f>LN(Data!Y218)</f>
        <v>6.702697195214312</v>
      </c>
      <c r="Z218">
        <f>LN(Data!Z218)</f>
        <v>6.2396908787896548</v>
      </c>
      <c r="AA218">
        <f>LN(Data!AA218)</f>
        <v>5.7100958367127932</v>
      </c>
      <c r="AB218">
        <f>LN(Data!AB218)</f>
        <v>7.4404989380490587</v>
      </c>
      <c r="AE218">
        <f>LN(Data!AE218)</f>
        <v>4.4140096805269327</v>
      </c>
      <c r="AF218">
        <f>LN(Data!AF218)</f>
        <v>5.1603934839056418</v>
      </c>
      <c r="AG218">
        <f>LN(Data!AG218)</f>
        <v>5.1946221302092717</v>
      </c>
      <c r="AH218">
        <f>LN(Data!AH218)</f>
        <v>4.8647073811351822</v>
      </c>
      <c r="AI218">
        <f>LN(Data!AI218)</f>
        <v>4.8309741951437797</v>
      </c>
      <c r="AJ218">
        <f>LN(Data!AJ218)</f>
        <v>5.0755924775825143</v>
      </c>
      <c r="AK218">
        <f>LN(Data!AK218)</f>
        <v>5.2892766218958878</v>
      </c>
      <c r="AL218">
        <f>LN(Data!AL218)</f>
        <v>6.9968644540539131</v>
      </c>
      <c r="AM218">
        <f>LN(Data!AM218)</f>
        <v>8.4909313482273117</v>
      </c>
      <c r="AN218">
        <f>LN(Data!AN218)</f>
        <v>2.6741486494265287</v>
      </c>
      <c r="AO218">
        <f>LN(Data!AO218)</f>
        <v>2.1189253515089783</v>
      </c>
      <c r="AQ218">
        <f>LN(Data!AQ218)</f>
        <v>11.830222163348102</v>
      </c>
      <c r="AR218">
        <f>LN(Data!AR218)</f>
        <v>3.7111300630487558</v>
      </c>
      <c r="AS218">
        <f>LN(Data!AS218)</f>
        <v>15.541352226396857</v>
      </c>
      <c r="AT218">
        <f>LN(Data!AT218)</f>
        <v>0.81434199684525677</v>
      </c>
      <c r="AV218">
        <f>LN(Data!AV218)</f>
        <v>10.145878055317972</v>
      </c>
      <c r="AW218">
        <f>LN(Data!AW218)</f>
        <v>4.3845235148724688</v>
      </c>
      <c r="AX218">
        <f>LN(Data!AX218)</f>
        <v>-4.3129068056808491</v>
      </c>
      <c r="AY218">
        <f>LN(Data!AY218)</f>
        <v>-4.2400934042126943</v>
      </c>
      <c r="BA218">
        <f>LN(Data!BA218)</f>
        <v>1.3609765531356006</v>
      </c>
      <c r="BB218">
        <f>LN(Data!BB218)</f>
        <v>4.203198967134183</v>
      </c>
      <c r="BC218">
        <f>LN(Data!BC218)</f>
        <v>2.5257286443082556</v>
      </c>
      <c r="BE218">
        <f>LN(Data!BE218)</f>
        <v>4.6434288981051814</v>
      </c>
      <c r="BF218">
        <f>LN(Data!BF218)</f>
        <v>6.4416411561363622</v>
      </c>
      <c r="BG218">
        <f>LN(Data!BG218)</f>
        <v>4.6773326955274594</v>
      </c>
      <c r="BH218" s="31">
        <f>Data!BH218/Data!C218</f>
        <v>-1.3211991753578791E-2</v>
      </c>
    </row>
    <row r="219" spans="1:60" x14ac:dyDescent="0.2">
      <c r="A219" s="7">
        <f>Data!A219</f>
        <v>2001</v>
      </c>
      <c r="B219" s="7">
        <f>Data!B219</f>
        <v>1</v>
      </c>
      <c r="C219">
        <f>LN(Data!C219)</f>
        <v>9.4450725154208293</v>
      </c>
      <c r="D219">
        <f>LN(Data!D219)</f>
        <v>9.0271023953978595</v>
      </c>
      <c r="E219">
        <f>LN(Data!E219)</f>
        <v>7.8739783796045009</v>
      </c>
      <c r="F219">
        <f>LN(Data!F219)</f>
        <v>6.6563408457008979</v>
      </c>
      <c r="G219">
        <f>LN(Data!G219)</f>
        <v>7.5395588293010301</v>
      </c>
      <c r="H219">
        <f>LN(Data!H219)</f>
        <v>8.6510770219272306</v>
      </c>
      <c r="I219">
        <f>LN(Data!I219)</f>
        <v>7.7342525857388384</v>
      </c>
      <c r="J219">
        <f>LN(Data!J219)</f>
        <v>7.7516473462345079</v>
      </c>
      <c r="K219">
        <f>LN(Data!K219)</f>
        <v>7.4138497283722264</v>
      </c>
      <c r="L219">
        <f>LN(Data!L219)</f>
        <v>6.280395838960195</v>
      </c>
      <c r="M219">
        <f>LN(Data!M219)</f>
        <v>6.5904384014006654</v>
      </c>
      <c r="N219">
        <f>LN(Data!N219)</f>
        <v>6.0755758897266343</v>
      </c>
      <c r="O219">
        <f>LN(Data!O219)</f>
        <v>6.4540973282724874</v>
      </c>
      <c r="P219" s="31">
        <f>Data!P219/(1000*AV219)</f>
        <v>-3.7318385571392288E-3</v>
      </c>
      <c r="Q219" s="31">
        <f>(Data!Q219/Data!C219)</f>
        <v>-3.9309804913923309E-2</v>
      </c>
      <c r="R219">
        <f>LN(Data!R219)</f>
        <v>7.1478739345023081</v>
      </c>
      <c r="S219">
        <f>LN(Data!S219)</f>
        <v>6.804614520062624</v>
      </c>
      <c r="T219">
        <f>LN(Data!T219)</f>
        <v>5.905634290502789</v>
      </c>
      <c r="U219">
        <f>LN(Data!U219)</f>
        <v>7.4778870086455349</v>
      </c>
      <c r="V219">
        <f>LN(Data!V219)</f>
        <v>7.2902928824465967</v>
      </c>
      <c r="W219">
        <f>LN(Data!W219)</f>
        <v>5.6997744532586623</v>
      </c>
      <c r="X219">
        <f>LN(Data!X219)</f>
        <v>7.8423966040688855</v>
      </c>
      <c r="Y219">
        <f>LN(Data!Y219)</f>
        <v>6.7241929527520492</v>
      </c>
      <c r="Z219">
        <f>LN(Data!Z219)</f>
        <v>6.2530592847964446</v>
      </c>
      <c r="AA219">
        <f>LN(Data!AA219)</f>
        <v>5.7449244179873764</v>
      </c>
      <c r="AB219">
        <f>LN(Data!AB219)</f>
        <v>7.4517641965383605</v>
      </c>
      <c r="AE219">
        <f>LN(Data!AE219)</f>
        <v>4.4204176768222627</v>
      </c>
      <c r="AF219">
        <f>LN(Data!AF219)</f>
        <v>5.1699156517435121</v>
      </c>
      <c r="AG219">
        <f>LN(Data!AG219)</f>
        <v>5.2025385769632972</v>
      </c>
      <c r="AH219">
        <f>LN(Data!AH219)</f>
        <v>4.8948502611025457</v>
      </c>
      <c r="AI219">
        <f>LN(Data!AI219)</f>
        <v>4.8325686722141894</v>
      </c>
      <c r="AJ219">
        <f>LN(Data!AJ219)</f>
        <v>5.0782939425700704</v>
      </c>
      <c r="AK219">
        <f>LN(Data!AK219)</f>
        <v>5.3039663807800386</v>
      </c>
      <c r="AL219">
        <f>LN(Data!AL219)</f>
        <v>7.0051541849692693</v>
      </c>
      <c r="AM219">
        <f>LN(Data!AM219)</f>
        <v>8.516753094587834</v>
      </c>
      <c r="AN219">
        <f>LN(Data!AN219)</f>
        <v>2.6769034721053733</v>
      </c>
      <c r="AO219">
        <f>LN(Data!AO219)</f>
        <v>2.1121580063499521</v>
      </c>
      <c r="AQ219">
        <f>LN(Data!AQ219)</f>
        <v>11.833006961468669</v>
      </c>
      <c r="AR219">
        <f>LN(Data!AR219)</f>
        <v>3.7013019741124933</v>
      </c>
      <c r="AS219">
        <f>LN(Data!AS219)</f>
        <v>15.534308935581162</v>
      </c>
      <c r="AT219">
        <f>LN(Data!AT219)</f>
        <v>0.81851885882180342</v>
      </c>
      <c r="AV219">
        <f>LN(Data!AV219)</f>
        <v>10.155851980117159</v>
      </c>
      <c r="AW219">
        <f>LN(Data!AW219)</f>
        <v>4.3618239273563626</v>
      </c>
      <c r="AX219">
        <f>LN(Data!AX219)</f>
        <v>-4.3143456248572134</v>
      </c>
      <c r="AY219">
        <f>LN(Data!AY219)</f>
        <v>-4.2340413595087432</v>
      </c>
      <c r="BA219">
        <f>LN(Data!BA219)</f>
        <v>1.4350845252893227</v>
      </c>
      <c r="BB219">
        <f>LN(Data!BB219)</f>
        <v>4.2076732475291037</v>
      </c>
      <c r="BC219">
        <f>LN(Data!BC219)</f>
        <v>2.5494451709255714</v>
      </c>
      <c r="BE219">
        <f>LN(Data!BE219)</f>
        <v>4.5250441415088067</v>
      </c>
      <c r="BF219">
        <f>LN(Data!BF219)</f>
        <v>6.4404087192138482</v>
      </c>
      <c r="BG219">
        <f>LN(Data!BG219)</f>
        <v>4.6872385329760302</v>
      </c>
      <c r="BH219" s="31">
        <f>Data!BH219/Data!C219</f>
        <v>-9.9405499304392794E-3</v>
      </c>
    </row>
    <row r="220" spans="1:60" x14ac:dyDescent="0.2">
      <c r="A220" s="7">
        <f>Data!A220</f>
        <v>2001</v>
      </c>
      <c r="B220" s="7">
        <f>Data!B220</f>
        <v>2</v>
      </c>
      <c r="C220">
        <f>LN(Data!C220)</f>
        <v>9.4503646388984262</v>
      </c>
      <c r="D220">
        <f>LN(Data!D220)</f>
        <v>9.0298132043027</v>
      </c>
      <c r="E220">
        <f>LN(Data!E220)</f>
        <v>7.8766764109194911</v>
      </c>
      <c r="F220">
        <f>LN(Data!F220)</f>
        <v>6.6554403503676474</v>
      </c>
      <c r="G220">
        <f>LN(Data!G220)</f>
        <v>7.5442262823485251</v>
      </c>
      <c r="H220">
        <f>LN(Data!H220)</f>
        <v>8.653802342878226</v>
      </c>
      <c r="I220">
        <f>LN(Data!I220)</f>
        <v>7.7306579825346189</v>
      </c>
      <c r="J220">
        <f>LN(Data!J220)</f>
        <v>7.7383573949959299</v>
      </c>
      <c r="K220">
        <f>LN(Data!K220)</f>
        <v>7.390921894754154</v>
      </c>
      <c r="L220">
        <f>LN(Data!L220)</f>
        <v>6.2858118574285236</v>
      </c>
      <c r="M220">
        <f>LN(Data!M220)</f>
        <v>6.547932528752674</v>
      </c>
      <c r="N220">
        <f>LN(Data!N220)</f>
        <v>6.0642502168336296</v>
      </c>
      <c r="O220">
        <f>LN(Data!O220)</f>
        <v>6.469560346251054</v>
      </c>
      <c r="P220" s="31">
        <f>Data!P220/(1000*AV220)</f>
        <v>-1.2586060023630893E-3</v>
      </c>
      <c r="Q220" s="31">
        <f>(Data!Q220/Data!C220)</f>
        <v>-3.8394374174060796E-2</v>
      </c>
      <c r="R220">
        <f>LN(Data!R220)</f>
        <v>7.1146068335193693</v>
      </c>
      <c r="S220">
        <f>LN(Data!S220)</f>
        <v>6.7637694284537551</v>
      </c>
      <c r="T220">
        <f>LN(Data!T220)</f>
        <v>5.8924725979010315</v>
      </c>
      <c r="U220">
        <f>LN(Data!U220)</f>
        <v>7.4488578936323995</v>
      </c>
      <c r="V220">
        <f>LN(Data!V220)</f>
        <v>7.2508484061974654</v>
      </c>
      <c r="W220">
        <f>LN(Data!W220)</f>
        <v>5.7265219616256902</v>
      </c>
      <c r="X220">
        <f>LN(Data!X220)</f>
        <v>7.8618811491593137</v>
      </c>
      <c r="Y220">
        <f>LN(Data!Y220)</f>
        <v>6.7437057669756308</v>
      </c>
      <c r="Z220">
        <f>LN(Data!Z220)</f>
        <v>6.2698535726481701</v>
      </c>
      <c r="AA220">
        <f>LN(Data!AA220)</f>
        <v>5.7686334469758176</v>
      </c>
      <c r="AB220">
        <f>LN(Data!AB220)</f>
        <v>7.4712492513152116</v>
      </c>
      <c r="AE220">
        <f>LN(Data!AE220)</f>
        <v>4.4273345523784231</v>
      </c>
      <c r="AF220">
        <f>LN(Data!AF220)</f>
        <v>5.1769008628342297</v>
      </c>
      <c r="AG220">
        <f>LN(Data!AG220)</f>
        <v>5.2089395553968201</v>
      </c>
      <c r="AH220">
        <f>LN(Data!AH220)</f>
        <v>4.9116764660631222</v>
      </c>
      <c r="AI220">
        <f>LN(Data!AI220)</f>
        <v>4.8272491708524639</v>
      </c>
      <c r="AJ220">
        <f>LN(Data!AJ220)</f>
        <v>5.0855386641229181</v>
      </c>
      <c r="AK220">
        <f>LN(Data!AK220)</f>
        <v>5.3118898423778145</v>
      </c>
      <c r="AL220">
        <f>LN(Data!AL220)</f>
        <v>7.021530293240982</v>
      </c>
      <c r="AM220">
        <f>LN(Data!AM220)</f>
        <v>8.5415735601416145</v>
      </c>
      <c r="AN220">
        <f>LN(Data!AN220)</f>
        <v>2.6871669901857858</v>
      </c>
      <c r="AO220">
        <f>LN(Data!AO220)</f>
        <v>2.1154363133396474</v>
      </c>
      <c r="AQ220">
        <f>LN(Data!AQ220)</f>
        <v>11.828378334367367</v>
      </c>
      <c r="AR220">
        <f>LN(Data!AR220)</f>
        <v>3.6988297849671046</v>
      </c>
      <c r="AS220">
        <f>LN(Data!AS220)</f>
        <v>15.527208119334471</v>
      </c>
      <c r="AT220">
        <f>LN(Data!AT220)</f>
        <v>0.83091179854609332</v>
      </c>
      <c r="AV220">
        <f>LN(Data!AV220)</f>
        <v>10.169981690828921</v>
      </c>
      <c r="AW220">
        <f>LN(Data!AW220)</f>
        <v>4.3399017083732101</v>
      </c>
      <c r="AX220">
        <f>LN(Data!AX220)</f>
        <v>-4.3089587590292133</v>
      </c>
      <c r="AY220">
        <f>LN(Data!AY220)</f>
        <v>-4.2214201614163036</v>
      </c>
      <c r="BA220">
        <f>LN(Data!BA220)</f>
        <v>1.4816045409242156</v>
      </c>
      <c r="BB220">
        <f>LN(Data!BB220)</f>
        <v>4.2017030805426003</v>
      </c>
      <c r="BC220">
        <f>LN(Data!BC220)</f>
        <v>2.5176964726109912</v>
      </c>
      <c r="BE220">
        <f>LN(Data!BE220)</f>
        <v>4.5108595065168497</v>
      </c>
      <c r="BF220">
        <f>LN(Data!BF220)</f>
        <v>6.4497996163948432</v>
      </c>
      <c r="BG220">
        <f>LN(Data!BG220)</f>
        <v>4.7079072634392034</v>
      </c>
      <c r="BH220" s="31">
        <f>Data!BH220/Data!C220</f>
        <v>-3.6460577679227665E-3</v>
      </c>
    </row>
    <row r="221" spans="1:60" x14ac:dyDescent="0.2">
      <c r="A221" s="7">
        <f>Data!A221</f>
        <v>2001</v>
      </c>
      <c r="B221" s="7">
        <f>Data!B221</f>
        <v>3</v>
      </c>
      <c r="C221">
        <f>LN(Data!C221)</f>
        <v>9.4473158200211849</v>
      </c>
      <c r="D221">
        <f>LN(Data!D221)</f>
        <v>9.0331615685278841</v>
      </c>
      <c r="E221">
        <f>LN(Data!E221)</f>
        <v>7.8837855352071502</v>
      </c>
      <c r="F221">
        <f>LN(Data!F221)</f>
        <v>6.6668295578721288</v>
      </c>
      <c r="G221">
        <f>LN(Data!G221)</f>
        <v>7.5488720514476979</v>
      </c>
      <c r="H221">
        <f>LN(Data!H221)</f>
        <v>8.6550751067780176</v>
      </c>
      <c r="I221">
        <f>LN(Data!I221)</f>
        <v>7.7127121345940877</v>
      </c>
      <c r="J221">
        <f>LN(Data!J221)</f>
        <v>7.7302187310121386</v>
      </c>
      <c r="K221">
        <f>LN(Data!K221)</f>
        <v>7.3777589082278725</v>
      </c>
      <c r="L221">
        <f>LN(Data!L221)</f>
        <v>6.2937888962966326</v>
      </c>
      <c r="M221">
        <f>LN(Data!M221)</f>
        <v>6.5216515243525928</v>
      </c>
      <c r="N221">
        <f>LN(Data!N221)</f>
        <v>6.0558468060372501</v>
      </c>
      <c r="O221">
        <f>LN(Data!O221)</f>
        <v>6.475740835640436</v>
      </c>
      <c r="P221" s="31">
        <f>Data!P221/(1000*AV221)</f>
        <v>-3.6238387041207811E-3</v>
      </c>
      <c r="Q221" s="31">
        <f>(Data!Q221/Data!C221)</f>
        <v>-4.0176422783471805E-2</v>
      </c>
      <c r="R221">
        <f>LN(Data!R221)</f>
        <v>7.0617630914614846</v>
      </c>
      <c r="S221">
        <f>LN(Data!S221)</f>
        <v>6.7071068054952985</v>
      </c>
      <c r="T221">
        <f>LN(Data!T221)</f>
        <v>5.8496129228677409</v>
      </c>
      <c r="U221">
        <f>LN(Data!U221)</f>
        <v>7.4239862674066783</v>
      </c>
      <c r="V221">
        <f>LN(Data!V221)</f>
        <v>7.2317210635111646</v>
      </c>
      <c r="W221">
        <f>LN(Data!W221)</f>
        <v>5.6719477511361829</v>
      </c>
      <c r="X221">
        <f>LN(Data!X221)</f>
        <v>7.8611876411369117</v>
      </c>
      <c r="Y221">
        <f>LN(Data!Y221)</f>
        <v>6.7521535468875644</v>
      </c>
      <c r="Z221">
        <f>LN(Data!Z221)</f>
        <v>6.2807703006758606</v>
      </c>
      <c r="AA221">
        <f>LN(Data!AA221)</f>
        <v>5.7729975436776737</v>
      </c>
      <c r="AB221">
        <f>LN(Data!AB221)</f>
        <v>7.4658270183449931</v>
      </c>
      <c r="AE221">
        <f>LN(Data!AE221)</f>
        <v>4.430638211468966</v>
      </c>
      <c r="AF221">
        <f>LN(Data!AF221)</f>
        <v>5.1797196241081895</v>
      </c>
      <c r="AG221">
        <f>LN(Data!AG221)</f>
        <v>5.2160221238212063</v>
      </c>
      <c r="AH221">
        <f>LN(Data!AH221)</f>
        <v>4.8618800327859049</v>
      </c>
      <c r="AI221">
        <f>LN(Data!AI221)</f>
        <v>4.8216274337116598</v>
      </c>
      <c r="AJ221">
        <f>LN(Data!AJ221)</f>
        <v>5.080161356744866</v>
      </c>
      <c r="AK221">
        <f>LN(Data!AK221)</f>
        <v>5.3192614989420433</v>
      </c>
      <c r="AL221">
        <f>LN(Data!AL221)</f>
        <v>7.0603905254057313</v>
      </c>
      <c r="AM221">
        <f>LN(Data!AM221)</f>
        <v>8.5638095660448172</v>
      </c>
      <c r="AN221">
        <f>LN(Data!AN221)</f>
        <v>2.6979998652487085</v>
      </c>
      <c r="AO221">
        <f>LN(Data!AO221)</f>
        <v>2.1234504271286103</v>
      </c>
      <c r="AQ221">
        <f>LN(Data!AQ221)</f>
        <v>11.825683003543881</v>
      </c>
      <c r="AR221">
        <f>LN(Data!AR221)</f>
        <v>3.6988297849671046</v>
      </c>
      <c r="AS221">
        <f>LN(Data!AS221)</f>
        <v>15.524512788510986</v>
      </c>
      <c r="AT221">
        <f>LN(Data!AT221)</f>
        <v>0.83055831049233542</v>
      </c>
      <c r="AV221">
        <f>LN(Data!AV221)</f>
        <v>10.182572408104104</v>
      </c>
      <c r="AW221">
        <f>LN(Data!AW221)</f>
        <v>4.3188205587700894</v>
      </c>
      <c r="AX221">
        <f>LN(Data!AX221)</f>
        <v>-4.3143566429555307</v>
      </c>
      <c r="AY221">
        <f>LN(Data!AY221)</f>
        <v>-4.2198612659735897</v>
      </c>
      <c r="BA221">
        <f>LN(Data!BA221)</f>
        <v>1.5686159179138452</v>
      </c>
      <c r="BB221">
        <f>LN(Data!BB221)</f>
        <v>4.2002049529215784</v>
      </c>
      <c r="BC221">
        <f>LN(Data!BC221)</f>
        <v>2.5726122302071057</v>
      </c>
      <c r="BE221">
        <f>LN(Data!BE221)</f>
        <v>4.4841318576110352</v>
      </c>
      <c r="BF221">
        <f>LN(Data!BF221)</f>
        <v>6.4858410872856327</v>
      </c>
      <c r="BG221">
        <f>LN(Data!BG221)</f>
        <v>4.7041554226725131</v>
      </c>
      <c r="BH221" s="31">
        <f>Data!BH221/Data!C221</f>
        <v>1.9428160313345634E-2</v>
      </c>
    </row>
    <row r="222" spans="1:60" x14ac:dyDescent="0.2">
      <c r="A222" s="7">
        <f>Data!A222</f>
        <v>2001</v>
      </c>
      <c r="B222" s="7">
        <f>Data!B222</f>
        <v>4</v>
      </c>
      <c r="C222">
        <f>LN(Data!C222)</f>
        <v>9.4497666374642861</v>
      </c>
      <c r="D222">
        <f>LN(Data!D222)</f>
        <v>9.0477979127898216</v>
      </c>
      <c r="E222">
        <f>LN(Data!E222)</f>
        <v>7.9191743559478693</v>
      </c>
      <c r="F222">
        <f>LN(Data!F222)</f>
        <v>6.7468820533940521</v>
      </c>
      <c r="G222">
        <f>LN(Data!G222)</f>
        <v>7.5573162313791595</v>
      </c>
      <c r="H222">
        <f>LN(Data!H222)</f>
        <v>8.6582760001935952</v>
      </c>
      <c r="I222">
        <f>LN(Data!I222)</f>
        <v>7.6624207995204996</v>
      </c>
      <c r="J222">
        <f>LN(Data!J222)</f>
        <v>7.706972723269149</v>
      </c>
      <c r="K222">
        <f>LN(Data!K222)</f>
        <v>7.34833009753706</v>
      </c>
      <c r="L222">
        <f>LN(Data!L222)</f>
        <v>6.1931801510085709</v>
      </c>
      <c r="M222">
        <f>LN(Data!M222)</f>
        <v>6.517671272912275</v>
      </c>
      <c r="N222">
        <f>LN(Data!N222)</f>
        <v>6.0404927781753361</v>
      </c>
      <c r="O222">
        <f>LN(Data!O222)</f>
        <v>6.4692503167957724</v>
      </c>
      <c r="P222" s="31">
        <f>Data!P222/(1000*AV222)</f>
        <v>-9.5559810033490154E-3</v>
      </c>
      <c r="Q222" s="31">
        <f>(Data!Q222/Data!C222)</f>
        <v>-4.1109152158171451E-2</v>
      </c>
      <c r="R222">
        <f>LN(Data!R222)</f>
        <v>7.0337709995649966</v>
      </c>
      <c r="S222">
        <f>LN(Data!S222)</f>
        <v>6.6844867198547764</v>
      </c>
      <c r="T222">
        <f>LN(Data!T222)</f>
        <v>5.8075417089470536</v>
      </c>
      <c r="U222">
        <f>LN(Data!U222)</f>
        <v>7.4125225881641637</v>
      </c>
      <c r="V222">
        <f>LN(Data!V222)</f>
        <v>7.2234415478435157</v>
      </c>
      <c r="W222">
        <f>LN(Data!W222)</f>
        <v>5.6436785505864959</v>
      </c>
      <c r="X222">
        <f>LN(Data!X222)</f>
        <v>7.8756512565819641</v>
      </c>
      <c r="Y222">
        <f>LN(Data!Y222)</f>
        <v>6.7599510842137427</v>
      </c>
      <c r="Z222">
        <f>LN(Data!Z222)</f>
        <v>6.2874867438347639</v>
      </c>
      <c r="AA222">
        <f>LN(Data!AA222)</f>
        <v>5.782285536144145</v>
      </c>
      <c r="AB222">
        <f>LN(Data!AB222)</f>
        <v>7.4837504747312238</v>
      </c>
      <c r="AE222">
        <f>LN(Data!AE222)</f>
        <v>4.4336579969100569</v>
      </c>
      <c r="AF222">
        <f>LN(Data!AF222)</f>
        <v>5.1789706089154706</v>
      </c>
      <c r="AG222">
        <f>LN(Data!AG222)</f>
        <v>5.2223376437615183</v>
      </c>
      <c r="AH222">
        <f>LN(Data!AH222)</f>
        <v>4.7698368075433253</v>
      </c>
      <c r="AI222">
        <f>LN(Data!AI222)</f>
        <v>4.8200154011541638</v>
      </c>
      <c r="AJ222">
        <f>LN(Data!AJ222)</f>
        <v>5.0707892169160029</v>
      </c>
      <c r="AK222">
        <f>LN(Data!AK222)</f>
        <v>5.3254460339362897</v>
      </c>
      <c r="AL222">
        <f>LN(Data!AL222)</f>
        <v>7.067575570429578</v>
      </c>
      <c r="AM222">
        <f>LN(Data!AM222)</f>
        <v>8.5859540359870259</v>
      </c>
      <c r="AN222">
        <f>LN(Data!AN222)</f>
        <v>2.7053799725463312</v>
      </c>
      <c r="AO222">
        <f>LN(Data!AO222)</f>
        <v>2.131579549618952</v>
      </c>
      <c r="AQ222">
        <f>LN(Data!AQ222)</f>
        <v>11.822070550220833</v>
      </c>
      <c r="AR222">
        <f>LN(Data!AR222)</f>
        <v>3.6913763343125234</v>
      </c>
      <c r="AS222">
        <f>LN(Data!AS222)</f>
        <v>15.513446884533355</v>
      </c>
      <c r="AT222">
        <f>LN(Data!AT222)</f>
        <v>0.84407503191306821</v>
      </c>
      <c r="AV222">
        <f>LN(Data!AV222)</f>
        <v>10.192569445864839</v>
      </c>
      <c r="AW222">
        <f>LN(Data!AW222)</f>
        <v>4.3013587316064266</v>
      </c>
      <c r="AX222">
        <f>LN(Data!AX222)</f>
        <v>-4.3077906923084592</v>
      </c>
      <c r="AY222">
        <f>LN(Data!AY222)</f>
        <v>-4.2075329123625096</v>
      </c>
      <c r="BA222">
        <f>LN(Data!BA222)</f>
        <v>1.7047480922384253</v>
      </c>
      <c r="BB222">
        <f>LN(Data!BB222)</f>
        <v>4.2002049529215784</v>
      </c>
      <c r="BC222">
        <f>LN(Data!BC222)</f>
        <v>2.6390573296152584</v>
      </c>
      <c r="BE222">
        <f>LN(Data!BE222)</f>
        <v>4.4438270355793286</v>
      </c>
      <c r="BF222">
        <f>LN(Data!BF222)</f>
        <v>6.4937751475021992</v>
      </c>
      <c r="BG222">
        <f>LN(Data!BG222)</f>
        <v>4.7078892159924655</v>
      </c>
      <c r="BH222" s="31">
        <f>Data!BH222/Data!C222</f>
        <v>1.323960845640525E-2</v>
      </c>
    </row>
    <row r="223" spans="1:60" x14ac:dyDescent="0.2">
      <c r="A223" s="7">
        <f>Data!A223</f>
        <v>2002</v>
      </c>
      <c r="B223" s="7">
        <f>Data!B223</f>
        <v>1</v>
      </c>
      <c r="C223">
        <f>LN(Data!C223)</f>
        <v>9.4591204804687603</v>
      </c>
      <c r="D223">
        <f>LN(Data!D223)</f>
        <v>9.0509928787420488</v>
      </c>
      <c r="E223">
        <f>LN(Data!E223)</f>
        <v>7.916661654565754</v>
      </c>
      <c r="F223">
        <f>LN(Data!F223)</f>
        <v>6.7345916599729483</v>
      </c>
      <c r="G223">
        <f>LN(Data!G223)</f>
        <v>7.5609654899383818</v>
      </c>
      <c r="H223">
        <f>LN(Data!H223)</f>
        <v>8.6646817283699455</v>
      </c>
      <c r="I223">
        <f>LN(Data!I223)</f>
        <v>7.6974845573883268</v>
      </c>
      <c r="J223">
        <f>LN(Data!J223)</f>
        <v>7.7010644864410631</v>
      </c>
      <c r="K223">
        <f>LN(Data!K223)</f>
        <v>7.3278462392856207</v>
      </c>
      <c r="L223">
        <f>LN(Data!L223)</f>
        <v>6.1385906119982758</v>
      </c>
      <c r="M223">
        <f>LN(Data!M223)</f>
        <v>6.5005386378351666</v>
      </c>
      <c r="N223">
        <f>LN(Data!N223)</f>
        <v>6.0397784073865326</v>
      </c>
      <c r="O223">
        <f>LN(Data!O223)</f>
        <v>6.5015899257595793</v>
      </c>
      <c r="P223" s="31">
        <f>Data!P223/(1000*AV223)</f>
        <v>-3.7263471926034497E-4</v>
      </c>
      <c r="Q223" s="31">
        <f>(Data!Q223/Data!C223)</f>
        <v>-4.2551034730128036E-2</v>
      </c>
      <c r="R223">
        <f>LN(Data!R223)</f>
        <v>7.0495152240199683</v>
      </c>
      <c r="S223">
        <f>LN(Data!S223)</f>
        <v>6.6824844666517533</v>
      </c>
      <c r="T223">
        <f>LN(Data!T223)</f>
        <v>5.8678834853366277</v>
      </c>
      <c r="U223">
        <f>LN(Data!U223)</f>
        <v>7.4372063668712922</v>
      </c>
      <c r="V223">
        <f>LN(Data!V223)</f>
        <v>7.2421539386564415</v>
      </c>
      <c r="W223">
        <f>LN(Data!W223)</f>
        <v>5.6984348683296053</v>
      </c>
      <c r="X223">
        <f>LN(Data!X223)</f>
        <v>7.8903205242869126</v>
      </c>
      <c r="Y223">
        <f>LN(Data!Y223)</f>
        <v>6.7844570626376433</v>
      </c>
      <c r="Z223">
        <f>LN(Data!Z223)</f>
        <v>6.3097364435137688</v>
      </c>
      <c r="AA223">
        <f>LN(Data!AA223)</f>
        <v>5.8108415469496091</v>
      </c>
      <c r="AB223">
        <f>LN(Data!AB223)</f>
        <v>7.4932615680246908</v>
      </c>
      <c r="AE223">
        <f>LN(Data!AE223)</f>
        <v>4.4367988705208612</v>
      </c>
      <c r="AF223">
        <f>LN(Data!AF223)</f>
        <v>5.1821598839640668</v>
      </c>
      <c r="AG223">
        <f>LN(Data!AG223)</f>
        <v>5.2275353955766235</v>
      </c>
      <c r="AH223">
        <f>LN(Data!AH223)</f>
        <v>4.7458013157278369</v>
      </c>
      <c r="AI223">
        <f>LN(Data!AI223)</f>
        <v>4.8078416059382807</v>
      </c>
      <c r="AJ223">
        <f>LN(Data!AJ223)</f>
        <v>5.0712097185743943</v>
      </c>
      <c r="AK223">
        <f>LN(Data!AK223)</f>
        <v>5.334649295795427</v>
      </c>
      <c r="AL223">
        <f>LN(Data!AL223)</f>
        <v>7.0829682965387972</v>
      </c>
      <c r="AM223">
        <f>LN(Data!AM223)</f>
        <v>8.6033525388650975</v>
      </c>
      <c r="AN223">
        <f>LN(Data!AN223)</f>
        <v>2.7146947438208788</v>
      </c>
      <c r="AO223">
        <f>LN(Data!AO223)</f>
        <v>2.137705045844903</v>
      </c>
      <c r="AQ223">
        <f>LN(Data!AQ223)</f>
        <v>11.821181925657617</v>
      </c>
      <c r="AR223">
        <f>LN(Data!AR223)</f>
        <v>3.6963514689526371</v>
      </c>
      <c r="AS223">
        <f>LN(Data!AS223)</f>
        <v>15.517533394610256</v>
      </c>
      <c r="AT223">
        <f>LN(Data!AT223)</f>
        <v>0.84934236484064207</v>
      </c>
      <c r="AV223">
        <f>LN(Data!AV223)</f>
        <v>10.197654173349028</v>
      </c>
      <c r="AW223">
        <f>LN(Data!AW223)</f>
        <v>4.3027128279541564</v>
      </c>
      <c r="AX223">
        <f>LN(Data!AX223)</f>
        <v>-4.3028527711252904</v>
      </c>
      <c r="AY223">
        <f>LN(Data!AY223)</f>
        <v>-4.2030418429740921</v>
      </c>
      <c r="BA223">
        <f>LN(Data!BA223)</f>
        <v>1.7404661748405046</v>
      </c>
      <c r="BB223">
        <f>LN(Data!BB223)</f>
        <v>4.1987045775463434</v>
      </c>
      <c r="BC223">
        <f>LN(Data!BC223)</f>
        <v>2.7080502011022101</v>
      </c>
      <c r="BE223">
        <f>LN(Data!BE223)</f>
        <v>4.5336741842830213</v>
      </c>
      <c r="BF223">
        <f>LN(Data!BF223)</f>
        <v>6.5059785985628213</v>
      </c>
      <c r="BG223">
        <f>LN(Data!BG223)</f>
        <v>4.7221617974398296</v>
      </c>
      <c r="BH223" s="31">
        <f>Data!BH223/Data!C223</f>
        <v>3.1889861913044555E-2</v>
      </c>
    </row>
    <row r="224" spans="1:60" x14ac:dyDescent="0.2">
      <c r="A224" s="7">
        <f>Data!A224</f>
        <v>2002</v>
      </c>
      <c r="B224" s="7">
        <f>Data!B224</f>
        <v>2</v>
      </c>
      <c r="C224">
        <f>LN(Data!C224)</f>
        <v>9.4645716532134845</v>
      </c>
      <c r="D224">
        <f>LN(Data!D224)</f>
        <v>9.0562796880991669</v>
      </c>
      <c r="E224">
        <f>LN(Data!E224)</f>
        <v>7.9206644254572751</v>
      </c>
      <c r="F224">
        <f>LN(Data!F224)</f>
        <v>6.7442947298291012</v>
      </c>
      <c r="G224">
        <f>LN(Data!G224)</f>
        <v>7.5614857271782911</v>
      </c>
      <c r="H224">
        <f>LN(Data!H224)</f>
        <v>8.6707036663560721</v>
      </c>
      <c r="I224">
        <f>LN(Data!I224)</f>
        <v>7.7074672497701124</v>
      </c>
      <c r="J224">
        <f>LN(Data!J224)</f>
        <v>7.6985734867155289</v>
      </c>
      <c r="K224">
        <f>LN(Data!K224)</f>
        <v>7.3144862522115348</v>
      </c>
      <c r="L224">
        <f>LN(Data!L224)</f>
        <v>6.0822189103764464</v>
      </c>
      <c r="M224">
        <f>LN(Data!M224)</f>
        <v>6.4890529440919522</v>
      </c>
      <c r="N224">
        <f>LN(Data!N224)</f>
        <v>6.0539697524593787</v>
      </c>
      <c r="O224">
        <f>LN(Data!O224)</f>
        <v>6.5260555244242351</v>
      </c>
      <c r="P224" s="31">
        <f>Data!P224/(1000*AV224)</f>
        <v>2.5966728215221216E-3</v>
      </c>
      <c r="Q224" s="31">
        <f>(Data!Q224/Data!C224)</f>
        <v>-4.4204207930390003E-2</v>
      </c>
      <c r="R224">
        <f>LN(Data!R224)</f>
        <v>7.0769915962274359</v>
      </c>
      <c r="S224">
        <f>LN(Data!S224)</f>
        <v>6.7168368749626639</v>
      </c>
      <c r="T224">
        <f>LN(Data!T224)</f>
        <v>5.878575765029364</v>
      </c>
      <c r="U224">
        <f>LN(Data!U224)</f>
        <v>7.4698251959351394</v>
      </c>
      <c r="V224">
        <f>LN(Data!V224)</f>
        <v>7.2836542514885343</v>
      </c>
      <c r="W224">
        <f>LN(Data!W224)</f>
        <v>5.6856185040285299</v>
      </c>
      <c r="X224">
        <f>LN(Data!X224)</f>
        <v>7.8998582442172394</v>
      </c>
      <c r="Y224">
        <f>LN(Data!Y224)</f>
        <v>6.8076033970316958</v>
      </c>
      <c r="Z224">
        <f>LN(Data!Z224)</f>
        <v>6.3329243252402341</v>
      </c>
      <c r="AA224">
        <f>LN(Data!AA224)</f>
        <v>5.833933159121246</v>
      </c>
      <c r="AB224">
        <f>LN(Data!AB224)</f>
        <v>7.4954308265998479</v>
      </c>
      <c r="AE224">
        <f>LN(Data!AE224)</f>
        <v>4.4406020995781104</v>
      </c>
      <c r="AF224">
        <f>LN(Data!AF224)</f>
        <v>5.1899913470158099</v>
      </c>
      <c r="AG224">
        <f>LN(Data!AG224)</f>
        <v>5.232177564043492</v>
      </c>
      <c r="AH224">
        <f>LN(Data!AH224)</f>
        <v>4.8012878046366563</v>
      </c>
      <c r="AI224">
        <f>LN(Data!AI224)</f>
        <v>4.8004655511224747</v>
      </c>
      <c r="AJ224">
        <f>LN(Data!AJ224)</f>
        <v>5.0789168015126611</v>
      </c>
      <c r="AK224">
        <f>LN(Data!AK224)</f>
        <v>5.3420136264072502</v>
      </c>
      <c r="AL224">
        <f>LN(Data!AL224)</f>
        <v>7.0815405047538054</v>
      </c>
      <c r="AM224">
        <f>LN(Data!AM224)</f>
        <v>8.6111388042587649</v>
      </c>
      <c r="AN224">
        <f>LN(Data!AN224)</f>
        <v>2.7232671669070703</v>
      </c>
      <c r="AO224">
        <f>LN(Data!AO224)</f>
        <v>2.1384460058793517</v>
      </c>
      <c r="AQ224">
        <f>LN(Data!AQ224)</f>
        <v>11.823053726251839</v>
      </c>
      <c r="AR224">
        <f>LN(Data!AR224)</f>
        <v>3.7037680666076871</v>
      </c>
      <c r="AS224">
        <f>LN(Data!AS224)</f>
        <v>15.526821792859526</v>
      </c>
      <c r="AT224">
        <f>LN(Data!AT224)</f>
        <v>0.84550513933609561</v>
      </c>
      <c r="AV224">
        <f>LN(Data!AV224)</f>
        <v>10.205367337909822</v>
      </c>
      <c r="AW224">
        <f>LN(Data!AW224)</f>
        <v>4.3161538905231742</v>
      </c>
      <c r="AX224">
        <f>LN(Data!AX224)</f>
        <v>-4.3061701695126393</v>
      </c>
      <c r="AY224">
        <f>LN(Data!AY224)</f>
        <v>-4.2107947920092155</v>
      </c>
      <c r="BA224">
        <f>LN(Data!BA224)</f>
        <v>1.7578579175523736</v>
      </c>
      <c r="BB224">
        <f>LN(Data!BB224)</f>
        <v>4.2002049529215784</v>
      </c>
      <c r="BC224">
        <f>LN(Data!BC224)</f>
        <v>2.8154087194227095</v>
      </c>
      <c r="BE224">
        <f>LN(Data!BE224)</f>
        <v>4.5443580465913342</v>
      </c>
      <c r="BF224">
        <f>LN(Data!BF224)</f>
        <v>6.4967193437260873</v>
      </c>
      <c r="BG224">
        <f>LN(Data!BG224)</f>
        <v>4.7059020057420913</v>
      </c>
      <c r="BH224" s="31">
        <f>Data!BH224/Data!C224</f>
        <v>3.5701035053422668E-2</v>
      </c>
    </row>
    <row r="225" spans="1:60" x14ac:dyDescent="0.2">
      <c r="A225" s="7">
        <f>Data!A225</f>
        <v>2002</v>
      </c>
      <c r="B225" s="7">
        <f>Data!B225</f>
        <v>3</v>
      </c>
      <c r="C225">
        <f>LN(Data!C225)</f>
        <v>9.4693683078530082</v>
      </c>
      <c r="D225">
        <f>LN(Data!D225)</f>
        <v>9.0633473482355225</v>
      </c>
      <c r="E225">
        <f>LN(Data!E225)</f>
        <v>7.9331873701087341</v>
      </c>
      <c r="F225">
        <f>LN(Data!F225)</f>
        <v>6.7731947855864423</v>
      </c>
      <c r="G225">
        <f>LN(Data!G225)</f>
        <v>7.5639272234171875</v>
      </c>
      <c r="H225">
        <f>LN(Data!H225)</f>
        <v>8.6747950519197268</v>
      </c>
      <c r="I225">
        <f>LN(Data!I225)</f>
        <v>7.7073324031579284</v>
      </c>
      <c r="J225">
        <f>LN(Data!J225)</f>
        <v>7.6952121390128241</v>
      </c>
      <c r="K225">
        <f>LN(Data!K225)</f>
        <v>7.3085427975391903</v>
      </c>
      <c r="L225">
        <f>LN(Data!L225)</f>
        <v>6.0338053875975071</v>
      </c>
      <c r="M225">
        <f>LN(Data!M225)</f>
        <v>6.4913303306376307</v>
      </c>
      <c r="N225">
        <f>LN(Data!N225)</f>
        <v>6.0640177397896906</v>
      </c>
      <c r="O225">
        <f>LN(Data!O225)</f>
        <v>6.5289807861270175</v>
      </c>
      <c r="P225" s="31">
        <f>Data!P225/(1000*AV225)</f>
        <v>3.1723448210869334E-3</v>
      </c>
      <c r="Q225" s="31">
        <f>(Data!Q225/Data!C225)</f>
        <v>-4.547454212878279E-2</v>
      </c>
      <c r="R225">
        <f>LN(Data!R225)</f>
        <v>7.0844778573756102</v>
      </c>
      <c r="S225">
        <f>LN(Data!S225)</f>
        <v>6.7232312986329825</v>
      </c>
      <c r="T225">
        <f>LN(Data!T225)</f>
        <v>5.8888779583328805</v>
      </c>
      <c r="U225">
        <f>LN(Data!U225)</f>
        <v>7.4857721522884511</v>
      </c>
      <c r="V225">
        <f>LN(Data!V225)</f>
        <v>7.3014176749711499</v>
      </c>
      <c r="W225">
        <f>LN(Data!W225)</f>
        <v>5.6920472184377804</v>
      </c>
      <c r="X225">
        <f>LN(Data!X225)</f>
        <v>7.9075780084863974</v>
      </c>
      <c r="Y225">
        <f>LN(Data!Y225)</f>
        <v>6.8232861223556869</v>
      </c>
      <c r="Z225">
        <f>LN(Data!Z225)</f>
        <v>6.3498380476822955</v>
      </c>
      <c r="AA225">
        <f>LN(Data!AA225)</f>
        <v>5.84759417668828</v>
      </c>
      <c r="AB225">
        <f>LN(Data!AB225)</f>
        <v>7.4988143614582974</v>
      </c>
      <c r="AE225">
        <f>LN(Data!AE225)</f>
        <v>4.4450718538909308</v>
      </c>
      <c r="AF225">
        <f>LN(Data!AF225)</f>
        <v>5.1953595177287193</v>
      </c>
      <c r="AG225">
        <f>LN(Data!AG225)</f>
        <v>5.236973736306985</v>
      </c>
      <c r="AH225">
        <f>LN(Data!AH225)</f>
        <v>4.8127289225159657</v>
      </c>
      <c r="AI225">
        <f>LN(Data!AI225)</f>
        <v>4.7977143138022198</v>
      </c>
      <c r="AJ225">
        <f>LN(Data!AJ225)</f>
        <v>5.0824410944754277</v>
      </c>
      <c r="AK225">
        <f>LN(Data!AK225)</f>
        <v>5.3496424104315663</v>
      </c>
      <c r="AL225">
        <f>LN(Data!AL225)</f>
        <v>7.0851480425393385</v>
      </c>
      <c r="AM225">
        <f>LN(Data!AM225)</f>
        <v>8.6296822386115117</v>
      </c>
      <c r="AN225">
        <f>LN(Data!AN225)</f>
        <v>2.73046379593911</v>
      </c>
      <c r="AO225">
        <f>LN(Data!AO225)</f>
        <v>2.1402744641984826</v>
      </c>
      <c r="AQ225">
        <f>LN(Data!AQ225)</f>
        <v>11.826326452452111</v>
      </c>
      <c r="AR225">
        <f>LN(Data!AR225)</f>
        <v>3.7013019741124933</v>
      </c>
      <c r="AS225">
        <f>LN(Data!AS225)</f>
        <v>15.527628426564606</v>
      </c>
      <c r="AT225">
        <f>LN(Data!AT225)</f>
        <v>0.84949516027053984</v>
      </c>
      <c r="AV225">
        <f>LN(Data!AV225)</f>
        <v>10.213265526696073</v>
      </c>
      <c r="AW225">
        <f>LN(Data!AW225)</f>
        <v>4.3214801348058476</v>
      </c>
      <c r="AX225">
        <f>LN(Data!AX225)</f>
        <v>-4.3045203617549825</v>
      </c>
      <c r="AY225">
        <f>LN(Data!AY225)</f>
        <v>-4.2109026448648414</v>
      </c>
      <c r="BA225">
        <f>LN(Data!BA225)</f>
        <v>1.7404661748405046</v>
      </c>
      <c r="BB225">
        <f>LN(Data!BB225)</f>
        <v>4.1987045775463434</v>
      </c>
      <c r="BC225">
        <f>LN(Data!BC225)</f>
        <v>2.8332133440562162</v>
      </c>
      <c r="BE225">
        <f>LN(Data!BE225)</f>
        <v>4.4693504628455569</v>
      </c>
      <c r="BF225">
        <f>LN(Data!BF225)</f>
        <v>6.494958710798711</v>
      </c>
      <c r="BG225">
        <f>LN(Data!BG225)</f>
        <v>4.688840153347857</v>
      </c>
      <c r="BH225" s="31">
        <f>Data!BH225/Data!C225</f>
        <v>3.5652542703720258E-2</v>
      </c>
    </row>
    <row r="226" spans="1:60" x14ac:dyDescent="0.2">
      <c r="A226" s="7">
        <f>Data!A226</f>
        <v>2002</v>
      </c>
      <c r="B226" s="7">
        <f>Data!B226</f>
        <v>4</v>
      </c>
      <c r="C226">
        <f>LN(Data!C226)</f>
        <v>9.469846710306614</v>
      </c>
      <c r="D226">
        <f>LN(Data!D226)</f>
        <v>9.067520258157975</v>
      </c>
      <c r="E226">
        <f>LN(Data!E226)</f>
        <v>7.9360166315537244</v>
      </c>
      <c r="F226">
        <f>LN(Data!F226)</f>
        <v>6.7592552706636928</v>
      </c>
      <c r="G226">
        <f>LN(Data!G226)</f>
        <v>7.5769170967915711</v>
      </c>
      <c r="H226">
        <f>LN(Data!H226)</f>
        <v>8.6796691199894855</v>
      </c>
      <c r="I226">
        <f>LN(Data!I226)</f>
        <v>7.7055777404802139</v>
      </c>
      <c r="J226">
        <f>LN(Data!J226)</f>
        <v>7.6920676972941742</v>
      </c>
      <c r="K226">
        <f>LN(Data!K226)</f>
        <v>7.2964810630860031</v>
      </c>
      <c r="L226">
        <f>LN(Data!L226)</f>
        <v>6.019565977218857</v>
      </c>
      <c r="M226">
        <f>LN(Data!M226)</f>
        <v>6.475740835640436</v>
      </c>
      <c r="N226">
        <f>LN(Data!N226)</f>
        <v>6.0588895234227715</v>
      </c>
      <c r="O226">
        <f>LN(Data!O226)</f>
        <v>6.5469288724923533</v>
      </c>
      <c r="P226" s="31">
        <f>Data!P226/(1000*AV226)</f>
        <v>3.4342707081089479E-3</v>
      </c>
      <c r="Q226" s="31">
        <f>(Data!Q226/Data!C226)</f>
        <v>-4.8947380601562923E-2</v>
      </c>
      <c r="R226">
        <f>LN(Data!R226)</f>
        <v>7.0753861203660877</v>
      </c>
      <c r="S226">
        <f>LN(Data!S226)</f>
        <v>6.6999928297062299</v>
      </c>
      <c r="T226">
        <f>LN(Data!T226)</f>
        <v>5.9140434001393967</v>
      </c>
      <c r="U226">
        <f>LN(Data!U226)</f>
        <v>7.5049420683961712</v>
      </c>
      <c r="V226">
        <f>LN(Data!V226)</f>
        <v>7.3155510024285837</v>
      </c>
      <c r="W226">
        <f>LN(Data!W226)</f>
        <v>5.7375395714543345</v>
      </c>
      <c r="X226">
        <f>LN(Data!X226)</f>
        <v>7.9146542447269148</v>
      </c>
      <c r="Y226">
        <f>LN(Data!Y226)</f>
        <v>6.8412949122818674</v>
      </c>
      <c r="Z226">
        <f>LN(Data!Z226)</f>
        <v>6.3700722010462636</v>
      </c>
      <c r="AA226">
        <f>LN(Data!AA226)</f>
        <v>5.8619251757529964</v>
      </c>
      <c r="AB226">
        <f>LN(Data!AB226)</f>
        <v>7.4999212296879687</v>
      </c>
      <c r="AE226">
        <f>LN(Data!AE226)</f>
        <v>4.4505377234555148</v>
      </c>
      <c r="AF226">
        <f>LN(Data!AF226)</f>
        <v>5.2012556537049051</v>
      </c>
      <c r="AG226">
        <f>LN(Data!AG226)</f>
        <v>5.2410430636402685</v>
      </c>
      <c r="AH226">
        <f>LN(Data!AH226)</f>
        <v>4.8433993747203417</v>
      </c>
      <c r="AI226">
        <f>LN(Data!AI226)</f>
        <v>4.7910935816986484</v>
      </c>
      <c r="AJ226">
        <f>LN(Data!AJ226)</f>
        <v>5.0941611592965383</v>
      </c>
      <c r="AK226">
        <f>LN(Data!AK226)</f>
        <v>5.3583159100654063</v>
      </c>
      <c r="AL226">
        <f>LN(Data!AL226)</f>
        <v>7.0993668826831842</v>
      </c>
      <c r="AM226">
        <f>LN(Data!AM226)</f>
        <v>8.6499918156315534</v>
      </c>
      <c r="AN226">
        <f>LN(Data!AN226)</f>
        <v>2.7401946544287772</v>
      </c>
      <c r="AO226">
        <f>LN(Data!AO226)</f>
        <v>2.144109186711963</v>
      </c>
      <c r="AQ226">
        <f>LN(Data!AQ226)</f>
        <v>11.82519282718032</v>
      </c>
      <c r="AR226">
        <f>LN(Data!AR226)</f>
        <v>3.6988297849671046</v>
      </c>
      <c r="AS226">
        <f>LN(Data!AS226)</f>
        <v>15.524022612147425</v>
      </c>
      <c r="AT226">
        <f>LN(Data!AT226)</f>
        <v>0.85357937714132592</v>
      </c>
      <c r="AV226">
        <f>LN(Data!AV226)</f>
        <v>10.22051054889832</v>
      </c>
      <c r="AW226">
        <f>LN(Data!AW226)</f>
        <v>4.3214801348058476</v>
      </c>
      <c r="AX226">
        <f>LN(Data!AX226)</f>
        <v>-4.304016920968607</v>
      </c>
      <c r="AY226">
        <f>LN(Data!AY226)</f>
        <v>-4.2103992040784668</v>
      </c>
      <c r="BA226">
        <f>LN(Data!BA226)</f>
        <v>1.7749523509116738</v>
      </c>
      <c r="BB226">
        <f>LN(Data!BB226)</f>
        <v>4.1956970564823886</v>
      </c>
      <c r="BC226">
        <f>LN(Data!BC226)</f>
        <v>2.8903717578961645</v>
      </c>
      <c r="BE226">
        <f>LN(Data!BE226)</f>
        <v>4.4284330074880369</v>
      </c>
      <c r="BF226">
        <f>LN(Data!BF226)</f>
        <v>6.50328141496637</v>
      </c>
      <c r="BG226">
        <f>LN(Data!BG226)</f>
        <v>4.6958606202725024</v>
      </c>
      <c r="BH226" s="31">
        <f>Data!BH226/Data!C226</f>
        <v>3.9421179250077883E-2</v>
      </c>
    </row>
    <row r="227" spans="1:60" x14ac:dyDescent="0.2">
      <c r="A227" s="7">
        <f>Data!A227</f>
        <v>2003</v>
      </c>
      <c r="B227" s="7">
        <f>Data!B227</f>
        <v>1</v>
      </c>
      <c r="C227">
        <f>LN(Data!C227)</f>
        <v>9.4749022199871611</v>
      </c>
      <c r="D227">
        <f>LN(Data!D227)</f>
        <v>9.0724796211904302</v>
      </c>
      <c r="E227">
        <f>LN(Data!E227)</f>
        <v>7.9415445616062375</v>
      </c>
      <c r="F227">
        <f>LN(Data!F227)</f>
        <v>6.7623826259663842</v>
      </c>
      <c r="G227">
        <f>LN(Data!G227)</f>
        <v>7.5837563007071118</v>
      </c>
      <c r="H227">
        <f>LN(Data!H227)</f>
        <v>8.6842657374474523</v>
      </c>
      <c r="I227">
        <f>LN(Data!I227)</f>
        <v>7.7140079056473549</v>
      </c>
      <c r="J227">
        <f>LN(Data!J227)</f>
        <v>7.6992987813982756</v>
      </c>
      <c r="K227">
        <f>LN(Data!K227)</f>
        <v>7.2988509731229998</v>
      </c>
      <c r="L227">
        <f>LN(Data!L227)</f>
        <v>6.0124919143000577</v>
      </c>
      <c r="M227">
        <f>LN(Data!M227)</f>
        <v>6.4762028361106543</v>
      </c>
      <c r="N227">
        <f>LN(Data!N227)</f>
        <v>6.0707377280024897</v>
      </c>
      <c r="O227">
        <f>LN(Data!O227)</f>
        <v>6.5649832402123964</v>
      </c>
      <c r="P227" s="31">
        <f>Data!P227/(1000*AV227)</f>
        <v>3.5494177426687924E-3</v>
      </c>
      <c r="Q227" s="31">
        <f>(Data!Q227/Data!C227)</f>
        <v>-4.7794851327080425E-2</v>
      </c>
      <c r="R227">
        <f>LN(Data!R227)</f>
        <v>7.0654425548177304</v>
      </c>
      <c r="S227">
        <f>LN(Data!S227)</f>
        <v>6.7029426843526503</v>
      </c>
      <c r="T227">
        <f>LN(Data!T227)</f>
        <v>5.872681011118015</v>
      </c>
      <c r="U227">
        <f>LN(Data!U227)</f>
        <v>7.4919242969723374</v>
      </c>
      <c r="V227">
        <f>LN(Data!V227)</f>
        <v>7.3040450891548492</v>
      </c>
      <c r="W227">
        <f>LN(Data!W227)</f>
        <v>5.7170277014062219</v>
      </c>
      <c r="X227">
        <f>LN(Data!X227)</f>
        <v>7.9114339835915084</v>
      </c>
      <c r="Y227">
        <f>LN(Data!Y227)</f>
        <v>6.8415086331632109</v>
      </c>
      <c r="Z227">
        <f>LN(Data!Z227)</f>
        <v>6.3693871522097458</v>
      </c>
      <c r="AA227">
        <f>LN(Data!AA227)</f>
        <v>5.8639152261610068</v>
      </c>
      <c r="AB227">
        <f>LN(Data!AB227)</f>
        <v>7.4947082631356787</v>
      </c>
      <c r="AE227">
        <f>LN(Data!AE227)</f>
        <v>4.4566817785304309</v>
      </c>
      <c r="AF227">
        <f>LN(Data!AF227)</f>
        <v>5.2114896090629506</v>
      </c>
      <c r="AG227">
        <f>LN(Data!AG227)</f>
        <v>5.2447425240394407</v>
      </c>
      <c r="AH227">
        <f>LN(Data!AH227)</f>
        <v>4.9373474983264236</v>
      </c>
      <c r="AI227">
        <f>LN(Data!AI227)</f>
        <v>4.7822027808484355</v>
      </c>
      <c r="AJ227">
        <f>LN(Data!AJ227)</f>
        <v>5.1115840924244731</v>
      </c>
      <c r="AK227">
        <f>LN(Data!AK227)</f>
        <v>5.3673769024795313</v>
      </c>
      <c r="AL227">
        <f>LN(Data!AL227)</f>
        <v>7.1186642926280044</v>
      </c>
      <c r="AM227">
        <f>LN(Data!AM227)</f>
        <v>8.6663715296169386</v>
      </c>
      <c r="AN227">
        <f>LN(Data!AN227)</f>
        <v>2.7485521444115397</v>
      </c>
      <c r="AO227">
        <f>LN(Data!AO227)</f>
        <v>2.1422327213366814</v>
      </c>
      <c r="AQ227">
        <f>LN(Data!AQ227)</f>
        <v>11.830971840403429</v>
      </c>
      <c r="AR227">
        <f>LN(Data!AR227)</f>
        <v>3.6963514689526371</v>
      </c>
      <c r="AS227">
        <f>LN(Data!AS227)</f>
        <v>15.527323309356065</v>
      </c>
      <c r="AT227">
        <f>LN(Data!AT227)</f>
        <v>0.85533418961323293</v>
      </c>
      <c r="AV227">
        <f>LN(Data!AV227)</f>
        <v>10.22702951067861</v>
      </c>
      <c r="AW227">
        <f>LN(Data!AW227)</f>
        <v>4.3307333402863311</v>
      </c>
      <c r="AX227">
        <f>LN(Data!AX227)</f>
        <v>-4.3033241358053447</v>
      </c>
      <c r="AY227">
        <f>LN(Data!AY227)</f>
        <v>-4.2127599767237642</v>
      </c>
      <c r="BA227">
        <f>LN(Data!BA227)</f>
        <v>1.7749523509116738</v>
      </c>
      <c r="BB227">
        <f>LN(Data!BB227)</f>
        <v>4.1956970564823886</v>
      </c>
      <c r="BC227">
        <f>LN(Data!BC227)</f>
        <v>2.91235066461494</v>
      </c>
      <c r="BE227">
        <f>LN(Data!BE227)</f>
        <v>4.3820266346738812</v>
      </c>
      <c r="BF227">
        <f>LN(Data!BF227)</f>
        <v>6.5123448695531456</v>
      </c>
      <c r="BG227">
        <f>LN(Data!BG227)</f>
        <v>4.6757311606916279</v>
      </c>
      <c r="BH227" s="31">
        <f>Data!BH227/Data!C227</f>
        <v>4.3523232427134337E-2</v>
      </c>
    </row>
    <row r="228" spans="1:60" x14ac:dyDescent="0.2">
      <c r="A228" s="7">
        <f>Data!A228</f>
        <v>2003</v>
      </c>
      <c r="B228" s="7">
        <f>Data!B228</f>
        <v>2</v>
      </c>
      <c r="C228">
        <f>LN(Data!C228)</f>
        <v>9.4843139103676837</v>
      </c>
      <c r="D228">
        <f>LN(Data!D228)</f>
        <v>9.0836540696036039</v>
      </c>
      <c r="E228">
        <f>LN(Data!E228)</f>
        <v>7.9628335656265179</v>
      </c>
      <c r="F228">
        <f>LN(Data!F228)</f>
        <v>6.8072717404038148</v>
      </c>
      <c r="G228">
        <f>LN(Data!G228)</f>
        <v>7.5910036273628352</v>
      </c>
      <c r="H228">
        <f>LN(Data!H228)</f>
        <v>8.6899693353666603</v>
      </c>
      <c r="I228">
        <f>LN(Data!I228)</f>
        <v>7.7192631061269283</v>
      </c>
      <c r="J228">
        <f>LN(Data!J228)</f>
        <v>7.7206391411444155</v>
      </c>
      <c r="K228">
        <f>LN(Data!K228)</f>
        <v>7.3227085649626096</v>
      </c>
      <c r="L228">
        <f>LN(Data!L228)</f>
        <v>6.0385866541767168</v>
      </c>
      <c r="M228">
        <f>LN(Data!M228)</f>
        <v>6.5092161309447061</v>
      </c>
      <c r="N228">
        <f>LN(Data!N228)</f>
        <v>6.079017444115844</v>
      </c>
      <c r="O228">
        <f>LN(Data!O228)</f>
        <v>6.5806391372849493</v>
      </c>
      <c r="P228" s="31">
        <f>Data!P228/(1000*AV228)</f>
        <v>-1.9542518510451677E-5</v>
      </c>
      <c r="Q228" s="31">
        <f>(Data!Q228/Data!C228)</f>
        <v>-4.9476117337550758E-2</v>
      </c>
      <c r="R228">
        <f>LN(Data!R228)</f>
        <v>7.0618488143195375</v>
      </c>
      <c r="S228">
        <f>LN(Data!S228)</f>
        <v>6.7030654063261741</v>
      </c>
      <c r="T228">
        <f>LN(Data!T228)</f>
        <v>5.8602162604980279</v>
      </c>
      <c r="U228">
        <f>LN(Data!U228)</f>
        <v>7.5051071620872154</v>
      </c>
      <c r="V228">
        <f>LN(Data!V228)</f>
        <v>7.3300119497301379</v>
      </c>
      <c r="W228">
        <f>LN(Data!W228)</f>
        <v>5.6629604801359461</v>
      </c>
      <c r="X228">
        <f>LN(Data!X228)</f>
        <v>7.9270357183681162</v>
      </c>
      <c r="Y228">
        <f>LN(Data!Y228)</f>
        <v>6.8904056406470238</v>
      </c>
      <c r="Z228">
        <f>LN(Data!Z228)</f>
        <v>6.4382315345732524</v>
      </c>
      <c r="AA228">
        <f>LN(Data!AA228)</f>
        <v>5.8791353621340621</v>
      </c>
      <c r="AB228">
        <f>LN(Data!AB228)</f>
        <v>7.490920168805852</v>
      </c>
      <c r="AE228">
        <f>LN(Data!AE228)</f>
        <v>4.459705011056144</v>
      </c>
      <c r="AF228">
        <f>LN(Data!AF228)</f>
        <v>5.2098522060543475</v>
      </c>
      <c r="AG228">
        <f>LN(Data!AG228)</f>
        <v>5.2473766415795309</v>
      </c>
      <c r="AH228">
        <f>LN(Data!AH228)</f>
        <v>4.8820440597232686</v>
      </c>
      <c r="AI228">
        <f>LN(Data!AI228)</f>
        <v>4.7746344407794901</v>
      </c>
      <c r="AJ228">
        <f>LN(Data!AJ228)</f>
        <v>5.0943635096269677</v>
      </c>
      <c r="AK228">
        <f>LN(Data!AK228)</f>
        <v>5.3741991217608884</v>
      </c>
      <c r="AL228">
        <f>LN(Data!AL228)</f>
        <v>7.1437755681100263</v>
      </c>
      <c r="AM228">
        <f>LN(Data!AM228)</f>
        <v>8.68607483584349</v>
      </c>
      <c r="AN228">
        <f>LN(Data!AN228)</f>
        <v>2.7517480563679295</v>
      </c>
      <c r="AO228">
        <f>LN(Data!AO228)</f>
        <v>2.1470660363016734</v>
      </c>
      <c r="AQ228">
        <f>LN(Data!AQ228)</f>
        <v>11.832513098432994</v>
      </c>
      <c r="AR228">
        <f>LN(Data!AR228)</f>
        <v>3.6938669956249757</v>
      </c>
      <c r="AS228">
        <f>LN(Data!AS228)</f>
        <v>15.526380094057968</v>
      </c>
      <c r="AT228">
        <f>LN(Data!AT228)</f>
        <v>0.86568909529185234</v>
      </c>
      <c r="AV228">
        <f>LN(Data!AV228)</f>
        <v>10.234095461802251</v>
      </c>
      <c r="AW228">
        <f>LN(Data!AW228)</f>
        <v>4.3228072750139104</v>
      </c>
      <c r="AX228">
        <f>LN(Data!AX228)</f>
        <v>-4.2956122550458984</v>
      </c>
      <c r="AY228">
        <f>LN(Data!AY228)</f>
        <v>-4.2024324944244178</v>
      </c>
      <c r="BA228">
        <f>LN(Data!BA228)</f>
        <v>1.8082887711792655</v>
      </c>
      <c r="BB228">
        <f>LN(Data!BB228)</f>
        <v>4.1956970564823886</v>
      </c>
      <c r="BC228">
        <f>LN(Data!BC228)</f>
        <v>2.9652730660692823</v>
      </c>
      <c r="BE228">
        <f>LN(Data!BE228)</f>
        <v>4.4920014878824537</v>
      </c>
      <c r="BF228">
        <f>LN(Data!BF228)</f>
        <v>6.5390935480437706</v>
      </c>
      <c r="BG228">
        <f>LN(Data!BG228)</f>
        <v>4.6379374279109742</v>
      </c>
      <c r="BH228" s="31">
        <f>Data!BH228/Data!C228</f>
        <v>4.7452758957207838E-2</v>
      </c>
    </row>
    <row r="229" spans="1:60" x14ac:dyDescent="0.2">
      <c r="A229" s="7">
        <f>Data!A229</f>
        <v>2003</v>
      </c>
      <c r="B229" s="7">
        <f>Data!B229</f>
        <v>3</v>
      </c>
      <c r="C229">
        <f>LN(Data!C229)</f>
        <v>9.5010678026139246</v>
      </c>
      <c r="D229">
        <f>LN(Data!D229)</f>
        <v>9.0980895056136024</v>
      </c>
      <c r="E229">
        <f>LN(Data!E229)</f>
        <v>7.9907461867472902</v>
      </c>
      <c r="F229">
        <f>LN(Data!F229)</f>
        <v>6.8508674167750883</v>
      </c>
      <c r="G229">
        <f>LN(Data!G229)</f>
        <v>7.6093665379542115</v>
      </c>
      <c r="H229">
        <f>LN(Data!H229)</f>
        <v>8.6971452765614572</v>
      </c>
      <c r="I229">
        <f>LN(Data!I229)</f>
        <v>7.7540097380726243</v>
      </c>
      <c r="J229">
        <f>LN(Data!J229)</f>
        <v>7.7518623398930231</v>
      </c>
      <c r="K229">
        <f>LN(Data!K229)</f>
        <v>7.3425849957202054</v>
      </c>
      <c r="L229">
        <f>LN(Data!L229)</f>
        <v>6.0342845442909105</v>
      </c>
      <c r="M229">
        <f>LN(Data!M229)</f>
        <v>6.5381398237676702</v>
      </c>
      <c r="N229">
        <f>LN(Data!N229)</f>
        <v>6.100767281998432</v>
      </c>
      <c r="O229">
        <f>LN(Data!O229)</f>
        <v>6.636340178994228</v>
      </c>
      <c r="P229" s="31">
        <f>Data!P229/(1000*AV229)</f>
        <v>7.4211387892464831E-4</v>
      </c>
      <c r="Q229" s="31">
        <f>(Data!Q229/Data!C229)</f>
        <v>-4.77867504112457E-2</v>
      </c>
      <c r="R229">
        <f>LN(Data!R229)</f>
        <v>7.0884922476458536</v>
      </c>
      <c r="S229">
        <f>LN(Data!S229)</f>
        <v>6.7238324408212087</v>
      </c>
      <c r="T229">
        <f>LN(Data!T229)</f>
        <v>5.9015398395799954</v>
      </c>
      <c r="U229">
        <f>LN(Data!U229)</f>
        <v>7.515997952451638</v>
      </c>
      <c r="V229">
        <f>LN(Data!V229)</f>
        <v>7.3324346060141057</v>
      </c>
      <c r="W229">
        <f>LN(Data!W229)</f>
        <v>5.718342625987531</v>
      </c>
      <c r="X229">
        <f>LN(Data!X229)</f>
        <v>7.9270357183681162</v>
      </c>
      <c r="Y229">
        <f>LN(Data!Y229)</f>
        <v>6.8845890009502977</v>
      </c>
      <c r="Z229">
        <f>LN(Data!Z229)</f>
        <v>6.4253551293998505</v>
      </c>
      <c r="AA229">
        <f>LN(Data!AA229)</f>
        <v>5.885548321516433</v>
      </c>
      <c r="AB229">
        <f>LN(Data!AB229)</f>
        <v>7.4944302150315654</v>
      </c>
      <c r="AE229">
        <f>LN(Data!AE229)</f>
        <v>4.4652987376173696</v>
      </c>
      <c r="AF229">
        <f>LN(Data!AF229)</f>
        <v>5.2172862538965292</v>
      </c>
      <c r="AG229">
        <f>LN(Data!AG229)</f>
        <v>5.2519225811667463</v>
      </c>
      <c r="AH229">
        <f>LN(Data!AH229)</f>
        <v>4.9245907223270811</v>
      </c>
      <c r="AI229">
        <f>LN(Data!AI229)</f>
        <v>4.7621739347977563</v>
      </c>
      <c r="AJ229">
        <f>LN(Data!AJ229)</f>
        <v>5.107356599007181</v>
      </c>
      <c r="AK229">
        <f>LN(Data!AK229)</f>
        <v>5.3811270119471235</v>
      </c>
      <c r="AL229">
        <f>LN(Data!AL229)</f>
        <v>7.165029689012492</v>
      </c>
      <c r="AM229">
        <f>LN(Data!AM229)</f>
        <v>8.7062917324892162</v>
      </c>
      <c r="AN229">
        <f>LN(Data!AN229)</f>
        <v>2.760009940032921</v>
      </c>
      <c r="AO229">
        <f>LN(Data!AO229)</f>
        <v>2.1478938721244827</v>
      </c>
      <c r="AQ229">
        <f>LN(Data!AQ229)</f>
        <v>11.831699144899684</v>
      </c>
      <c r="AR229">
        <f>LN(Data!AR229)</f>
        <v>3.6963514689526371</v>
      </c>
      <c r="AS229">
        <f>LN(Data!AS229)</f>
        <v>15.52805061385232</v>
      </c>
      <c r="AT229">
        <f>LN(Data!AT229)</f>
        <v>0.88077246774374063</v>
      </c>
      <c r="AV229">
        <f>LN(Data!AV229)</f>
        <v>10.241015854618826</v>
      </c>
      <c r="AW229">
        <f>LN(Data!AW229)</f>
        <v>4.3294166844015844</v>
      </c>
      <c r="AX229">
        <f>LN(Data!AX229)</f>
        <v>-4.2822613406913437</v>
      </c>
      <c r="AY229">
        <f>LN(Data!AY229)</f>
        <v>-4.1912626851677963</v>
      </c>
      <c r="BA229">
        <f>LN(Data!BA229)</f>
        <v>1.8082887711792655</v>
      </c>
      <c r="BB229">
        <f>LN(Data!BB229)</f>
        <v>4.1911687468576408</v>
      </c>
      <c r="BC229">
        <f>LN(Data!BC229)</f>
        <v>2.9704144655697009</v>
      </c>
      <c r="BE229">
        <f>LN(Data!BE229)</f>
        <v>4.4920014878824537</v>
      </c>
      <c r="BF229">
        <f>LN(Data!BF229)</f>
        <v>6.5529136211040537</v>
      </c>
      <c r="BG229">
        <f>LN(Data!BG229)</f>
        <v>4.6408268631961258</v>
      </c>
      <c r="BH229" s="31">
        <f>Data!BH229/Data!C229</f>
        <v>4.9886949087202898E-2</v>
      </c>
    </row>
    <row r="230" spans="1:60" x14ac:dyDescent="0.2">
      <c r="A230" s="7">
        <f>Data!A230</f>
        <v>2003</v>
      </c>
      <c r="B230" s="7">
        <f>Data!B230</f>
        <v>4</v>
      </c>
      <c r="C230">
        <f>LN(Data!C230)</f>
        <v>9.5123468583827808</v>
      </c>
      <c r="D230">
        <f>LN(Data!D230)</f>
        <v>9.1054575199966727</v>
      </c>
      <c r="E230">
        <f>LN(Data!E230)</f>
        <v>7.9998127986795726</v>
      </c>
      <c r="F230">
        <f>LN(Data!F230)</f>
        <v>6.8635943831963671</v>
      </c>
      <c r="G230">
        <f>LN(Data!G230)</f>
        <v>7.6162343235390644</v>
      </c>
      <c r="H230">
        <f>LN(Data!H230)</f>
        <v>8.7035897673633311</v>
      </c>
      <c r="I230">
        <f>LN(Data!I230)</f>
        <v>7.7886675069544751</v>
      </c>
      <c r="J230">
        <f>LN(Data!J230)</f>
        <v>7.7710249088790393</v>
      </c>
      <c r="K230">
        <f>LN(Data!K230)</f>
        <v>7.3567906017916762</v>
      </c>
      <c r="L230">
        <f>LN(Data!L230)</f>
        <v>6.0354814325247563</v>
      </c>
      <c r="M230">
        <f>LN(Data!M230)</f>
        <v>6.5572044017513642</v>
      </c>
      <c r="N230">
        <f>LN(Data!N230)</f>
        <v>6.1156713505621685</v>
      </c>
      <c r="O230">
        <f>LN(Data!O230)</f>
        <v>6.6656837177824082</v>
      </c>
      <c r="P230" s="31">
        <f>Data!P230/(1000*AV230)</f>
        <v>4.546252739887356E-3</v>
      </c>
      <c r="Q230" s="31">
        <f>(Data!Q230/Data!C230)</f>
        <v>-4.8345002476766451E-2</v>
      </c>
      <c r="R230">
        <f>LN(Data!R230)</f>
        <v>7.1335353516174766</v>
      </c>
      <c r="S230">
        <f>LN(Data!S230)</f>
        <v>6.7660765006501995</v>
      </c>
      <c r="T230">
        <f>LN(Data!T230)</f>
        <v>5.9532433342877846</v>
      </c>
      <c r="U230">
        <f>LN(Data!U230)</f>
        <v>7.5533914768710311</v>
      </c>
      <c r="V230">
        <f>LN(Data!V230)</f>
        <v>7.367897948380997</v>
      </c>
      <c r="W230">
        <f>LN(Data!W230)</f>
        <v>5.7655045332841981</v>
      </c>
      <c r="X230">
        <f>LN(Data!X230)</f>
        <v>7.9324698298060001</v>
      </c>
      <c r="Y230">
        <f>LN(Data!Y230)</f>
        <v>6.9037472575845982</v>
      </c>
      <c r="Z230">
        <f>LN(Data!Z230)</f>
        <v>6.4544120906295088</v>
      </c>
      <c r="AA230">
        <f>LN(Data!AA230)</f>
        <v>5.8877693107692171</v>
      </c>
      <c r="AB230">
        <f>LN(Data!AB230)</f>
        <v>7.491645473605133</v>
      </c>
      <c r="AE230">
        <f>LN(Data!AE230)</f>
        <v>4.4702435347284979</v>
      </c>
      <c r="AF230">
        <f>LN(Data!AF230)</f>
        <v>5.2210744856988276</v>
      </c>
      <c r="AG230">
        <f>LN(Data!AG230)</f>
        <v>5.256103779211486</v>
      </c>
      <c r="AH230">
        <f>LN(Data!AH230)</f>
        <v>4.926042807413026</v>
      </c>
      <c r="AI230">
        <f>LN(Data!AI230)</f>
        <v>4.7463832488914317</v>
      </c>
      <c r="AJ230">
        <f>LN(Data!AJ230)</f>
        <v>5.1167954899246464</v>
      </c>
      <c r="AK230">
        <f>LN(Data!AK230)</f>
        <v>5.3875500246650612</v>
      </c>
      <c r="AL230">
        <f>LN(Data!AL230)</f>
        <v>7.1707347387935458</v>
      </c>
      <c r="AM230">
        <f>LN(Data!AM230)</f>
        <v>8.7053808423209844</v>
      </c>
      <c r="AN230">
        <f>LN(Data!AN230)</f>
        <v>2.7644305345383176</v>
      </c>
      <c r="AO230">
        <f>LN(Data!AO230)</f>
        <v>2.1485262348275813</v>
      </c>
      <c r="AQ230">
        <f>LN(Data!AQ230)</f>
        <v>11.836985270827702</v>
      </c>
      <c r="AR230">
        <f>LN(Data!AR230)</f>
        <v>3.7062280924485496</v>
      </c>
      <c r="AS230">
        <f>LN(Data!AS230)</f>
        <v>15.543213363276251</v>
      </c>
      <c r="AT230">
        <f>LN(Data!AT230)</f>
        <v>0.87688877408866561</v>
      </c>
      <c r="AV230">
        <f>LN(Data!AV230)</f>
        <v>10.25020003642706</v>
      </c>
      <c r="AW230">
        <f>LN(Data!AW230)</f>
        <v>4.3385970767465452</v>
      </c>
      <c r="AX230">
        <f>LN(Data!AX230)</f>
        <v>-4.284172107033239</v>
      </c>
      <c r="AY230">
        <f>LN(Data!AY230)</f>
        <v>-4.1962029809835286</v>
      </c>
      <c r="BA230">
        <f>LN(Data!BA230)</f>
        <v>1.7578579175523736</v>
      </c>
      <c r="BB230">
        <f>LN(Data!BB230)</f>
        <v>4.1896547420264252</v>
      </c>
      <c r="BC230">
        <f>LN(Data!BC230)</f>
        <v>2.9806186357439426</v>
      </c>
      <c r="BE230">
        <f>LN(Data!BE230)</f>
        <v>4.5217885770490405</v>
      </c>
      <c r="BF230">
        <f>LN(Data!BF230)</f>
        <v>6.55483043908281</v>
      </c>
      <c r="BG230">
        <f>LN(Data!BG230)</f>
        <v>4.608504620576964</v>
      </c>
      <c r="BH230" s="31">
        <f>Data!BH230/Data!C230</f>
        <v>4.1570467988091844E-2</v>
      </c>
    </row>
    <row r="231" spans="1:60" x14ac:dyDescent="0.2">
      <c r="A231" s="7">
        <f>Data!A231</f>
        <v>2004</v>
      </c>
      <c r="B231" s="7">
        <f>Data!B231</f>
        <v>1</v>
      </c>
      <c r="C231">
        <f>LN(Data!C231)</f>
        <v>9.5183102481246831</v>
      </c>
      <c r="D231">
        <f>LN(Data!D231)</f>
        <v>9.115623016416837</v>
      </c>
      <c r="E231">
        <f>LN(Data!E231)</f>
        <v>8.0106251579028882</v>
      </c>
      <c r="F231">
        <f>LN(Data!F231)</f>
        <v>6.8800757098753946</v>
      </c>
      <c r="G231">
        <f>LN(Data!G231)</f>
        <v>7.623788563328783</v>
      </c>
      <c r="H231">
        <f>LN(Data!H231)</f>
        <v>8.7134340897990032</v>
      </c>
      <c r="I231">
        <f>LN(Data!I231)</f>
        <v>7.7892475053135968</v>
      </c>
      <c r="J231">
        <f>LN(Data!J231)</f>
        <v>7.7674756593678982</v>
      </c>
      <c r="K231">
        <f>LN(Data!K231)</f>
        <v>7.345623038197802</v>
      </c>
      <c r="L231">
        <f>LN(Data!L231)</f>
        <v>6.0144483834983573</v>
      </c>
      <c r="M231">
        <f>LN(Data!M231)</f>
        <v>6.5407413572482254</v>
      </c>
      <c r="N231">
        <f>LN(Data!N231)</f>
        <v>6.1196378608309647</v>
      </c>
      <c r="O231">
        <f>LN(Data!O231)</f>
        <v>6.6773353186971516</v>
      </c>
      <c r="P231" s="31">
        <f>Data!P231/(1000*AV231)</f>
        <v>5.4962682407084127E-3</v>
      </c>
      <c r="Q231" s="31">
        <f>(Data!Q231/Data!C231)</f>
        <v>-4.9681772081195889E-2</v>
      </c>
      <c r="R231">
        <f>LN(Data!R231)</f>
        <v>7.1575018120908807</v>
      </c>
      <c r="S231">
        <f>LN(Data!S231)</f>
        <v>6.7850225135998397</v>
      </c>
      <c r="T231">
        <f>LN(Data!T231)</f>
        <v>5.9892120120546881</v>
      </c>
      <c r="U231">
        <f>LN(Data!U231)</f>
        <v>7.5805466792850087</v>
      </c>
      <c r="V231">
        <f>LN(Data!V231)</f>
        <v>7.3954146247162882</v>
      </c>
      <c r="W231">
        <f>LN(Data!W231)</f>
        <v>5.7908771815071347</v>
      </c>
      <c r="X231">
        <f>LN(Data!X231)</f>
        <v>7.9351937481957222</v>
      </c>
      <c r="Y231">
        <f>LN(Data!Y231)</f>
        <v>6.9107507879619359</v>
      </c>
      <c r="Z231">
        <f>LN(Data!Z231)</f>
        <v>6.4628734385101811</v>
      </c>
      <c r="AA231">
        <f>LN(Data!AA231)</f>
        <v>5.8919204167715957</v>
      </c>
      <c r="AB231">
        <f>LN(Data!AB231)</f>
        <v>7.4918127769543785</v>
      </c>
      <c r="AE231">
        <f>LN(Data!AE231)</f>
        <v>4.4788129971115689</v>
      </c>
      <c r="AF231">
        <f>LN(Data!AF231)</f>
        <v>5.2295030505476765</v>
      </c>
      <c r="AG231">
        <f>LN(Data!AG231)</f>
        <v>5.2611345754203205</v>
      </c>
      <c r="AH231">
        <f>LN(Data!AH231)</f>
        <v>4.976271566668296</v>
      </c>
      <c r="AI231">
        <f>LN(Data!AI231)</f>
        <v>4.7434788990237706</v>
      </c>
      <c r="AJ231">
        <f>LN(Data!AJ231)</f>
        <v>5.1332481289538414</v>
      </c>
      <c r="AK231">
        <f>LN(Data!AK231)</f>
        <v>5.3945362242885793</v>
      </c>
      <c r="AL231">
        <f>LN(Data!AL231)</f>
        <v>7.184325846679199</v>
      </c>
      <c r="AM231">
        <f>LN(Data!AM231)</f>
        <v>8.7132697134425285</v>
      </c>
      <c r="AN231">
        <f>LN(Data!AN231)</f>
        <v>2.7713379403381286</v>
      </c>
      <c r="AO231">
        <f>LN(Data!AO231)</f>
        <v>2.147005075778543</v>
      </c>
      <c r="AQ231">
        <f>LN(Data!AQ231)</f>
        <v>11.838546179072734</v>
      </c>
      <c r="AR231">
        <f>LN(Data!AR231)</f>
        <v>3.7111300630487558</v>
      </c>
      <c r="AS231">
        <f>LN(Data!AS231)</f>
        <v>15.549676242121491</v>
      </c>
      <c r="AT231">
        <f>LN(Data!AT231)</f>
        <v>0.87638928498533031</v>
      </c>
      <c r="AV231">
        <f>LN(Data!AV231)</f>
        <v>10.261507904994575</v>
      </c>
      <c r="AW231">
        <f>LN(Data!AW231)</f>
        <v>4.3451032805692833</v>
      </c>
      <c r="AX231">
        <f>LN(Data!AX231)</f>
        <v>-4.2862704427449261</v>
      </c>
      <c r="AY231">
        <f>LN(Data!AY231)</f>
        <v>-4.2004483639567205</v>
      </c>
      <c r="BA231">
        <f>LN(Data!BA231)</f>
        <v>1.7404661748405046</v>
      </c>
      <c r="BB231">
        <f>LN(Data!BB231)</f>
        <v>4.1896547420264252</v>
      </c>
      <c r="BC231">
        <f>LN(Data!BC231)</f>
        <v>2.9907197317304468</v>
      </c>
      <c r="BE231">
        <f>LN(Data!BE231)</f>
        <v>4.5849674786705723</v>
      </c>
      <c r="BF231">
        <f>LN(Data!BF231)</f>
        <v>6.5599929821196135</v>
      </c>
      <c r="BG231">
        <f>LN(Data!BG231)</f>
        <v>4.5903103230810673</v>
      </c>
      <c r="BH231" s="31">
        <f>Data!BH231/Data!C231</f>
        <v>4.6416224721134845E-2</v>
      </c>
    </row>
    <row r="232" spans="1:60" x14ac:dyDescent="0.2">
      <c r="A232" s="7">
        <f>Data!A232</f>
        <v>2004</v>
      </c>
      <c r="B232" s="7">
        <f>Data!B232</f>
        <v>2</v>
      </c>
      <c r="C232">
        <f>LN(Data!C232)</f>
        <v>9.5259318288751373</v>
      </c>
      <c r="D232">
        <f>LN(Data!D232)</f>
        <v>9.1217714189581933</v>
      </c>
      <c r="E232">
        <f>LN(Data!E232)</f>
        <v>8.0161528683850438</v>
      </c>
      <c r="F232">
        <f>LN(Data!F232)</f>
        <v>6.8897949536051444</v>
      </c>
      <c r="G232">
        <f>LN(Data!G232)</f>
        <v>7.6268625612116141</v>
      </c>
      <c r="H232">
        <f>LN(Data!H232)</f>
        <v>8.7199217679878327</v>
      </c>
      <c r="I232">
        <f>LN(Data!I232)</f>
        <v>7.82440594607184</v>
      </c>
      <c r="J232">
        <f>LN(Data!J232)</f>
        <v>7.7926791751067919</v>
      </c>
      <c r="K232">
        <f>LN(Data!K232)</f>
        <v>7.367582301776312</v>
      </c>
      <c r="L232">
        <f>LN(Data!L232)</f>
        <v>6.0200520039598944</v>
      </c>
      <c r="M232">
        <f>LN(Data!M232)</f>
        <v>6.5791123134752576</v>
      </c>
      <c r="N232">
        <f>LN(Data!N232)</f>
        <v>6.1264324075184664</v>
      </c>
      <c r="O232">
        <f>LN(Data!O232)</f>
        <v>6.7086943981838845</v>
      </c>
      <c r="P232" s="31">
        <f>Data!P232/(1000*AV232)</f>
        <v>7.9697225022828146E-3</v>
      </c>
      <c r="Q232" s="31">
        <f>(Data!Q232/Data!C232)</f>
        <v>-5.3432720430029099E-2</v>
      </c>
      <c r="R232">
        <f>LN(Data!R232)</f>
        <v>7.1712727244346199</v>
      </c>
      <c r="S232">
        <f>LN(Data!S232)</f>
        <v>6.7997245347684316</v>
      </c>
      <c r="T232">
        <f>LN(Data!T232)</f>
        <v>6.0004242884794543</v>
      </c>
      <c r="U232">
        <f>LN(Data!U232)</f>
        <v>7.6177595766085053</v>
      </c>
      <c r="V232">
        <f>LN(Data!V232)</f>
        <v>7.4354380198145504</v>
      </c>
      <c r="W232">
        <f>LN(Data!W232)</f>
        <v>5.8138319798001588</v>
      </c>
      <c r="X232">
        <f>LN(Data!X232)</f>
        <v>7.9409041745059401</v>
      </c>
      <c r="Y232">
        <f>LN(Data!Y232)</f>
        <v>6.9206715042486833</v>
      </c>
      <c r="Z232">
        <f>LN(Data!Z232)</f>
        <v>6.4738906963522744</v>
      </c>
      <c r="AA232">
        <f>LN(Data!AA232)</f>
        <v>5.8998973535824915</v>
      </c>
      <c r="AB232">
        <f>LN(Data!AB232)</f>
        <v>7.4949862339505335</v>
      </c>
      <c r="AE232">
        <f>LN(Data!AE232)</f>
        <v>4.4870733511018788</v>
      </c>
      <c r="AF232">
        <f>LN(Data!AF232)</f>
        <v>5.2373298663992234</v>
      </c>
      <c r="AG232">
        <f>LN(Data!AG232)</f>
        <v>5.2680282476902205</v>
      </c>
      <c r="AH232">
        <f>LN(Data!AH232)</f>
        <v>4.9938281757798748</v>
      </c>
      <c r="AI232">
        <f>LN(Data!AI232)</f>
        <v>4.7417357209438418</v>
      </c>
      <c r="AJ232">
        <f>LN(Data!AJ232)</f>
        <v>5.1422481808981475</v>
      </c>
      <c r="AK232">
        <f>LN(Data!AK232)</f>
        <v>5.4026773818722793</v>
      </c>
      <c r="AL232">
        <f>LN(Data!AL232)</f>
        <v>7.197135908069499</v>
      </c>
      <c r="AM232">
        <f>LN(Data!AM232)</f>
        <v>8.7343830546500811</v>
      </c>
      <c r="AN232">
        <f>LN(Data!AN232)</f>
        <v>2.7775762637508201</v>
      </c>
      <c r="AO232">
        <f>LN(Data!AO232)</f>
        <v>2.1454165833396885</v>
      </c>
      <c r="AQ232">
        <f>LN(Data!AQ232)</f>
        <v>11.841523927486865</v>
      </c>
      <c r="AR232">
        <f>LN(Data!AR232)</f>
        <v>3.708682081410116</v>
      </c>
      <c r="AS232">
        <f>LN(Data!AS232)</f>
        <v>15.55020600889698</v>
      </c>
      <c r="AT232">
        <f>LN(Data!AT232)</f>
        <v>0.88348109896029381</v>
      </c>
      <c r="AV232">
        <f>LN(Data!AV232)</f>
        <v>10.276392932946022</v>
      </c>
      <c r="AW232">
        <f>LN(Data!AW232)</f>
        <v>4.3502779363593014</v>
      </c>
      <c r="AX232">
        <f>LN(Data!AX232)</f>
        <v>-4.2839158649580273</v>
      </c>
      <c r="AY232">
        <f>LN(Data!AY232)</f>
        <v>-4.199801422580526</v>
      </c>
      <c r="BA232">
        <f>LN(Data!BA232)</f>
        <v>1.7227665977411035</v>
      </c>
      <c r="BB232">
        <f>LN(Data!BB232)</f>
        <v>4.1896547420264252</v>
      </c>
      <c r="BC232">
        <f>LN(Data!BC232)</f>
        <v>2.9957322735539909</v>
      </c>
      <c r="BE232">
        <f>LN(Data!BE232)</f>
        <v>4.535820107853298</v>
      </c>
      <c r="BF232">
        <f>LN(Data!BF232)</f>
        <v>6.5649762276583674</v>
      </c>
      <c r="BG232">
        <f>LN(Data!BG232)</f>
        <v>4.6135251855708264</v>
      </c>
      <c r="BH232" s="31">
        <f>Data!BH232/Data!C232</f>
        <v>4.3132228353937645E-2</v>
      </c>
    </row>
    <row r="233" spans="1:60" x14ac:dyDescent="0.2">
      <c r="A233" s="7">
        <f>Data!A233</f>
        <v>2004</v>
      </c>
      <c r="B233" s="7">
        <f>Data!B233</f>
        <v>3</v>
      </c>
      <c r="C233">
        <f>LN(Data!C233)</f>
        <v>9.5346677286247079</v>
      </c>
      <c r="D233">
        <f>LN(Data!D233)</f>
        <v>9.1312214041902227</v>
      </c>
      <c r="E233">
        <f>LN(Data!E233)</f>
        <v>8.0281290594317589</v>
      </c>
      <c r="F233">
        <f>LN(Data!F233)</f>
        <v>6.9090544347137568</v>
      </c>
      <c r="G233">
        <f>LN(Data!G233)</f>
        <v>7.6345789859014666</v>
      </c>
      <c r="H233">
        <f>LN(Data!H233)</f>
        <v>8.728005018609819</v>
      </c>
      <c r="I233">
        <f>LN(Data!I233)</f>
        <v>7.8396831116356909</v>
      </c>
      <c r="J233">
        <f>LN(Data!J233)</f>
        <v>7.8127828185775812</v>
      </c>
      <c r="K233">
        <f>LN(Data!K233)</f>
        <v>7.3944316425151246</v>
      </c>
      <c r="L233">
        <f>LN(Data!L233)</f>
        <v>6.0352421694538698</v>
      </c>
      <c r="M233">
        <f>LN(Data!M233)</f>
        <v>6.6128471614386166</v>
      </c>
      <c r="N233">
        <f>LN(Data!N233)</f>
        <v>6.1497495260736956</v>
      </c>
      <c r="O233">
        <f>LN(Data!O233)</f>
        <v>6.7157469565986387</v>
      </c>
      <c r="P233" s="31">
        <f>Data!P233/(1000*AV233)</f>
        <v>6.9076209437348001E-3</v>
      </c>
      <c r="Q233" s="31">
        <f>(Data!Q233/Data!C233)</f>
        <v>-5.4175403080037592E-2</v>
      </c>
      <c r="R233">
        <f>LN(Data!R233)</f>
        <v>7.1781640227634611</v>
      </c>
      <c r="S233">
        <f>LN(Data!S233)</f>
        <v>6.8090393060429797</v>
      </c>
      <c r="T233">
        <f>LN(Data!T233)</f>
        <v>6.0019098049695208</v>
      </c>
      <c r="U233">
        <f>LN(Data!U233)</f>
        <v>7.6303641696917017</v>
      </c>
      <c r="V233">
        <f>LN(Data!V233)</f>
        <v>7.4499051359901536</v>
      </c>
      <c r="W233">
        <f>LN(Data!W233)</f>
        <v>5.8168134966182468</v>
      </c>
      <c r="X233">
        <f>LN(Data!X233)</f>
        <v>7.9447403600793018</v>
      </c>
      <c r="Y233">
        <f>LN(Data!Y233)</f>
        <v>6.9379934620427468</v>
      </c>
      <c r="Z233">
        <f>LN(Data!Z233)</f>
        <v>6.5048867967212383</v>
      </c>
      <c r="AA233">
        <f>LN(Data!AA233)</f>
        <v>5.8927485741688246</v>
      </c>
      <c r="AB233">
        <f>LN(Data!AB233)</f>
        <v>7.4905294020607114</v>
      </c>
      <c r="AE233">
        <f>LN(Data!AE233)</f>
        <v>4.4934785599680245</v>
      </c>
      <c r="AF233">
        <f>LN(Data!AF233)</f>
        <v>5.2436869311468985</v>
      </c>
      <c r="AG233">
        <f>LN(Data!AG233)</f>
        <v>5.2724866065135148</v>
      </c>
      <c r="AH233">
        <f>LN(Data!AH233)</f>
        <v>5.0227812326398116</v>
      </c>
      <c r="AI233">
        <f>LN(Data!AI233)</f>
        <v>4.7388265708007653</v>
      </c>
      <c r="AJ233">
        <f>LN(Data!AJ233)</f>
        <v>5.14904559878293</v>
      </c>
      <c r="AK233">
        <f>LN(Data!AK233)</f>
        <v>5.4103058684960841</v>
      </c>
      <c r="AL233">
        <f>LN(Data!AL233)</f>
        <v>7.2094881746565775</v>
      </c>
      <c r="AM233">
        <f>LN(Data!AM233)</f>
        <v>8.7455869363125753</v>
      </c>
      <c r="AN233">
        <f>LN(Data!AN233)</f>
        <v>2.7856283357475848</v>
      </c>
      <c r="AO233">
        <f>LN(Data!AO233)</f>
        <v>2.1471115905887772</v>
      </c>
      <c r="AQ233">
        <f>LN(Data!AQ233)</f>
        <v>11.846099411063649</v>
      </c>
      <c r="AR233">
        <f>LN(Data!AR233)</f>
        <v>3.708682081410116</v>
      </c>
      <c r="AS233">
        <f>LN(Data!AS233)</f>
        <v>15.554781492473767</v>
      </c>
      <c r="AT233">
        <f>LN(Data!AT233)</f>
        <v>0.88764151513307887</v>
      </c>
      <c r="AV233">
        <f>LN(Data!AV233)</f>
        <v>10.292979388871586</v>
      </c>
      <c r="AW233">
        <f>LN(Data!AW233)</f>
        <v>4.3567088266895917</v>
      </c>
      <c r="AX233">
        <f>LN(Data!AX233)</f>
        <v>-4.2837190696603411</v>
      </c>
      <c r="AY233">
        <f>LN(Data!AY233)</f>
        <v>-4.2017268210918362</v>
      </c>
      <c r="BA233">
        <f>LN(Data!BA233)</f>
        <v>1.6863989535702288</v>
      </c>
      <c r="BB233">
        <f>LN(Data!BB233)</f>
        <v>4.1896547420264252</v>
      </c>
      <c r="BC233">
        <f>LN(Data!BC233)</f>
        <v>2.9444389791664403</v>
      </c>
      <c r="BE233">
        <f>LN(Data!BE233)</f>
        <v>4.5601728200573559</v>
      </c>
      <c r="BF233">
        <f>LN(Data!BF233)</f>
        <v>6.5709714294977699</v>
      </c>
      <c r="BG233">
        <f>LN(Data!BG233)</f>
        <v>4.6048701409790898</v>
      </c>
      <c r="BH233" s="31">
        <f>Data!BH233/Data!C233</f>
        <v>3.9064331898480159E-2</v>
      </c>
    </row>
    <row r="234" spans="1:60" x14ac:dyDescent="0.2">
      <c r="A234" s="7">
        <f>Data!A234</f>
        <v>2004</v>
      </c>
      <c r="B234" s="7">
        <f>Data!B234</f>
        <v>4</v>
      </c>
      <c r="C234">
        <f>LN(Data!C234)</f>
        <v>9.5430698991042373</v>
      </c>
      <c r="D234">
        <f>LN(Data!D234)</f>
        <v>9.1414724926773818</v>
      </c>
      <c r="E234">
        <f>LN(Data!E234)</f>
        <v>8.0389638233532352</v>
      </c>
      <c r="F234">
        <f>LN(Data!F234)</f>
        <v>6.9231363810204396</v>
      </c>
      <c r="G234">
        <f>LN(Data!G234)</f>
        <v>7.643578733822519</v>
      </c>
      <c r="H234">
        <f>LN(Data!H234)</f>
        <v>8.7379659345844445</v>
      </c>
      <c r="I234">
        <f>LN(Data!I234)</f>
        <v>7.8596447880961557</v>
      </c>
      <c r="J234">
        <f>LN(Data!J234)</f>
        <v>7.8312996395676002</v>
      </c>
      <c r="K234">
        <f>LN(Data!K234)</f>
        <v>7.4154158994049713</v>
      </c>
      <c r="L234">
        <f>LN(Data!L234)</f>
        <v>6.0347634715031298</v>
      </c>
      <c r="M234">
        <f>LN(Data!M234)</f>
        <v>6.6430081778128516</v>
      </c>
      <c r="N234">
        <f>LN(Data!N234)</f>
        <v>6.1704472026364217</v>
      </c>
      <c r="O234">
        <f>LN(Data!O234)</f>
        <v>6.7294655833015531</v>
      </c>
      <c r="P234" s="31">
        <f>Data!P234/(1000*AV234)</f>
        <v>7.3912733455218458E-3</v>
      </c>
      <c r="Q234" s="31">
        <f>(Data!Q234/Data!C234)</f>
        <v>-5.5177556156212136E-2</v>
      </c>
      <c r="R234">
        <f>LN(Data!R234)</f>
        <v>7.2015436698656785</v>
      </c>
      <c r="S234">
        <f>LN(Data!S234)</f>
        <v>6.8276292345028518</v>
      </c>
      <c r="T234">
        <f>LN(Data!T234)</f>
        <v>6.0364379127507135</v>
      </c>
      <c r="U234">
        <f>LN(Data!U234)</f>
        <v>7.6549170478483202</v>
      </c>
      <c r="V234">
        <f>LN(Data!V234)</f>
        <v>7.4743183074326298</v>
      </c>
      <c r="W234">
        <f>LN(Data!W234)</f>
        <v>5.8420940904537133</v>
      </c>
      <c r="X234">
        <f>LN(Data!X234)</f>
        <v>7.9402989876805421</v>
      </c>
      <c r="Y234">
        <f>LN(Data!Y234)</f>
        <v>6.9293210568966979</v>
      </c>
      <c r="Z234">
        <f>LN(Data!Z234)</f>
        <v>6.48218949916697</v>
      </c>
      <c r="AA234">
        <f>LN(Data!AA234)</f>
        <v>5.909440711629391</v>
      </c>
      <c r="AB234">
        <f>LN(Data!AB234)</f>
        <v>7.4886851564210426</v>
      </c>
      <c r="AE234">
        <f>LN(Data!AE234)</f>
        <v>4.5006759616582226</v>
      </c>
      <c r="AF234">
        <f>LN(Data!AF234)</f>
        <v>5.2543654790188539</v>
      </c>
      <c r="AG234">
        <f>LN(Data!AG234)</f>
        <v>5.2787930005335957</v>
      </c>
      <c r="AH234">
        <f>LN(Data!AH234)</f>
        <v>5.0849199173129263</v>
      </c>
      <c r="AI234">
        <f>LN(Data!AI234)</f>
        <v>4.747537427275013</v>
      </c>
      <c r="AJ234">
        <f>LN(Data!AJ234)</f>
        <v>5.1685901574046591</v>
      </c>
      <c r="AK234">
        <f>LN(Data!AK234)</f>
        <v>5.4172863653387155</v>
      </c>
      <c r="AL234">
        <f>LN(Data!AL234)</f>
        <v>7.2231497900004538</v>
      </c>
      <c r="AM234">
        <f>LN(Data!AM234)</f>
        <v>8.7588993858776671</v>
      </c>
      <c r="AN234">
        <f>LN(Data!AN234)</f>
        <v>2.7911651078127169</v>
      </c>
      <c r="AO234">
        <f>LN(Data!AO234)</f>
        <v>2.1419698147819544</v>
      </c>
      <c r="AQ234">
        <f>LN(Data!AQ234)</f>
        <v>11.849604822997465</v>
      </c>
      <c r="AR234">
        <f>LN(Data!AR234)</f>
        <v>3.7037680666076871</v>
      </c>
      <c r="AS234">
        <f>LN(Data!AS234)</f>
        <v>15.553372889605152</v>
      </c>
      <c r="AT234">
        <f>LN(Data!AT234)</f>
        <v>0.89745228848122249</v>
      </c>
      <c r="AV234">
        <f>LN(Data!AV234)</f>
        <v>10.309455006987035</v>
      </c>
      <c r="AW234">
        <f>LN(Data!AW234)</f>
        <v>4.3694478524670215</v>
      </c>
      <c r="AX234">
        <f>LN(Data!AX234)</f>
        <v>-4.2798100892369373</v>
      </c>
      <c r="AY234">
        <f>LN(Data!AY234)</f>
        <v>-4.2020217191749838</v>
      </c>
      <c r="BA234">
        <f>LN(Data!BA234)</f>
        <v>1.6863989535702288</v>
      </c>
      <c r="BB234">
        <f>LN(Data!BB234)</f>
        <v>4.1881384415084613</v>
      </c>
      <c r="BC234">
        <f>LN(Data!BC234)</f>
        <v>2.9704144655697009</v>
      </c>
      <c r="BE234">
        <f>LN(Data!BE234)</f>
        <v>4.542230386214217</v>
      </c>
      <c r="BF234">
        <f>LN(Data!BF234)</f>
        <v>6.5739544969696908</v>
      </c>
      <c r="BG234">
        <f>LN(Data!BG234)</f>
        <v>4.5720269673948373</v>
      </c>
      <c r="BH234" s="31">
        <f>Data!BH234/Data!C234</f>
        <v>3.717821500957931E-2</v>
      </c>
    </row>
    <row r="235" spans="1:60" x14ac:dyDescent="0.2">
      <c r="A235" s="7">
        <f>Data!A235</f>
        <v>2005</v>
      </c>
      <c r="B235" s="7">
        <f>Data!B235</f>
        <v>1</v>
      </c>
      <c r="C235">
        <f>LN(Data!C235)</f>
        <v>9.553944260662826</v>
      </c>
      <c r="D235">
        <f>LN(Data!D235)</f>
        <v>9.1494750962049078</v>
      </c>
      <c r="E235">
        <f>LN(Data!E235)</f>
        <v>8.0508628075367987</v>
      </c>
      <c r="F235">
        <f>LN(Data!F235)</f>
        <v>6.9337153806516687</v>
      </c>
      <c r="G235">
        <f>LN(Data!G235)</f>
        <v>7.6563371664301831</v>
      </c>
      <c r="H235">
        <f>LN(Data!H235)</f>
        <v>8.7438346180255877</v>
      </c>
      <c r="I235">
        <f>LN(Data!I235)</f>
        <v>7.8877341705390247</v>
      </c>
      <c r="J235">
        <f>LN(Data!J235)</f>
        <v>7.8472936775759825</v>
      </c>
      <c r="K235">
        <f>LN(Data!K235)</f>
        <v>7.4276793857333869</v>
      </c>
      <c r="L235">
        <f>LN(Data!L235)</f>
        <v>6.0476085577260221</v>
      </c>
      <c r="M235">
        <f>LN(Data!M235)</f>
        <v>6.6518302381435479</v>
      </c>
      <c r="N235">
        <f>LN(Data!N235)</f>
        <v>6.1882641230825897</v>
      </c>
      <c r="O235">
        <f>LN(Data!O235)</f>
        <v>6.7527375567155277</v>
      </c>
      <c r="P235" s="31">
        <f>Data!P235/(1000*AV235)</f>
        <v>1.0778381149519758E-2</v>
      </c>
      <c r="Q235" s="31">
        <f>(Data!Q235/Data!C235)</f>
        <v>-5.4850285811548771E-2</v>
      </c>
      <c r="R235">
        <f>LN(Data!R235)</f>
        <v>7.2130316598348694</v>
      </c>
      <c r="S235">
        <f>LN(Data!S235)</f>
        <v>6.8468368640127197</v>
      </c>
      <c r="T235">
        <f>LN(Data!T235)</f>
        <v>6.0294826142955031</v>
      </c>
      <c r="U235">
        <f>LN(Data!U235)</f>
        <v>7.6640650344997221</v>
      </c>
      <c r="V235">
        <f>LN(Data!V235)</f>
        <v>7.4868375032541099</v>
      </c>
      <c r="W235">
        <f>LN(Data!W235)</f>
        <v>5.8327618559126613</v>
      </c>
      <c r="X235">
        <f>LN(Data!X235)</f>
        <v>7.9423977736456246</v>
      </c>
      <c r="Y235">
        <f>LN(Data!Y235)</f>
        <v>6.9349812652357281</v>
      </c>
      <c r="Z235">
        <f>LN(Data!Z235)</f>
        <v>6.4908752680586739</v>
      </c>
      <c r="AA235">
        <f>LN(Data!AA235)</f>
        <v>5.9097120452357226</v>
      </c>
      <c r="AB235">
        <f>LN(Data!AB235)</f>
        <v>7.4886292170592963</v>
      </c>
      <c r="AE235">
        <f>LN(Data!AE235)</f>
        <v>4.5096829905174181</v>
      </c>
      <c r="AF235">
        <f>LN(Data!AF235)</f>
        <v>5.2594050058492501</v>
      </c>
      <c r="AG235">
        <f>LN(Data!AG235)</f>
        <v>5.2845581410566256</v>
      </c>
      <c r="AH235">
        <f>LN(Data!AH235)</f>
        <v>5.0803665595699234</v>
      </c>
      <c r="AI235">
        <f>LN(Data!AI235)</f>
        <v>4.749850448356753</v>
      </c>
      <c r="AJ235">
        <f>LN(Data!AJ235)</f>
        <v>5.170103240742252</v>
      </c>
      <c r="AK235">
        <f>LN(Data!AK235)</f>
        <v>5.4250953813649003</v>
      </c>
      <c r="AL235">
        <f>LN(Data!AL235)</f>
        <v>7.2223470167407759</v>
      </c>
      <c r="AM235">
        <f>LN(Data!AM235)</f>
        <v>8.7646780741166062</v>
      </c>
      <c r="AN235">
        <f>LN(Data!AN235)</f>
        <v>2.7985001040242823</v>
      </c>
      <c r="AO235">
        <f>LN(Data!AO235)</f>
        <v>2.1442652841631231</v>
      </c>
      <c r="AQ235">
        <f>LN(Data!AQ235)</f>
        <v>11.852450180889718</v>
      </c>
      <c r="AR235">
        <f>LN(Data!AR235)</f>
        <v>3.7013019741124933</v>
      </c>
      <c r="AS235">
        <f>LN(Data!AS235)</f>
        <v>15.553752155002213</v>
      </c>
      <c r="AT235">
        <f>LN(Data!AT235)</f>
        <v>0.90794738464274949</v>
      </c>
      <c r="AV235">
        <f>LN(Data!AV235)</f>
        <v>10.326226031166016</v>
      </c>
      <c r="AW235">
        <f>LN(Data!AW235)</f>
        <v>4.3807758527722287</v>
      </c>
      <c r="AX235">
        <f>LN(Data!AX235)</f>
        <v>-4.274724273473443</v>
      </c>
      <c r="AY235">
        <f>LN(Data!AY235)</f>
        <v>-4.2006741435122077</v>
      </c>
      <c r="BA235">
        <f>LN(Data!BA235)</f>
        <v>1.6677068205580761</v>
      </c>
      <c r="BB235">
        <f>LN(Data!BB235)</f>
        <v>4.1881384415084613</v>
      </c>
      <c r="BC235">
        <f>LN(Data!BC235)</f>
        <v>2.9652730660692823</v>
      </c>
      <c r="BE235">
        <f>LN(Data!BE235)</f>
        <v>4.5443580465913342</v>
      </c>
      <c r="BF235">
        <f>LN(Data!BF235)</f>
        <v>6.5681121968796168</v>
      </c>
      <c r="BG235">
        <f>LN(Data!BG235)</f>
        <v>4.5607793306532836</v>
      </c>
      <c r="BH235" s="31">
        <f>Data!BH235/Data!C235</f>
        <v>2.967362573000246E-2</v>
      </c>
    </row>
    <row r="236" spans="1:60" x14ac:dyDescent="0.2">
      <c r="A236" s="7">
        <f>Data!A236</f>
        <v>2005</v>
      </c>
      <c r="B236" s="7">
        <f>Data!B236</f>
        <v>2</v>
      </c>
      <c r="C236">
        <f>LN(Data!C236)</f>
        <v>9.55939031937511</v>
      </c>
      <c r="D236">
        <f>LN(Data!D236)</f>
        <v>9.159867793340883</v>
      </c>
      <c r="E236">
        <f>LN(Data!E236)</f>
        <v>8.0639444124542674</v>
      </c>
      <c r="F236">
        <f>LN(Data!F236)</f>
        <v>6.9616751209715675</v>
      </c>
      <c r="G236">
        <f>LN(Data!G236)</f>
        <v>7.6606796635779428</v>
      </c>
      <c r="H236">
        <f>LN(Data!H236)</f>
        <v>8.7527869166676187</v>
      </c>
      <c r="I236">
        <f>LN(Data!I236)</f>
        <v>7.8749292211708619</v>
      </c>
      <c r="J236">
        <f>LN(Data!J236)</f>
        <v>7.8629589843548908</v>
      </c>
      <c r="K236">
        <f>LN(Data!K236)</f>
        <v>7.4419653429808639</v>
      </c>
      <c r="L236">
        <f>LN(Data!L236)</f>
        <v>6.0423952757765251</v>
      </c>
      <c r="M236">
        <f>LN(Data!M236)</f>
        <v>6.6732979677676543</v>
      </c>
      <c r="N236">
        <f>LN(Data!N236)</f>
        <v>6.2045577625686903</v>
      </c>
      <c r="O236">
        <f>LN(Data!O236)</f>
        <v>6.7711334014391724</v>
      </c>
      <c r="P236" s="31">
        <f>Data!P236/(1000*AV236)</f>
        <v>3.1900176782067467E-3</v>
      </c>
      <c r="Q236" s="31">
        <f>(Data!Q236/Data!C236)</f>
        <v>-5.4002200716643627E-2</v>
      </c>
      <c r="R236">
        <f>LN(Data!R236)</f>
        <v>7.2341771797498486</v>
      </c>
      <c r="S236">
        <f>LN(Data!S236)</f>
        <v>6.8776053020312533</v>
      </c>
      <c r="T236">
        <f>LN(Data!T236)</f>
        <v>6.0275553672523356</v>
      </c>
      <c r="U236">
        <f>LN(Data!U236)</f>
        <v>7.6739670303990879</v>
      </c>
      <c r="V236">
        <f>LN(Data!V236)</f>
        <v>7.4969298691591044</v>
      </c>
      <c r="W236">
        <f>LN(Data!W236)</f>
        <v>5.8418037725535754</v>
      </c>
      <c r="X236">
        <f>LN(Data!X236)</f>
        <v>7.9441020169127219</v>
      </c>
      <c r="Y236">
        <f>LN(Data!Y236)</f>
        <v>6.9371198876120408</v>
      </c>
      <c r="Z236">
        <f>LN(Data!Z236)</f>
        <v>6.4991853559204937</v>
      </c>
      <c r="AA236">
        <f>LN(Data!AA236)</f>
        <v>5.9007189338012367</v>
      </c>
      <c r="AB236">
        <f>LN(Data!AB236)</f>
        <v>7.4900826244368384</v>
      </c>
      <c r="AE236">
        <f>LN(Data!AE236)</f>
        <v>4.5166121590063</v>
      </c>
      <c r="AF236">
        <f>LN(Data!AF236)</f>
        <v>5.2661401893527158</v>
      </c>
      <c r="AG236">
        <f>LN(Data!AG236)</f>
        <v>5.289947436203839</v>
      </c>
      <c r="AH236">
        <f>LN(Data!AH236)</f>
        <v>5.1033177821162283</v>
      </c>
      <c r="AI236">
        <f>LN(Data!AI236)</f>
        <v>4.7484043540739993</v>
      </c>
      <c r="AJ236">
        <f>LN(Data!AJ236)</f>
        <v>5.1759632745136397</v>
      </c>
      <c r="AK236">
        <f>LN(Data!AK236)</f>
        <v>5.4329924798746161</v>
      </c>
      <c r="AL236">
        <f>LN(Data!AL236)</f>
        <v>7.2204469869379464</v>
      </c>
      <c r="AM236">
        <f>LN(Data!AM236)</f>
        <v>8.7716338390882118</v>
      </c>
      <c r="AN236">
        <f>LN(Data!AN236)</f>
        <v>2.8039662579320366</v>
      </c>
      <c r="AO236">
        <f>LN(Data!AO236)</f>
        <v>2.1429962545674122</v>
      </c>
      <c r="AQ236">
        <f>LN(Data!AQ236)</f>
        <v>11.860238724769316</v>
      </c>
      <c r="AR236">
        <f>LN(Data!AR236)</f>
        <v>3.6988297849671046</v>
      </c>
      <c r="AS236">
        <f>LN(Data!AS236)</f>
        <v>15.55906850973642</v>
      </c>
      <c r="AT236">
        <f>LN(Data!AT236)</f>
        <v>0.90807708862082692</v>
      </c>
      <c r="AV236">
        <f>LN(Data!AV236)</f>
        <v>10.344770257997691</v>
      </c>
      <c r="AW236">
        <f>LN(Data!AW236)</f>
        <v>4.3832758540743137</v>
      </c>
      <c r="AX236">
        <f>LN(Data!AX236)</f>
        <v>-4.2789597672875299</v>
      </c>
      <c r="AY236">
        <f>LN(Data!AY236)</f>
        <v>-4.2057346377559846</v>
      </c>
      <c r="BA236">
        <f>LN(Data!BA236)</f>
        <v>1.62924053973028</v>
      </c>
      <c r="BB236">
        <f>LN(Data!BB236)</f>
        <v>4.1911687468576408</v>
      </c>
      <c r="BC236">
        <f>LN(Data!BC236)</f>
        <v>2.9285235238605409</v>
      </c>
      <c r="BE236">
        <f>LN(Data!BE236)</f>
        <v>4.5020294270685781</v>
      </c>
      <c r="BF236">
        <f>LN(Data!BF236)</f>
        <v>6.5594769835733215</v>
      </c>
      <c r="BG236">
        <f>LN(Data!BG236)</f>
        <v>4.5734627771436696</v>
      </c>
      <c r="BH236" s="31">
        <f>Data!BH236/Data!C236</f>
        <v>2.9424271585317709E-2</v>
      </c>
    </row>
    <row r="237" spans="1:60" x14ac:dyDescent="0.2">
      <c r="A237" s="7">
        <f>Data!A237</f>
        <v>2005</v>
      </c>
      <c r="B237" s="7">
        <f>Data!B237</f>
        <v>3</v>
      </c>
      <c r="C237">
        <f>LN(Data!C237)</f>
        <v>9.5675181894528194</v>
      </c>
      <c r="D237">
        <f>LN(Data!D237)</f>
        <v>9.16731804182532</v>
      </c>
      <c r="E237">
        <f>LN(Data!E237)</f>
        <v>8.069498849090337</v>
      </c>
      <c r="F237">
        <f>LN(Data!F237)</f>
        <v>6.9728873739199191</v>
      </c>
      <c r="G237">
        <f>LN(Data!G237)</f>
        <v>7.6628908568761505</v>
      </c>
      <c r="H237">
        <f>LN(Data!H237)</f>
        <v>8.761252475784687</v>
      </c>
      <c r="I237">
        <f>LN(Data!I237)</f>
        <v>7.8852916162930704</v>
      </c>
      <c r="J237">
        <f>LN(Data!J237)</f>
        <v>7.878685699814616</v>
      </c>
      <c r="K237">
        <f>LN(Data!K237)</f>
        <v>7.4601450218258201</v>
      </c>
      <c r="L237">
        <f>LN(Data!L237)</f>
        <v>6.0369158100118998</v>
      </c>
      <c r="M237">
        <f>LN(Data!M237)</f>
        <v>6.7067400797409285</v>
      </c>
      <c r="N237">
        <f>LN(Data!N237)</f>
        <v>6.2144080784195248</v>
      </c>
      <c r="O237">
        <f>LN(Data!O237)</f>
        <v>6.7820786708941352</v>
      </c>
      <c r="P237" s="31">
        <f>Data!P237/(1000*AV237)</f>
        <v>1.7566437642342245E-3</v>
      </c>
      <c r="Q237" s="31">
        <f>(Data!Q237/Data!C237)</f>
        <v>-5.3900887853409733E-2</v>
      </c>
      <c r="R237">
        <f>LN(Data!R237)</f>
        <v>7.2347542138108683</v>
      </c>
      <c r="S237">
        <f>LN(Data!S237)</f>
        <v>6.8762646118907664</v>
      </c>
      <c r="T237">
        <f>LN(Data!T237)</f>
        <v>6.0328463848867511</v>
      </c>
      <c r="U237">
        <f>LN(Data!U237)</f>
        <v>7.6765663634630723</v>
      </c>
      <c r="V237">
        <f>LN(Data!V237)</f>
        <v>7.4992019047157434</v>
      </c>
      <c r="W237">
        <f>LN(Data!W237)</f>
        <v>5.846149715943123</v>
      </c>
      <c r="X237">
        <f>LN(Data!X237)</f>
        <v>7.9519113818541882</v>
      </c>
      <c r="Y237">
        <f>LN(Data!Y237)</f>
        <v>6.9552112201384322</v>
      </c>
      <c r="Z237">
        <f>LN(Data!Z237)</f>
        <v>6.5207683921197459</v>
      </c>
      <c r="AA237">
        <f>LN(Data!AA237)</f>
        <v>5.9124213397675289</v>
      </c>
      <c r="AB237">
        <f>LN(Data!AB237)</f>
        <v>7.4915896996013815</v>
      </c>
      <c r="AE237">
        <f>LN(Data!AE237)</f>
        <v>4.5261269786476381</v>
      </c>
      <c r="AF237">
        <f>LN(Data!AF237)</f>
        <v>5.2811712077130659</v>
      </c>
      <c r="AG237">
        <f>LN(Data!AG237)</f>
        <v>5.2933048247244923</v>
      </c>
      <c r="AH237">
        <f>LN(Data!AH237)</f>
        <v>5.2373298663992234</v>
      </c>
      <c r="AI237">
        <f>LN(Data!AI237)</f>
        <v>4.7443493498852041</v>
      </c>
      <c r="AJ237">
        <f>LN(Data!AJ237)</f>
        <v>5.2133039922210802</v>
      </c>
      <c r="AK237">
        <f>LN(Data!AK237)</f>
        <v>5.4405414926508442</v>
      </c>
      <c r="AL237">
        <f>LN(Data!AL237)</f>
        <v>7.2259180586875047</v>
      </c>
      <c r="AM237">
        <f>LN(Data!AM237)</f>
        <v>8.7858912014561721</v>
      </c>
      <c r="AN237">
        <f>LN(Data!AN237)</f>
        <v>2.8094026953624978</v>
      </c>
      <c r="AO237">
        <f>LN(Data!AO237)</f>
        <v>2.1334016736375228</v>
      </c>
      <c r="AQ237">
        <f>LN(Data!AQ237)</f>
        <v>11.865601423615175</v>
      </c>
      <c r="AR237">
        <f>LN(Data!AR237)</f>
        <v>3.7037680666076871</v>
      </c>
      <c r="AS237">
        <f>LN(Data!AS237)</f>
        <v>15.569369490222861</v>
      </c>
      <c r="AT237">
        <f>LN(Data!AT237)</f>
        <v>0.90590397821209578</v>
      </c>
      <c r="AV237">
        <f>LN(Data!AV237)</f>
        <v>10.360666385841721</v>
      </c>
      <c r="AW237">
        <f>LN(Data!AW237)</f>
        <v>4.3744983682530902</v>
      </c>
      <c r="AX237">
        <f>LN(Data!AX237)</f>
        <v>-4.2829792763242658</v>
      </c>
      <c r="AY237">
        <f>LN(Data!AY237)</f>
        <v>-4.2068575764717151</v>
      </c>
      <c r="BA237">
        <f>LN(Data!BA237)</f>
        <v>1.6094379124341003</v>
      </c>
      <c r="BB237">
        <f>LN(Data!BB237)</f>
        <v>4.1911687468576408</v>
      </c>
      <c r="BC237">
        <f>LN(Data!BC237)</f>
        <v>2.8903717578961645</v>
      </c>
      <c r="BE237">
        <f>LN(Data!BE237)</f>
        <v>4.4716387933635691</v>
      </c>
      <c r="BF237">
        <f>LN(Data!BF237)</f>
        <v>6.5499170369625297</v>
      </c>
      <c r="BG237">
        <f>LN(Data!BG237)</f>
        <v>4.5843346253999533</v>
      </c>
      <c r="BH237" s="31">
        <f>Data!BH237/Data!C237</f>
        <v>2.8659826531497082E-2</v>
      </c>
    </row>
    <row r="238" spans="1:60" x14ac:dyDescent="0.2">
      <c r="A238" s="7">
        <f>Data!A238</f>
        <v>2005</v>
      </c>
      <c r="B238" s="7">
        <f>Data!B238</f>
        <v>4</v>
      </c>
      <c r="C238">
        <f>LN(Data!C238)</f>
        <v>9.5730371482334089</v>
      </c>
      <c r="D238">
        <f>LN(Data!D238)</f>
        <v>9.1710692575527784</v>
      </c>
      <c r="E238">
        <f>LN(Data!E238)</f>
        <v>8.0705310184577357</v>
      </c>
      <c r="F238">
        <f>LN(Data!F238)</f>
        <v>6.9458214797885933</v>
      </c>
      <c r="G238">
        <f>LN(Data!G238)</f>
        <v>7.6798060571375482</v>
      </c>
      <c r="H238">
        <f>LN(Data!H238)</f>
        <v>8.7664566289639598</v>
      </c>
      <c r="I238">
        <f>LN(Data!I238)</f>
        <v>7.9148369031379291</v>
      </c>
      <c r="J238">
        <f>LN(Data!J238)</f>
        <v>7.8806153623441864</v>
      </c>
      <c r="K238">
        <f>LN(Data!K238)</f>
        <v>7.4641086080240893</v>
      </c>
      <c r="L238">
        <f>LN(Data!L238)</f>
        <v>6.0457159619398979</v>
      </c>
      <c r="M238">
        <f>LN(Data!M238)</f>
        <v>6.7134421093358041</v>
      </c>
      <c r="N238">
        <f>LN(Data!N238)</f>
        <v>6.2106000770246528</v>
      </c>
      <c r="O238">
        <f>LN(Data!O238)</f>
        <v>6.779808264651515</v>
      </c>
      <c r="P238" s="31">
        <f>Data!P238/(1000*AV238)</f>
        <v>9.1363781508025776E-3</v>
      </c>
      <c r="Q238" s="31">
        <f>(Data!Q238/Data!C238)</f>
        <v>-5.559421096576677E-2</v>
      </c>
      <c r="R238">
        <f>LN(Data!R238)</f>
        <v>7.2610846326697729</v>
      </c>
      <c r="S238">
        <f>LN(Data!S238)</f>
        <v>6.9042491396528494</v>
      </c>
      <c r="T238">
        <f>LN(Data!T238)</f>
        <v>6.0553778728516345</v>
      </c>
      <c r="U238">
        <f>LN(Data!U238)</f>
        <v>7.706567928696864</v>
      </c>
      <c r="V238">
        <f>LN(Data!V238)</f>
        <v>7.5310163320779155</v>
      </c>
      <c r="W238">
        <f>LN(Data!W238)</f>
        <v>5.8656178372420067</v>
      </c>
      <c r="X238">
        <f>LN(Data!X238)</f>
        <v>7.9482793098746809</v>
      </c>
      <c r="Y238">
        <f>LN(Data!Y238)</f>
        <v>6.9404160612216854</v>
      </c>
      <c r="Z238">
        <f>LN(Data!Z238)</f>
        <v>6.4911786661192536</v>
      </c>
      <c r="AA238">
        <f>LN(Data!AA238)</f>
        <v>5.9242557974145322</v>
      </c>
      <c r="AB238">
        <f>LN(Data!AB238)</f>
        <v>7.494763863480415</v>
      </c>
      <c r="AE238">
        <f>LN(Data!AE238)</f>
        <v>4.5338997227570816</v>
      </c>
      <c r="AF238">
        <f>LN(Data!AF238)</f>
        <v>5.2904515116645259</v>
      </c>
      <c r="AG238">
        <f>LN(Data!AG238)</f>
        <v>5.2998162426717723</v>
      </c>
      <c r="AH238">
        <f>LN(Data!AH238)</f>
        <v>5.2721427813785633</v>
      </c>
      <c r="AI238">
        <f>LN(Data!AI238)</f>
        <v>4.7452190437208408</v>
      </c>
      <c r="AJ238">
        <f>LN(Data!AJ238)</f>
        <v>5.2162012608696697</v>
      </c>
      <c r="AK238">
        <f>LN(Data!AK238)</f>
        <v>5.4548936735901332</v>
      </c>
      <c r="AL238">
        <f>LN(Data!AL238)</f>
        <v>7.2268633414337708</v>
      </c>
      <c r="AM238">
        <f>LN(Data!AM238)</f>
        <v>8.799133813238905</v>
      </c>
      <c r="AN238">
        <f>LN(Data!AN238)</f>
        <v>2.8142103969306005</v>
      </c>
      <c r="AO238">
        <f>LN(Data!AO238)</f>
        <v>2.1289290712541664</v>
      </c>
      <c r="AQ238">
        <f>LN(Data!AQ238)</f>
        <v>11.867798786962332</v>
      </c>
      <c r="AR238">
        <f>LN(Data!AR238)</f>
        <v>3.7111300630487558</v>
      </c>
      <c r="AS238">
        <f>LN(Data!AS238)</f>
        <v>15.578928850011089</v>
      </c>
      <c r="AT238">
        <f>LN(Data!AT238)</f>
        <v>0.90186357720445764</v>
      </c>
      <c r="AV238">
        <f>LN(Data!AV238)</f>
        <v>10.376102919040449</v>
      </c>
      <c r="AW238">
        <f>LN(Data!AW238)</f>
        <v>4.3782695857961693</v>
      </c>
      <c r="AX238">
        <f>LN(Data!AX238)</f>
        <v>-4.2889591445573689</v>
      </c>
      <c r="AY238">
        <f>LN(Data!AY238)</f>
        <v>-4.2140819464940344</v>
      </c>
      <c r="BA238">
        <f>LN(Data!BA238)</f>
        <v>1.6094379124341003</v>
      </c>
      <c r="BB238">
        <f>LN(Data!BB238)</f>
        <v>4.1896547420264252</v>
      </c>
      <c r="BC238">
        <f>LN(Data!BC238)</f>
        <v>2.8678989020441064</v>
      </c>
      <c r="BE238">
        <f>LN(Data!BE238)</f>
        <v>4.4115854369154262</v>
      </c>
      <c r="BF238">
        <f>LN(Data!BF238)</f>
        <v>6.5415820157573368</v>
      </c>
      <c r="BG238">
        <f>LN(Data!BG238)</f>
        <v>4.5946348840727085</v>
      </c>
      <c r="BH238" s="31">
        <f>Data!BH238/Data!C238</f>
        <v>2.5965098191722418E-2</v>
      </c>
    </row>
    <row r="239" spans="1:60" x14ac:dyDescent="0.2">
      <c r="A239" s="7">
        <f>Data!A239</f>
        <v>2006</v>
      </c>
      <c r="B239" s="7">
        <f>Data!B239</f>
        <v>1</v>
      </c>
      <c r="C239">
        <f>LN(Data!C239)</f>
        <v>9.5850988193051858</v>
      </c>
      <c r="D239">
        <f>LN(Data!D239)</f>
        <v>9.1822186366591581</v>
      </c>
      <c r="E239">
        <f>LN(Data!E239)</f>
        <v>8.0901570933799292</v>
      </c>
      <c r="F239">
        <f>LN(Data!F239)</f>
        <v>6.9859192999514912</v>
      </c>
      <c r="G239">
        <f>LN(Data!G239)</f>
        <v>7.6880429948570832</v>
      </c>
      <c r="H239">
        <f>LN(Data!H239)</f>
        <v>8.7730439814983079</v>
      </c>
      <c r="I239">
        <f>LN(Data!I239)</f>
        <v>7.9279735002222349</v>
      </c>
      <c r="J239">
        <f>LN(Data!J239)</f>
        <v>7.901266277649805</v>
      </c>
      <c r="K239">
        <f>LN(Data!K239)</f>
        <v>7.5003636341634694</v>
      </c>
      <c r="L239">
        <f>LN(Data!L239)</f>
        <v>6.0817621850887624</v>
      </c>
      <c r="M239">
        <f>LN(Data!M239)</f>
        <v>6.7644621091556605</v>
      </c>
      <c r="N239">
        <f>LN(Data!N239)</f>
        <v>6.2221793639185101</v>
      </c>
      <c r="O239">
        <f>LN(Data!O239)</f>
        <v>6.7704453280175301</v>
      </c>
      <c r="P239" s="31">
        <f>Data!P239/(1000*AV239)</f>
        <v>7.5629894169099423E-3</v>
      </c>
      <c r="Q239" s="31">
        <f>(Data!Q239/Data!C239)</f>
        <v>-5.4467084639498432E-2</v>
      </c>
      <c r="R239">
        <f>LN(Data!R239)</f>
        <v>7.2987157008874197</v>
      </c>
      <c r="S239">
        <f>LN(Data!S239)</f>
        <v>6.9473605335744963</v>
      </c>
      <c r="T239">
        <f>LN(Data!T239)</f>
        <v>6.0794754244306954</v>
      </c>
      <c r="U239">
        <f>LN(Data!U239)</f>
        <v>7.7278434329832315</v>
      </c>
      <c r="V239">
        <f>LN(Data!V239)</f>
        <v>7.5480816833584994</v>
      </c>
      <c r="W239">
        <f>LN(Data!W239)</f>
        <v>5.91052560460263</v>
      </c>
      <c r="X239">
        <f>LN(Data!X239)</f>
        <v>7.9563015899767624</v>
      </c>
      <c r="Y239">
        <f>LN(Data!Y239)</f>
        <v>6.9649859124364086</v>
      </c>
      <c r="Z239">
        <f>LN(Data!Z239)</f>
        <v>6.5111507993061695</v>
      </c>
      <c r="AA239">
        <f>LN(Data!AA239)</f>
        <v>5.9568731023383625</v>
      </c>
      <c r="AB239">
        <f>LN(Data!AB239)</f>
        <v>7.492704589064096</v>
      </c>
      <c r="AE239">
        <f>LN(Data!AE239)</f>
        <v>4.541559234524728</v>
      </c>
      <c r="AF239">
        <f>LN(Data!AF239)</f>
        <v>5.2956488091137564</v>
      </c>
      <c r="AG239">
        <f>LN(Data!AG239)</f>
        <v>5.3062855361972137</v>
      </c>
      <c r="AH239">
        <f>LN(Data!AH239)</f>
        <v>5.2690584693304849</v>
      </c>
      <c r="AI239">
        <f>LN(Data!AI239)</f>
        <v>4.7440621848547098</v>
      </c>
      <c r="AJ239">
        <f>LN(Data!AJ239)</f>
        <v>5.2176494634805817</v>
      </c>
      <c r="AK239">
        <f>LN(Data!AK239)</f>
        <v>5.4636919647399385</v>
      </c>
      <c r="AL239">
        <f>LN(Data!AL239)</f>
        <v>7.2302734662693755</v>
      </c>
      <c r="AM239">
        <f>LN(Data!AM239)</f>
        <v>8.8121437840576782</v>
      </c>
      <c r="AN239">
        <f>LN(Data!AN239)</f>
        <v>2.8154087194227095</v>
      </c>
      <c r="AO239">
        <f>LN(Data!AO239)</f>
        <v>2.1249300962970445</v>
      </c>
      <c r="AQ239">
        <f>LN(Data!AQ239)</f>
        <v>11.873734850315154</v>
      </c>
      <c r="AR239">
        <f>LN(Data!AR239)</f>
        <v>3.713572066704308</v>
      </c>
      <c r="AS239">
        <f>LN(Data!AS239)</f>
        <v>15.587306917019461</v>
      </c>
      <c r="AT239">
        <f>LN(Data!AT239)</f>
        <v>0.90554718126786071</v>
      </c>
      <c r="AV239">
        <f>LN(Data!AV239)</f>
        <v>10.392715851784715</v>
      </c>
      <c r="AW239">
        <f>LN(Data!AW239)</f>
        <v>4.3845235148724688</v>
      </c>
      <c r="AX239">
        <f>LN(Data!AX239)</f>
        <v>-4.2879930461868101</v>
      </c>
      <c r="AY239">
        <f>LN(Data!AY239)</f>
        <v>-4.2151796447186554</v>
      </c>
      <c r="BA239">
        <f>LN(Data!BA239)</f>
        <v>1.547562508716013</v>
      </c>
      <c r="BB239">
        <f>LN(Data!BB239)</f>
        <v>4.1911687468576408</v>
      </c>
      <c r="BC239">
        <f>LN(Data!BC239)</f>
        <v>2.8507065015037334</v>
      </c>
      <c r="BE239">
        <f>LN(Data!BE239)</f>
        <v>4.4875121425198587</v>
      </c>
      <c r="BF239">
        <f>LN(Data!BF239)</f>
        <v>6.5397948431437101</v>
      </c>
      <c r="BG239">
        <f>LN(Data!BG239)</f>
        <v>4.5799959574393707</v>
      </c>
      <c r="BH239" s="31">
        <f>Data!BH239/Data!C239</f>
        <v>1.978768297055054E-2</v>
      </c>
    </row>
    <row r="240" spans="1:60" x14ac:dyDescent="0.2">
      <c r="A240" s="7">
        <f>Data!A240</f>
        <v>2006</v>
      </c>
      <c r="B240" s="7">
        <f>Data!B240</f>
        <v>2</v>
      </c>
      <c r="C240">
        <f>LN(Data!C240)</f>
        <v>9.5882012996576869</v>
      </c>
      <c r="D240">
        <f>LN(Data!D240)</f>
        <v>9.187501540072148</v>
      </c>
      <c r="E240">
        <f>LN(Data!E240)</f>
        <v>8.0918722545967228</v>
      </c>
      <c r="F240">
        <f>LN(Data!F240)</f>
        <v>6.9849014881587905</v>
      </c>
      <c r="G240">
        <f>LN(Data!G240)</f>
        <v>7.6913371370132904</v>
      </c>
      <c r="H240">
        <f>LN(Data!H240)</f>
        <v>8.7802495240416132</v>
      </c>
      <c r="I240">
        <f>LN(Data!I240)</f>
        <v>7.9214267727978465</v>
      </c>
      <c r="J240">
        <f>LN(Data!J240)</f>
        <v>7.8923773302325593</v>
      </c>
      <c r="K240">
        <f>LN(Data!K240)</f>
        <v>7.5127813761469033</v>
      </c>
      <c r="L240">
        <f>LN(Data!L240)</f>
        <v>6.1112455854270387</v>
      </c>
      <c r="M240">
        <f>LN(Data!M240)</f>
        <v>6.768033335807</v>
      </c>
      <c r="N240">
        <f>LN(Data!N240)</f>
        <v>6.2363695902037044</v>
      </c>
      <c r="O240">
        <f>LN(Data!O240)</f>
        <v>6.7187715793146321</v>
      </c>
      <c r="P240" s="31">
        <f>Data!P240/(1000*AV240)</f>
        <v>8.1104310714371058E-3</v>
      </c>
      <c r="Q240" s="31">
        <f>(Data!Q240/Data!C240)</f>
        <v>-5.4175004797280629E-2</v>
      </c>
      <c r="R240">
        <f>LN(Data!R240)</f>
        <v>7.3168139226004314</v>
      </c>
      <c r="S240">
        <f>LN(Data!S240)</f>
        <v>6.9615803656770447</v>
      </c>
      <c r="T240">
        <f>LN(Data!T240)</f>
        <v>6.1070228877422545</v>
      </c>
      <c r="U240">
        <f>LN(Data!U240)</f>
        <v>7.7388802024839851</v>
      </c>
      <c r="V240">
        <f>LN(Data!V240)</f>
        <v>7.560601162768557</v>
      </c>
      <c r="W240">
        <f>LN(Data!W240)</f>
        <v>5.9132326988384083</v>
      </c>
      <c r="X240">
        <f>LN(Data!X240)</f>
        <v>7.9600094436720967</v>
      </c>
      <c r="Y240">
        <f>LN(Data!Y240)</f>
        <v>6.9638520183340074</v>
      </c>
      <c r="Z240">
        <f>LN(Data!Z240)</f>
        <v>6.5191472879403953</v>
      </c>
      <c r="AA240">
        <f>LN(Data!AA240)</f>
        <v>5.9396447983781853</v>
      </c>
      <c r="AB240">
        <f>LN(Data!AB240)</f>
        <v>7.4993679487177856</v>
      </c>
      <c r="AE240">
        <f>LN(Data!AE240)</f>
        <v>4.5496046205383829</v>
      </c>
      <c r="AF240">
        <f>LN(Data!AF240)</f>
        <v>5.3046323847807999</v>
      </c>
      <c r="AG240">
        <f>LN(Data!AG240)</f>
        <v>5.3135359738485954</v>
      </c>
      <c r="AH240">
        <f>LN(Data!AH240)</f>
        <v>5.2951473473422146</v>
      </c>
      <c r="AI240">
        <f>LN(Data!AI240)</f>
        <v>4.7429039861159499</v>
      </c>
      <c r="AJ240">
        <f>LN(Data!AJ240)</f>
        <v>5.2334214482183636</v>
      </c>
      <c r="AK240">
        <f>LN(Data!AK240)</f>
        <v>5.4714299842566811</v>
      </c>
      <c r="AL240">
        <f>LN(Data!AL240)</f>
        <v>7.2297663117575084</v>
      </c>
      <c r="AM240">
        <f>LN(Data!AM240)</f>
        <v>8.8227937643703633</v>
      </c>
      <c r="AN240">
        <f>LN(Data!AN240)</f>
        <v>2.8195915758351173</v>
      </c>
      <c r="AO240">
        <f>LN(Data!AO240)</f>
        <v>2.1201293770424092</v>
      </c>
      <c r="AQ240">
        <f>LN(Data!AQ240)</f>
        <v>11.878040689318535</v>
      </c>
      <c r="AR240">
        <f>LN(Data!AR240)</f>
        <v>3.7184382563554808</v>
      </c>
      <c r="AS240">
        <f>LN(Data!AS240)</f>
        <v>15.596478945674015</v>
      </c>
      <c r="AT240">
        <f>LN(Data!AT240)</f>
        <v>0.89947763296580896</v>
      </c>
      <c r="AV240">
        <f>LN(Data!AV240)</f>
        <v>10.406351925884129</v>
      </c>
      <c r="AW240">
        <f>LN(Data!AW240)</f>
        <v>4.3857696209527157</v>
      </c>
      <c r="AX240">
        <f>LN(Data!AX240)</f>
        <v>-4.2955357294856666</v>
      </c>
      <c r="AY240">
        <f>LN(Data!AY240)</f>
        <v>-4.2231335430239927</v>
      </c>
      <c r="BA240">
        <f>LN(Data!BA240)</f>
        <v>1.5260563034950492</v>
      </c>
      <c r="BB240">
        <f>LN(Data!BB240)</f>
        <v>4.1911687468576408</v>
      </c>
      <c r="BC240">
        <f>LN(Data!BC240)</f>
        <v>2.8213788864092133</v>
      </c>
      <c r="BE240">
        <f>LN(Data!BE240)</f>
        <v>4.4284330074880369</v>
      </c>
      <c r="BF240">
        <f>LN(Data!BF240)</f>
        <v>6.5303041129648003</v>
      </c>
      <c r="BG240">
        <f>LN(Data!BG240)</f>
        <v>4.5679458786898213</v>
      </c>
      <c r="BH240" s="31">
        <f>Data!BH240/Data!C240</f>
        <v>1.9365461956661556E-2</v>
      </c>
    </row>
    <row r="241" spans="1:60" x14ac:dyDescent="0.2">
      <c r="A241" s="7">
        <f>Data!A241</f>
        <v>2006</v>
      </c>
      <c r="B241" s="7">
        <f>Data!B241</f>
        <v>3</v>
      </c>
      <c r="C241">
        <f>LN(Data!C241)</f>
        <v>9.5890781321566667</v>
      </c>
      <c r="D241">
        <f>LN(Data!D241)</f>
        <v>9.1935400332978361</v>
      </c>
      <c r="E241">
        <f>LN(Data!E241)</f>
        <v>8.1000096903538754</v>
      </c>
      <c r="F241">
        <f>LN(Data!F241)</f>
        <v>6.9986009622817136</v>
      </c>
      <c r="G241">
        <f>LN(Data!G241)</f>
        <v>7.6963489936860956</v>
      </c>
      <c r="H241">
        <f>LN(Data!H241)</f>
        <v>8.7851571330019151</v>
      </c>
      <c r="I241">
        <f>LN(Data!I241)</f>
        <v>7.9111773806464978</v>
      </c>
      <c r="J241">
        <f>LN(Data!J241)</f>
        <v>7.8821639641909407</v>
      </c>
      <c r="K241">
        <f>LN(Data!K241)</f>
        <v>7.5246151913699633</v>
      </c>
      <c r="L241">
        <f>LN(Data!L241)</f>
        <v>6.1288323214007878</v>
      </c>
      <c r="M241">
        <f>LN(Data!M241)</f>
        <v>6.7706747384337689</v>
      </c>
      <c r="N241">
        <f>LN(Data!N241)</f>
        <v>6.2593902411940849</v>
      </c>
      <c r="O241">
        <f>LN(Data!O241)</f>
        <v>6.6613431007285726</v>
      </c>
      <c r="P241" s="31">
        <f>Data!P241/(1000*AV241)</f>
        <v>7.8611593347137961E-3</v>
      </c>
      <c r="Q241" s="31">
        <f>(Data!Q241/Data!C241)</f>
        <v>-5.5695543808715178E-2</v>
      </c>
      <c r="R241">
        <f>LN(Data!R241)</f>
        <v>7.3146859792519114</v>
      </c>
      <c r="S241">
        <f>LN(Data!S241)</f>
        <v>6.9630953740153014</v>
      </c>
      <c r="T241">
        <f>LN(Data!T241)</f>
        <v>6.0960497622980565</v>
      </c>
      <c r="U241">
        <f>LN(Data!U241)</f>
        <v>7.7474241122048495</v>
      </c>
      <c r="V241">
        <f>LN(Data!V241)</f>
        <v>7.5714736488512706</v>
      </c>
      <c r="W241">
        <f>LN(Data!W241)</f>
        <v>5.9088978234510199</v>
      </c>
      <c r="X241">
        <f>LN(Data!X241)</f>
        <v>7.9622066718644771</v>
      </c>
      <c r="Y241">
        <f>LN(Data!Y241)</f>
        <v>6.9641356124182447</v>
      </c>
      <c r="Z241">
        <f>LN(Data!Z241)</f>
        <v>6.5135268027999604</v>
      </c>
      <c r="AA241">
        <f>LN(Data!AA241)</f>
        <v>5.9501215835735994</v>
      </c>
      <c r="AB241">
        <f>LN(Data!AB241)</f>
        <v>7.5027382107548508</v>
      </c>
      <c r="AE241">
        <f>LN(Data!AE241)</f>
        <v>4.5564945152640348</v>
      </c>
      <c r="AF241">
        <f>LN(Data!AF241)</f>
        <v>5.3140283009409597</v>
      </c>
      <c r="AG241">
        <f>LN(Data!AG241)</f>
        <v>5.3204065932682933</v>
      </c>
      <c r="AH241">
        <f>LN(Data!AH241)</f>
        <v>5.3277159617823662</v>
      </c>
      <c r="AI241">
        <f>LN(Data!AI241)</f>
        <v>4.7405748229942946</v>
      </c>
      <c r="AJ241">
        <f>LN(Data!AJ241)</f>
        <v>5.2464976178182399</v>
      </c>
      <c r="AK241">
        <f>LN(Data!AK241)</f>
        <v>5.4803597177010568</v>
      </c>
      <c r="AL241">
        <f>LN(Data!AL241)</f>
        <v>7.2219088686397104</v>
      </c>
      <c r="AM241">
        <f>LN(Data!AM241)</f>
        <v>8.8371004111627549</v>
      </c>
      <c r="AN241">
        <f>LN(Data!AN241)</f>
        <v>2.8225686545448019</v>
      </c>
      <c r="AO241">
        <f>LN(Data!AO241)</f>
        <v>2.1137105395919331</v>
      </c>
      <c r="AQ241">
        <f>LN(Data!AQ241)</f>
        <v>11.881359993164786</v>
      </c>
      <c r="AR241">
        <f>LN(Data!AR241)</f>
        <v>3.7184382563554808</v>
      </c>
      <c r="AS241">
        <f>LN(Data!AS241)</f>
        <v>15.599798249520267</v>
      </c>
      <c r="AT241">
        <f>LN(Data!AT241)</f>
        <v>0.89703516161853647</v>
      </c>
      <c r="AV241">
        <f>LN(Data!AV241)</f>
        <v>10.418310647685374</v>
      </c>
      <c r="AW241">
        <f>LN(Data!AW241)</f>
        <v>4.3845235148724688</v>
      </c>
      <c r="AX241">
        <f>LN(Data!AX241)</f>
        <v>-4.3008292087580875</v>
      </c>
      <c r="AY241">
        <f>LN(Data!AY241)</f>
        <v>-4.2280158072899328</v>
      </c>
      <c r="BA241">
        <f>LN(Data!BA241)</f>
        <v>1.5260563034950492</v>
      </c>
      <c r="BB241">
        <f>LN(Data!BB241)</f>
        <v>4.1911687468576408</v>
      </c>
      <c r="BC241">
        <f>LN(Data!BC241)</f>
        <v>2.8390784635086144</v>
      </c>
      <c r="BE241">
        <f>LN(Data!BE241)</f>
        <v>4.4308167988433134</v>
      </c>
      <c r="BF241">
        <f>LN(Data!BF241)</f>
        <v>6.5130507536868416</v>
      </c>
      <c r="BG241">
        <f>LN(Data!BG241)</f>
        <v>4.5674994709668209</v>
      </c>
      <c r="BH241" s="31">
        <f>Data!BH241/Data!C241</f>
        <v>2.049524306213673E-2</v>
      </c>
    </row>
    <row r="242" spans="1:60" x14ac:dyDescent="0.2">
      <c r="A242" s="7">
        <f>Data!A242</f>
        <v>2006</v>
      </c>
      <c r="B242" s="7">
        <f>Data!B242</f>
        <v>4</v>
      </c>
      <c r="C242">
        <f>LN(Data!C242)</f>
        <v>9.5968536907228934</v>
      </c>
      <c r="D242">
        <f>LN(Data!D242)</f>
        <v>9.2032351898461364</v>
      </c>
      <c r="E242">
        <f>LN(Data!E242)</f>
        <v>8.1154013286743698</v>
      </c>
      <c r="F242">
        <f>LN(Data!F242)</f>
        <v>7.0117548690006215</v>
      </c>
      <c r="G242">
        <f>LN(Data!G242)</f>
        <v>7.71289096149013</v>
      </c>
      <c r="H242">
        <f>LN(Data!H242)</f>
        <v>8.7918204189942184</v>
      </c>
      <c r="I242">
        <f>LN(Data!I242)</f>
        <v>7.8872085858139318</v>
      </c>
      <c r="J242">
        <f>LN(Data!J242)</f>
        <v>7.8719977283894647</v>
      </c>
      <c r="K242">
        <f>LN(Data!K242)</f>
        <v>7.5311235649341661</v>
      </c>
      <c r="L242">
        <f>LN(Data!L242)</f>
        <v>6.1277421654005302</v>
      </c>
      <c r="M242">
        <f>LN(Data!M242)</f>
        <v>6.7744524316677168</v>
      </c>
      <c r="N242">
        <f>LN(Data!N242)</f>
        <v>6.2768314416023241</v>
      </c>
      <c r="O242">
        <f>LN(Data!O242)</f>
        <v>6.6136526387274337</v>
      </c>
      <c r="P242" s="31">
        <f>Data!P242/(1000*AV242)</f>
        <v>3.9699057190307804E-3</v>
      </c>
      <c r="Q242" s="31">
        <f>(Data!Q242/Data!C242)</f>
        <v>-5.0861506685509296E-2</v>
      </c>
      <c r="R242">
        <f>LN(Data!R242)</f>
        <v>7.354810086849465</v>
      </c>
      <c r="S242">
        <f>LN(Data!S242)</f>
        <v>6.9934741543846748</v>
      </c>
      <c r="T242">
        <f>LN(Data!T242)</f>
        <v>6.159729436912202</v>
      </c>
      <c r="U242">
        <f>LN(Data!U242)</f>
        <v>7.7459979791599221</v>
      </c>
      <c r="V242">
        <f>LN(Data!V242)</f>
        <v>7.564549630076284</v>
      </c>
      <c r="W242">
        <f>LN(Data!W242)</f>
        <v>5.9378000225222891</v>
      </c>
      <c r="X242">
        <f>LN(Data!X242)</f>
        <v>7.9687003139204879</v>
      </c>
      <c r="Y242">
        <f>LN(Data!Y242)</f>
        <v>6.9744789110250451</v>
      </c>
      <c r="Z242">
        <f>LN(Data!Z242)</f>
        <v>6.5374159728493471</v>
      </c>
      <c r="AA242">
        <f>LN(Data!AA242)</f>
        <v>5.9362160728775031</v>
      </c>
      <c r="AB242">
        <f>LN(Data!AB242)</f>
        <v>7.5069213960711885</v>
      </c>
      <c r="AE242">
        <f>LN(Data!AE242)</f>
        <v>4.5599949799769632</v>
      </c>
      <c r="AF242">
        <f>LN(Data!AF242)</f>
        <v>5.3099148549435737</v>
      </c>
      <c r="AG242">
        <f>LN(Data!AG242)</f>
        <v>5.325772014861994</v>
      </c>
      <c r="AH242">
        <f>LN(Data!AH242)</f>
        <v>5.230932130693585</v>
      </c>
      <c r="AI242">
        <f>LN(Data!AI242)</f>
        <v>4.7332731211624273</v>
      </c>
      <c r="AJ242">
        <f>LN(Data!AJ242)</f>
        <v>5.2212581205899724</v>
      </c>
      <c r="AK242">
        <f>LN(Data!AK242)</f>
        <v>5.4876972877094374</v>
      </c>
      <c r="AL242">
        <f>LN(Data!AL242)</f>
        <v>7.2223470167407759</v>
      </c>
      <c r="AM242">
        <f>LN(Data!AM242)</f>
        <v>8.8536368562007084</v>
      </c>
      <c r="AN242">
        <f>LN(Data!AN242)</f>
        <v>2.8290871961450441</v>
      </c>
      <c r="AO242">
        <f>LN(Data!AO242)</f>
        <v>2.1243425271895617</v>
      </c>
      <c r="AQ242">
        <f>LN(Data!AQ242)</f>
        <v>11.888659622686873</v>
      </c>
      <c r="AR242">
        <f>LN(Data!AR242)</f>
        <v>3.7160081215021892</v>
      </c>
      <c r="AS242">
        <f>LN(Data!AS242)</f>
        <v>15.604667744189062</v>
      </c>
      <c r="AT242">
        <f>LN(Data!AT242)</f>
        <v>0.89994122551596845</v>
      </c>
      <c r="AV242">
        <f>LN(Data!AV242)</f>
        <v>10.428459245653688</v>
      </c>
      <c r="AW242">
        <f>LN(Data!AW242)</f>
        <v>4.3807758527722287</v>
      </c>
      <c r="AX242">
        <f>LN(Data!AX242)</f>
        <v>-4.2996652489494958</v>
      </c>
      <c r="AY242">
        <f>LN(Data!AY242)</f>
        <v>-4.2256151189882614</v>
      </c>
      <c r="BA242">
        <f>LN(Data!BA242)</f>
        <v>1.4816045409242156</v>
      </c>
      <c r="BB242">
        <f>LN(Data!BB242)</f>
        <v>4.1941898971918166</v>
      </c>
      <c r="BC242">
        <f>LN(Data!BC242)</f>
        <v>2.7850112422383382</v>
      </c>
      <c r="BE242">
        <f>LN(Data!BE242)</f>
        <v>4.5272086445183799</v>
      </c>
      <c r="BF242">
        <f>LN(Data!BF242)</f>
        <v>6.5176023477852931</v>
      </c>
      <c r="BG242">
        <f>LN(Data!BG242)</f>
        <v>4.551748311992017</v>
      </c>
      <c r="BH242" s="31">
        <f>Data!BH242/Data!C242</f>
        <v>1.7599866821949924E-2</v>
      </c>
    </row>
    <row r="243" spans="1:60" x14ac:dyDescent="0.2">
      <c r="A243" s="7">
        <f>Data!A243</f>
        <v>2007</v>
      </c>
      <c r="B243" s="7">
        <f>Data!B243</f>
        <v>1</v>
      </c>
      <c r="C243">
        <f>LN(Data!C243)</f>
        <v>9.5975125126780227</v>
      </c>
      <c r="D243">
        <f>LN(Data!D243)</f>
        <v>9.2090495392099267</v>
      </c>
      <c r="E243">
        <f>LN(Data!E243)</f>
        <v>8.1207373774656606</v>
      </c>
      <c r="F243">
        <f>LN(Data!F243)</f>
        <v>7.0228680860826413</v>
      </c>
      <c r="G243">
        <f>LN(Data!G243)</f>
        <v>7.7149451755827423</v>
      </c>
      <c r="H243">
        <f>LN(Data!H243)</f>
        <v>8.7978959651248037</v>
      </c>
      <c r="I243">
        <f>LN(Data!I243)</f>
        <v>7.8779658528457226</v>
      </c>
      <c r="J243">
        <f>LN(Data!J243)</f>
        <v>7.8702423377459985</v>
      </c>
      <c r="K243">
        <f>LN(Data!K243)</f>
        <v>7.5481343940034265</v>
      </c>
      <c r="L243">
        <f>LN(Data!L243)</f>
        <v>6.1628936627355131</v>
      </c>
      <c r="M243">
        <f>LN(Data!M243)</f>
        <v>6.7868298110532566</v>
      </c>
      <c r="N243">
        <f>LN(Data!N243)</f>
        <v>6.2859980945088649</v>
      </c>
      <c r="O243">
        <f>LN(Data!O243)</f>
        <v>6.5669536841996949</v>
      </c>
      <c r="P243" s="31">
        <f>Data!P243/(1000*AV243)</f>
        <v>1.8781325663234582E-3</v>
      </c>
      <c r="Q243" s="31">
        <f>(Data!Q243/Data!C243)</f>
        <v>-5.196189596757219E-2</v>
      </c>
      <c r="R243">
        <f>LN(Data!R243)</f>
        <v>7.3692856110232503</v>
      </c>
      <c r="S243">
        <f>LN(Data!S243)</f>
        <v>7.007057480055999</v>
      </c>
      <c r="T243">
        <f>LN(Data!T243)</f>
        <v>6.1764907763090635</v>
      </c>
      <c r="U243">
        <f>LN(Data!U243)</f>
        <v>7.7629362713893153</v>
      </c>
      <c r="V243">
        <f>LN(Data!V243)</f>
        <v>7.5815667232353396</v>
      </c>
      <c r="W243">
        <f>LN(Data!W243)</f>
        <v>5.9545411930033838</v>
      </c>
      <c r="X243">
        <f>LN(Data!X243)</f>
        <v>7.9664826339513315</v>
      </c>
      <c r="Y243">
        <f>LN(Data!Y243)</f>
        <v>6.9608219999188297</v>
      </c>
      <c r="Z243">
        <f>LN(Data!Z243)</f>
        <v>6.5170802563466079</v>
      </c>
      <c r="AA243">
        <f>LN(Data!AA243)</f>
        <v>5.934894195619588</v>
      </c>
      <c r="AB243">
        <f>LN(Data!AB243)</f>
        <v>7.511524648390866</v>
      </c>
      <c r="AE243">
        <f>LN(Data!AE243)</f>
        <v>4.5711168986632078</v>
      </c>
      <c r="AF243">
        <f>LN(Data!AF243)</f>
        <v>5.3196727093260048</v>
      </c>
      <c r="AG243">
        <f>LN(Data!AG243)</f>
        <v>5.3326173388436811</v>
      </c>
      <c r="AH243">
        <f>LN(Data!AH243)</f>
        <v>5.2692283539380602</v>
      </c>
      <c r="AI243">
        <f>LN(Data!AI243)</f>
        <v>4.7273524198557197</v>
      </c>
      <c r="AJ243">
        <f>LN(Data!AJ243)</f>
        <v>5.2377071196282827</v>
      </c>
      <c r="AK243">
        <f>LN(Data!AK243)</f>
        <v>5.4972337969138279</v>
      </c>
      <c r="AL243">
        <f>LN(Data!AL243)</f>
        <v>7.2205932713150363</v>
      </c>
      <c r="AM243">
        <f>LN(Data!AM243)</f>
        <v>8.8680190628326425</v>
      </c>
      <c r="AN243">
        <f>LN(Data!AN243)</f>
        <v>2.8367365420635329</v>
      </c>
      <c r="AO243">
        <f>LN(Data!AO243)</f>
        <v>2.1222340187256199</v>
      </c>
      <c r="AQ243">
        <f>LN(Data!AQ243)</f>
        <v>11.892286130992284</v>
      </c>
      <c r="AR243">
        <f>LN(Data!AR243)</f>
        <v>3.7160081215021892</v>
      </c>
      <c r="AS243">
        <f>LN(Data!AS243)</f>
        <v>15.608294252494474</v>
      </c>
      <c r="AT243">
        <f>LN(Data!AT243)</f>
        <v>0.89697353916568556</v>
      </c>
      <c r="AV243">
        <f>LN(Data!AV243)</f>
        <v>10.435898057168572</v>
      </c>
      <c r="AW243">
        <f>LN(Data!AW243)</f>
        <v>4.3832758540743137</v>
      </c>
      <c r="AX243">
        <f>LN(Data!AX243)</f>
        <v>-4.3038909953589055</v>
      </c>
      <c r="AY243">
        <f>LN(Data!AY243)</f>
        <v>-4.2306658658273593</v>
      </c>
      <c r="BA243">
        <f>LN(Data!BA243)</f>
        <v>1.5040773967762742</v>
      </c>
      <c r="BB243">
        <f>LN(Data!BB243)</f>
        <v>4.1941898971918166</v>
      </c>
      <c r="BC243">
        <f>LN(Data!BC243)</f>
        <v>2.8273136219290276</v>
      </c>
      <c r="BE243">
        <f>LN(Data!BE243)</f>
        <v>4.5239601305625481</v>
      </c>
      <c r="BF243">
        <f>LN(Data!BF243)</f>
        <v>6.5060907479771233</v>
      </c>
      <c r="BG243">
        <f>LN(Data!BG243)</f>
        <v>4.5518326983974173</v>
      </c>
      <c r="BH243" s="31">
        <f>Data!BH243/Data!C243</f>
        <v>1.9740072820153571E-2</v>
      </c>
    </row>
    <row r="244" spans="1:60" x14ac:dyDescent="0.2">
      <c r="A244" s="7">
        <f>Data!A244</f>
        <v>2007</v>
      </c>
      <c r="B244" s="7">
        <f>Data!B244</f>
        <v>2</v>
      </c>
      <c r="C244">
        <f>LN(Data!C244)</f>
        <v>9.6051825897804335</v>
      </c>
      <c r="D244">
        <f>LN(Data!D244)</f>
        <v>9.2123782940017485</v>
      </c>
      <c r="E244">
        <f>LN(Data!E244)</f>
        <v>8.1245357143270454</v>
      </c>
      <c r="F244">
        <f>LN(Data!F244)</f>
        <v>7.0372912003311709</v>
      </c>
      <c r="G244">
        <f>LN(Data!G244)</f>
        <v>7.7129356632178592</v>
      </c>
      <c r="H244">
        <f>LN(Data!H244)</f>
        <v>8.8009726586007506</v>
      </c>
      <c r="I244">
        <f>LN(Data!I244)</f>
        <v>7.8915925035081678</v>
      </c>
      <c r="J244">
        <f>LN(Data!J244)</f>
        <v>7.8727980790619867</v>
      </c>
      <c r="K244">
        <f>LN(Data!K244)</f>
        <v>7.5675524798605283</v>
      </c>
      <c r="L244">
        <f>LN(Data!L244)</f>
        <v>6.215807378997674</v>
      </c>
      <c r="M244">
        <f>LN(Data!M244)</f>
        <v>6.7981636023520426</v>
      </c>
      <c r="N244">
        <f>LN(Data!N244)</f>
        <v>6.2895300249394506</v>
      </c>
      <c r="O244">
        <f>LN(Data!O244)</f>
        <v>6.5260555244242351</v>
      </c>
      <c r="P244" s="31">
        <f>Data!P244/(1000*AV244)</f>
        <v>4.7317776172439039E-3</v>
      </c>
      <c r="Q244" s="31">
        <f>(Data!Q244/Data!C244)</f>
        <v>-5.0298150456490248E-2</v>
      </c>
      <c r="R244">
        <f>LN(Data!R244)</f>
        <v>7.3867186495993442</v>
      </c>
      <c r="S244">
        <f>LN(Data!S244)</f>
        <v>7.0226006706511779</v>
      </c>
      <c r="T244">
        <f>LN(Data!T244)</f>
        <v>6.1982754438012941</v>
      </c>
      <c r="U244">
        <f>LN(Data!U244)</f>
        <v>7.7667981812541678</v>
      </c>
      <c r="V244">
        <f>LN(Data!V244)</f>
        <v>7.584315655937683</v>
      </c>
      <c r="W244">
        <f>LN(Data!W244)</f>
        <v>5.964607092938099</v>
      </c>
      <c r="X244">
        <f>LN(Data!X244)</f>
        <v>7.9748769005588755</v>
      </c>
      <c r="Y244">
        <f>LN(Data!Y244)</f>
        <v>6.9765347943769624</v>
      </c>
      <c r="Z244">
        <f>LN(Data!Z244)</f>
        <v>6.5381398237676702</v>
      </c>
      <c r="AA244">
        <f>LN(Data!AA244)</f>
        <v>5.9406974300543292</v>
      </c>
      <c r="AB244">
        <f>LN(Data!AB244)</f>
        <v>7.5155624123750666</v>
      </c>
      <c r="AE244">
        <f>LN(Data!AE244)</f>
        <v>4.5766678255153792</v>
      </c>
      <c r="AF244">
        <f>LN(Data!AF244)</f>
        <v>5.3309345938321133</v>
      </c>
      <c r="AG244">
        <f>LN(Data!AG244)</f>
        <v>5.3384175005896966</v>
      </c>
      <c r="AH244">
        <f>LN(Data!AH244)</f>
        <v>5.3339113186392257</v>
      </c>
      <c r="AI244">
        <f>LN(Data!AI244)</f>
        <v>4.7235574834859548</v>
      </c>
      <c r="AJ244">
        <f>LN(Data!AJ244)</f>
        <v>5.2606622272442234</v>
      </c>
      <c r="AK244">
        <f>LN(Data!AK244)</f>
        <v>5.5051363949423786</v>
      </c>
      <c r="AL244">
        <f>LN(Data!AL244)</f>
        <v>7.2254814727822945</v>
      </c>
      <c r="AM244">
        <f>LN(Data!AM244)</f>
        <v>8.8849702778658628</v>
      </c>
      <c r="AN244">
        <f>LN(Data!AN244)</f>
        <v>2.8472322652355468</v>
      </c>
      <c r="AO244">
        <f>LN(Data!AO244)</f>
        <v>2.1214678573915253</v>
      </c>
      <c r="AQ244">
        <f>LN(Data!AQ244)</f>
        <v>11.890340831631637</v>
      </c>
      <c r="AR244">
        <f>LN(Data!AR244)</f>
        <v>3.7208624999669868</v>
      </c>
      <c r="AS244">
        <f>LN(Data!AS244)</f>
        <v>15.611203331598624</v>
      </c>
      <c r="AT244">
        <f>LN(Data!AT244)</f>
        <v>0.90173453716394769</v>
      </c>
      <c r="AV244">
        <f>LN(Data!AV244)</f>
        <v>10.440051075091263</v>
      </c>
      <c r="AW244">
        <f>LN(Data!AW244)</f>
        <v>4.389498649512583</v>
      </c>
      <c r="AX244">
        <f>LN(Data!AX244)</f>
        <v>-4.2995404971707618</v>
      </c>
      <c r="AY244">
        <f>LN(Data!AY244)</f>
        <v>-4.2283688901338436</v>
      </c>
      <c r="BA244">
        <f>LN(Data!BA244)</f>
        <v>1.5040773967762742</v>
      </c>
      <c r="BB244">
        <f>LN(Data!BB244)</f>
        <v>4.1896547420264252</v>
      </c>
      <c r="BC244">
        <f>LN(Data!BC244)</f>
        <v>2.8154087194227095</v>
      </c>
      <c r="BE244">
        <f>LN(Data!BE244)</f>
        <v>4.4647580322713463</v>
      </c>
      <c r="BF244">
        <f>LN(Data!BF244)</f>
        <v>6.4997170649382729</v>
      </c>
      <c r="BG244">
        <f>LN(Data!BG244)</f>
        <v>4.5319218442462512</v>
      </c>
      <c r="BH244" s="31">
        <f>Data!BH244/Data!C244</f>
        <v>2.1380358882703898E-2</v>
      </c>
    </row>
    <row r="245" spans="1:60" x14ac:dyDescent="0.2">
      <c r="A245" s="7">
        <f>Data!A245</f>
        <v>2007</v>
      </c>
      <c r="B245" s="7">
        <f>Data!B245</f>
        <v>3</v>
      </c>
      <c r="C245">
        <f>LN(Data!C245)</f>
        <v>9.6118978552533303</v>
      </c>
      <c r="D245">
        <f>LN(Data!D245)</f>
        <v>9.2163323839621789</v>
      </c>
      <c r="E245">
        <f>LN(Data!E245)</f>
        <v>8.1292634363971334</v>
      </c>
      <c r="F245">
        <f>LN(Data!F245)</f>
        <v>7.0482995239744453</v>
      </c>
      <c r="G245">
        <f>LN(Data!G245)</f>
        <v>7.7143204265776388</v>
      </c>
      <c r="H245">
        <f>LN(Data!H245)</f>
        <v>8.8045202008406012</v>
      </c>
      <c r="I245">
        <f>LN(Data!I245)</f>
        <v>7.885366860837876</v>
      </c>
      <c r="J245">
        <f>LN(Data!J245)</f>
        <v>7.8667222851367287</v>
      </c>
      <c r="K245">
        <f>LN(Data!K245)</f>
        <v>7.5829421341650898</v>
      </c>
      <c r="L245">
        <f>LN(Data!L245)</f>
        <v>6.261491684321042</v>
      </c>
      <c r="M245">
        <f>LN(Data!M245)</f>
        <v>6.8033942636573945</v>
      </c>
      <c r="N245">
        <f>LN(Data!N245)</f>
        <v>6.2936041046486899</v>
      </c>
      <c r="O245">
        <f>LN(Data!O245)</f>
        <v>6.4602173944520649</v>
      </c>
      <c r="P245" s="31">
        <f>Data!P245/(1000*AV245)</f>
        <v>4.8061558036259847E-3</v>
      </c>
      <c r="Q245" s="31">
        <f>(Data!Q245/Data!C245)</f>
        <v>-4.6260415620921598E-2</v>
      </c>
      <c r="R245">
        <f>LN(Data!R245)</f>
        <v>7.421297210242356</v>
      </c>
      <c r="S245">
        <f>LN(Data!S245)</f>
        <v>7.0516824477887798</v>
      </c>
      <c r="T245">
        <f>LN(Data!T245)</f>
        <v>6.2459129482506039</v>
      </c>
      <c r="U245">
        <f>LN(Data!U245)</f>
        <v>7.7674333304297125</v>
      </c>
      <c r="V245">
        <f>LN(Data!V245)</f>
        <v>7.5832475243033617</v>
      </c>
      <c r="W245">
        <f>LN(Data!W245)</f>
        <v>5.9738096118692612</v>
      </c>
      <c r="X245">
        <f>LN(Data!X245)</f>
        <v>7.9820748750812021</v>
      </c>
      <c r="Y245">
        <f>LN(Data!Y245)</f>
        <v>6.9953997888341837</v>
      </c>
      <c r="Z245">
        <f>LN(Data!Z245)</f>
        <v>6.5608892131769085</v>
      </c>
      <c r="AA245">
        <f>LN(Data!AA245)</f>
        <v>5.9524638097582496</v>
      </c>
      <c r="AB245">
        <f>LN(Data!AB245)</f>
        <v>7.5157257621344895</v>
      </c>
      <c r="AE245">
        <f>LN(Data!AE245)</f>
        <v>4.5801190091212325</v>
      </c>
      <c r="AF245">
        <f>LN(Data!AF245)</f>
        <v>5.337244767458718</v>
      </c>
      <c r="AG245">
        <f>LN(Data!AG245)</f>
        <v>5.3445375645148312</v>
      </c>
      <c r="AH245">
        <f>LN(Data!AH245)</f>
        <v>5.3420040539147653</v>
      </c>
      <c r="AI245">
        <f>LN(Data!AI245)</f>
        <v>4.7194626923845746</v>
      </c>
      <c r="AJ245">
        <f>LN(Data!AJ245)</f>
        <v>5.2690224294910122</v>
      </c>
      <c r="AK245">
        <f>LN(Data!AK245)</f>
        <v>5.5118387731501146</v>
      </c>
      <c r="AL245">
        <f>LN(Data!AL245)</f>
        <v>7.2253359017797809</v>
      </c>
      <c r="AM245">
        <f>LN(Data!AM245)</f>
        <v>8.9005899073204393</v>
      </c>
      <c r="AN245">
        <f>LN(Data!AN245)</f>
        <v>2.8530159713523959</v>
      </c>
      <c r="AO245">
        <f>LN(Data!AO245)</f>
        <v>2.1209413898817688</v>
      </c>
      <c r="AQ245">
        <f>LN(Data!AQ245)</f>
        <v>11.890978265468055</v>
      </c>
      <c r="AR245">
        <f>LN(Data!AR245)</f>
        <v>3.7208624999669868</v>
      </c>
      <c r="AS245">
        <f>LN(Data!AS245)</f>
        <v>15.611840765435042</v>
      </c>
      <c r="AT245">
        <f>LN(Data!AT245)</f>
        <v>0.90781236880042482</v>
      </c>
      <c r="AV245">
        <f>LN(Data!AV245)</f>
        <v>10.444938127500324</v>
      </c>
      <c r="AW245">
        <f>LN(Data!AW245)</f>
        <v>4.3882571844245177</v>
      </c>
      <c r="AX245">
        <f>LN(Data!AX245)</f>
        <v>-4.2948650396632555</v>
      </c>
      <c r="AY245">
        <f>LN(Data!AY245)</f>
        <v>-4.2232837491472761</v>
      </c>
      <c r="BA245">
        <f>LN(Data!BA245)</f>
        <v>1.547562508716013</v>
      </c>
      <c r="BB245">
        <f>LN(Data!BB245)</f>
        <v>4.1881384415084613</v>
      </c>
      <c r="BC245">
        <f>LN(Data!BC245)</f>
        <v>2.8213788864092133</v>
      </c>
      <c r="BE245">
        <f>LN(Data!BE245)</f>
        <v>4.4508528256037341</v>
      </c>
      <c r="BF245">
        <f>LN(Data!BF245)</f>
        <v>6.4932613203091547</v>
      </c>
      <c r="BG245">
        <f>LN(Data!BG245)</f>
        <v>4.5105077963224218</v>
      </c>
      <c r="BH245" s="31">
        <f>Data!BH245/Data!C245</f>
        <v>2.4945361611732896E-2</v>
      </c>
    </row>
    <row r="246" spans="1:60" x14ac:dyDescent="0.2">
      <c r="A246" s="7">
        <f>Data!A246</f>
        <v>2007</v>
      </c>
      <c r="B246" s="7">
        <f>Data!B246</f>
        <v>4</v>
      </c>
      <c r="C246">
        <f>LN(Data!C246)</f>
        <v>9.6155454462784871</v>
      </c>
      <c r="D246">
        <f>LN(Data!D246)</f>
        <v>9.2177627577918209</v>
      </c>
      <c r="E246">
        <f>LN(Data!E246)</f>
        <v>8.1300295844779864</v>
      </c>
      <c r="F246">
        <f>LN(Data!F246)</f>
        <v>7.0522884297144355</v>
      </c>
      <c r="G246">
        <f>LN(Data!G246)</f>
        <v>7.7135166039112164</v>
      </c>
      <c r="H246">
        <f>LN(Data!H246)</f>
        <v>8.8063192208601624</v>
      </c>
      <c r="I246">
        <f>LN(Data!I246)</f>
        <v>7.8652647266722466</v>
      </c>
      <c r="J246">
        <f>LN(Data!J246)</f>
        <v>7.8579835618839891</v>
      </c>
      <c r="K246">
        <f>LN(Data!K246)</f>
        <v>7.599701738965563</v>
      </c>
      <c r="L246">
        <f>LN(Data!L246)</f>
        <v>6.2856255856574723</v>
      </c>
      <c r="M246">
        <f>LN(Data!M246)</f>
        <v>6.8134445995108956</v>
      </c>
      <c r="N246">
        <f>LN(Data!N246)</f>
        <v>6.3142724215351373</v>
      </c>
      <c r="O246">
        <f>LN(Data!O246)</f>
        <v>6.3734904234823837</v>
      </c>
      <c r="P246" s="31">
        <f>Data!P246/(1000*AV246)</f>
        <v>2.2011749915317133E-3</v>
      </c>
      <c r="Q246" s="31">
        <f>(Data!Q246/Data!C246)</f>
        <v>-4.075726355519102E-2</v>
      </c>
      <c r="R246">
        <f>LN(Data!R246)</f>
        <v>7.4483921003197571</v>
      </c>
      <c r="S246">
        <f>LN(Data!S246)</f>
        <v>7.0738627619130643</v>
      </c>
      <c r="T246">
        <f>LN(Data!T246)</f>
        <v>6.2839475765008048</v>
      </c>
      <c r="U246">
        <f>LN(Data!U246)</f>
        <v>7.7528936665282027</v>
      </c>
      <c r="V246">
        <f>LN(Data!V246)</f>
        <v>7.568379267836522</v>
      </c>
      <c r="W246">
        <f>LN(Data!W246)</f>
        <v>5.9607475744459215</v>
      </c>
      <c r="X246">
        <f>LN(Data!X246)</f>
        <v>7.9860968308078872</v>
      </c>
      <c r="Y246">
        <f>LN(Data!Y246)</f>
        <v>7.0007901449493266</v>
      </c>
      <c r="Z246">
        <f>LN(Data!Z246)</f>
        <v>6.5624440936937196</v>
      </c>
      <c r="AA246">
        <f>LN(Data!AA246)</f>
        <v>5.96512057176838</v>
      </c>
      <c r="AB246">
        <f>LN(Data!AB246)</f>
        <v>7.5188786240634915</v>
      </c>
      <c r="AE246">
        <f>LN(Data!AE246)</f>
        <v>4.5845490237835982</v>
      </c>
      <c r="AF246">
        <f>LN(Data!AF246)</f>
        <v>5.3494381460557507</v>
      </c>
      <c r="AG246">
        <f>LN(Data!AG246)</f>
        <v>5.3521708807740627</v>
      </c>
      <c r="AH246">
        <f>LN(Data!AH246)</f>
        <v>5.3964236336543632</v>
      </c>
      <c r="AI246">
        <f>LN(Data!AI246)</f>
        <v>4.7202116892987691</v>
      </c>
      <c r="AJ246">
        <f>LN(Data!AJ246)</f>
        <v>5.2927720194924071</v>
      </c>
      <c r="AK246">
        <f>LN(Data!AK246)</f>
        <v>5.5206846166183929</v>
      </c>
      <c r="AL246">
        <f>LN(Data!AL246)</f>
        <v>7.2266452785581112</v>
      </c>
      <c r="AM246">
        <f>LN(Data!AM246)</f>
        <v>8.9111658468790846</v>
      </c>
      <c r="AN246">
        <f>LN(Data!AN246)</f>
        <v>2.8570447537800976</v>
      </c>
      <c r="AO246">
        <f>LN(Data!AO246)</f>
        <v>2.1127767937124378</v>
      </c>
      <c r="AQ246">
        <f>LN(Data!AQ246)</f>
        <v>11.893216344529673</v>
      </c>
      <c r="AR246">
        <f>LN(Data!AR246)</f>
        <v>3.7184382563554808</v>
      </c>
      <c r="AS246">
        <f>LN(Data!AS246)</f>
        <v>15.611654600885153</v>
      </c>
      <c r="AT246">
        <f>LN(Data!AT246)</f>
        <v>0.91164612437547143</v>
      </c>
      <c r="AV246">
        <f>LN(Data!AV246)</f>
        <v>10.448964797657991</v>
      </c>
      <c r="AW246">
        <f>LN(Data!AW246)</f>
        <v>4.389498649512583</v>
      </c>
      <c r="AX246">
        <f>LN(Data!AX246)</f>
        <v>-4.2924215195417039</v>
      </c>
      <c r="AY246">
        <f>LN(Data!AY246)</f>
        <v>-4.2212499125047858</v>
      </c>
      <c r="BA246">
        <f>LN(Data!BA246)</f>
        <v>1.5686159179138452</v>
      </c>
      <c r="BB246">
        <f>LN(Data!BB246)</f>
        <v>4.1881384415084613</v>
      </c>
      <c r="BC246">
        <f>LN(Data!BC246)</f>
        <v>2.8332133440562162</v>
      </c>
      <c r="BE246">
        <f>LN(Data!BE246)</f>
        <v>4.3502779363593014</v>
      </c>
      <c r="BF246">
        <f>LN(Data!BF246)</f>
        <v>6.4823773184904514</v>
      </c>
      <c r="BG246">
        <f>LN(Data!BG246)</f>
        <v>4.4761542973985797</v>
      </c>
      <c r="BH246" s="31">
        <f>Data!BH246/Data!C246</f>
        <v>2.7562912468710263E-2</v>
      </c>
    </row>
    <row r="247" spans="1:60" x14ac:dyDescent="0.2">
      <c r="A247" s="7">
        <f>Data!A247</f>
        <v>2008</v>
      </c>
      <c r="B247" s="7">
        <f>Data!B247</f>
        <v>1</v>
      </c>
      <c r="C247">
        <f>LN(Data!C247)</f>
        <v>9.6088077194360135</v>
      </c>
      <c r="D247">
        <f>LN(Data!D247)</f>
        <v>9.2157357904930901</v>
      </c>
      <c r="E247">
        <f>LN(Data!E247)</f>
        <v>8.116327489802968</v>
      </c>
      <c r="F247">
        <f>LN(Data!F247)</f>
        <v>7.0233136196164097</v>
      </c>
      <c r="G247">
        <f>LN(Data!G247)</f>
        <v>7.7080513750591253</v>
      </c>
      <c r="H247">
        <f>LN(Data!H247)</f>
        <v>8.8103999745107178</v>
      </c>
      <c r="I247">
        <f>LN(Data!I247)</f>
        <v>7.8310216245927178</v>
      </c>
      <c r="J247">
        <f>LN(Data!J247)</f>
        <v>7.8395649665139624</v>
      </c>
      <c r="K247">
        <f>LN(Data!K247)</f>
        <v>7.5999520080060865</v>
      </c>
      <c r="L247">
        <f>LN(Data!L247)</f>
        <v>6.2897155709089976</v>
      </c>
      <c r="M247">
        <f>LN(Data!M247)</f>
        <v>6.8017278743366072</v>
      </c>
      <c r="N247">
        <f>LN(Data!N247)</f>
        <v>6.3300773482283059</v>
      </c>
      <c r="O247">
        <f>LN(Data!O247)</f>
        <v>6.2915691395583204</v>
      </c>
      <c r="P247" s="31">
        <f>Data!P247/(1000*AV247)</f>
        <v>-1.9328010151700007E-3</v>
      </c>
      <c r="Q247" s="31">
        <f>(Data!Q247/Data!C247)</f>
        <v>-4.1032802073123251E-2</v>
      </c>
      <c r="R247">
        <f>LN(Data!R247)</f>
        <v>7.4608929865337439</v>
      </c>
      <c r="S247">
        <f>LN(Data!S247)</f>
        <v>7.0987887763781128</v>
      </c>
      <c r="T247">
        <f>LN(Data!T247)</f>
        <v>6.267390283861161</v>
      </c>
      <c r="U247">
        <f>LN(Data!U247)</f>
        <v>7.7621280530413026</v>
      </c>
      <c r="V247">
        <f>LN(Data!V247)</f>
        <v>7.5739936429848651</v>
      </c>
      <c r="W247">
        <f>LN(Data!W247)</f>
        <v>5.9892120120546881</v>
      </c>
      <c r="X247">
        <f>LN(Data!X247)</f>
        <v>7.9902381857203633</v>
      </c>
      <c r="Y247">
        <f>LN(Data!Y247)</f>
        <v>7.0167890400062598</v>
      </c>
      <c r="Z247">
        <f>LN(Data!Z247)</f>
        <v>6.578834458513759</v>
      </c>
      <c r="AA247">
        <f>LN(Data!AA247)</f>
        <v>5.9801507872077089</v>
      </c>
      <c r="AB247">
        <f>LN(Data!AB247)</f>
        <v>7.5158346471520181</v>
      </c>
      <c r="AE247">
        <f>LN(Data!AE247)</f>
        <v>4.5901276116428233</v>
      </c>
      <c r="AF247">
        <f>LN(Data!AF247)</f>
        <v>5.3602117700856269</v>
      </c>
      <c r="AG247">
        <f>LN(Data!AG247)</f>
        <v>5.3595676749347403</v>
      </c>
      <c r="AH247">
        <f>LN(Data!AH247)</f>
        <v>5.4378705914910537</v>
      </c>
      <c r="AI247">
        <f>LN(Data!AI247)</f>
        <v>4.7187666925706315</v>
      </c>
      <c r="AJ247">
        <f>LN(Data!AJ247)</f>
        <v>5.3108287714850997</v>
      </c>
      <c r="AK247">
        <f>LN(Data!AK247)</f>
        <v>5.5294290875114234</v>
      </c>
      <c r="AL247">
        <f>LN(Data!AL247)</f>
        <v>7.2316487333964901</v>
      </c>
      <c r="AM247">
        <f>LN(Data!AM247)</f>
        <v>8.9303883455863122</v>
      </c>
      <c r="AN247">
        <f>LN(Data!AN247)</f>
        <v>2.866192902199006</v>
      </c>
      <c r="AO247">
        <f>LN(Data!AO247)</f>
        <v>2.1111513181014709</v>
      </c>
      <c r="AQ247">
        <f>LN(Data!AQ247)</f>
        <v>11.892778704768586</v>
      </c>
      <c r="AR247">
        <f>LN(Data!AR247)</f>
        <v>3.7184382563554808</v>
      </c>
      <c r="AS247">
        <f>LN(Data!AS247)</f>
        <v>15.611216961124066</v>
      </c>
      <c r="AT247">
        <f>LN(Data!AT247)</f>
        <v>0.90534603729408447</v>
      </c>
      <c r="AV247">
        <f>LN(Data!AV247)</f>
        <v>10.451153451108517</v>
      </c>
      <c r="AW247">
        <f>LN(Data!AW247)</f>
        <v>4.3870141761849206</v>
      </c>
      <c r="AX247">
        <f>LN(Data!AX247)</f>
        <v>-4.2995882833829215</v>
      </c>
      <c r="AY247">
        <f>LN(Data!AY247)</f>
        <v>-4.2275968001478752</v>
      </c>
      <c r="BA247">
        <f>LN(Data!BA247)</f>
        <v>1.6094379124341003</v>
      </c>
      <c r="BB247">
        <f>LN(Data!BB247)</f>
        <v>4.1911687468576408</v>
      </c>
      <c r="BC247">
        <f>LN(Data!BC247)</f>
        <v>2.8332133440562162</v>
      </c>
      <c r="BE247">
        <f>LN(Data!BE247)</f>
        <v>4.2890886390146123</v>
      </c>
      <c r="BF247">
        <f>LN(Data!BF247)</f>
        <v>6.476607149298955</v>
      </c>
      <c r="BG247">
        <f>LN(Data!BG247)</f>
        <v>4.4549401437405169</v>
      </c>
      <c r="BH247" s="31">
        <f>Data!BH247/Data!C247</f>
        <v>3.5902649814547494E-2</v>
      </c>
    </row>
    <row r="248" spans="1:60" x14ac:dyDescent="0.2">
      <c r="A248" s="7">
        <f>Data!A248</f>
        <v>2008</v>
      </c>
      <c r="B248" s="7">
        <f>Data!B248</f>
        <v>2</v>
      </c>
      <c r="C248">
        <f>LN(Data!C248)</f>
        <v>9.6137500357719343</v>
      </c>
      <c r="D248">
        <f>LN(Data!D248)</f>
        <v>9.2176138559426803</v>
      </c>
      <c r="E248">
        <f>LN(Data!E248)</f>
        <v>8.1198152934906922</v>
      </c>
      <c r="F248">
        <f>LN(Data!F248)</f>
        <v>7.020190708311925</v>
      </c>
      <c r="G248">
        <f>LN(Data!G248)</f>
        <v>7.7150343935869952</v>
      </c>
      <c r="H248">
        <f>LN(Data!H248)</f>
        <v>8.8114436447460509</v>
      </c>
      <c r="I248">
        <f>LN(Data!I248)</f>
        <v>7.813025507572827</v>
      </c>
      <c r="J248">
        <f>LN(Data!J248)</f>
        <v>7.8254050868939231</v>
      </c>
      <c r="K248">
        <f>LN(Data!K248)</f>
        <v>7.5941799137812556</v>
      </c>
      <c r="L248">
        <f>LN(Data!L248)</f>
        <v>6.3057276917896754</v>
      </c>
      <c r="M248">
        <f>LN(Data!M248)</f>
        <v>6.7760507879847092</v>
      </c>
      <c r="N248">
        <f>LN(Data!N248)</f>
        <v>6.3338123459006681</v>
      </c>
      <c r="O248">
        <f>LN(Data!O248)</f>
        <v>6.2466879918856035</v>
      </c>
      <c r="P248" s="31">
        <f>Data!P248/(1000*AV248)</f>
        <v>-2.5246851652601602E-3</v>
      </c>
      <c r="Q248" s="31">
        <f>(Data!Q248/Data!C248)</f>
        <v>-3.6067391710979876E-2</v>
      </c>
      <c r="R248">
        <f>LN(Data!R248)</f>
        <v>7.4890766443598258</v>
      </c>
      <c r="S248">
        <f>LN(Data!S248)</f>
        <v>7.1291372796766863</v>
      </c>
      <c r="T248">
        <f>LN(Data!T248)</f>
        <v>6.2906427846981892</v>
      </c>
      <c r="U248">
        <f>LN(Data!U248)</f>
        <v>7.7528936665282027</v>
      </c>
      <c r="V248">
        <f>LN(Data!V248)</f>
        <v>7.5650680065328659</v>
      </c>
      <c r="W248">
        <f>LN(Data!W248)</f>
        <v>5.9781259826688018</v>
      </c>
      <c r="X248">
        <f>LN(Data!X248)</f>
        <v>7.9979993179797297</v>
      </c>
      <c r="Y248">
        <f>LN(Data!Y248)</f>
        <v>7.0350044798976006</v>
      </c>
      <c r="Z248">
        <f>LN(Data!Z248)</f>
        <v>6.5979639209422549</v>
      </c>
      <c r="AA248">
        <f>LN(Data!AA248)</f>
        <v>5.9967008139032281</v>
      </c>
      <c r="AB248">
        <f>LN(Data!AB248)</f>
        <v>7.5171403434367523</v>
      </c>
      <c r="AE248">
        <f>LN(Data!AE248)</f>
        <v>4.5949582209116748</v>
      </c>
      <c r="AF248">
        <f>LN(Data!AF248)</f>
        <v>5.3731372281054997</v>
      </c>
      <c r="AG248">
        <f>LN(Data!AG248)</f>
        <v>5.3657096244028342</v>
      </c>
      <c r="AH248">
        <f>LN(Data!AH248)</f>
        <v>5.5090967961584756</v>
      </c>
      <c r="AI248">
        <f>LN(Data!AI248)</f>
        <v>4.7123101175459938</v>
      </c>
      <c r="AJ248">
        <f>LN(Data!AJ248)</f>
        <v>5.3378264996427491</v>
      </c>
      <c r="AK248">
        <f>LN(Data!AK248)</f>
        <v>5.5400942343299251</v>
      </c>
      <c r="AL248">
        <f>LN(Data!AL248)</f>
        <v>7.2402194942058111</v>
      </c>
      <c r="AM248">
        <f>LN(Data!AM248)</f>
        <v>8.9475069974937931</v>
      </c>
      <c r="AN248">
        <f>LN(Data!AN248)</f>
        <v>2.8729995081716941</v>
      </c>
      <c r="AO248">
        <f>LN(Data!AO248)</f>
        <v>2.1050324660542854</v>
      </c>
      <c r="AQ248">
        <f>LN(Data!AQ248)</f>
        <v>11.890854922883872</v>
      </c>
      <c r="AR248">
        <f>LN(Data!AR248)</f>
        <v>3.7160081215021892</v>
      </c>
      <c r="AS248">
        <f>LN(Data!AS248)</f>
        <v>15.606863044386062</v>
      </c>
      <c r="AT248">
        <f>LN(Data!AT248)</f>
        <v>0.91464227036801027</v>
      </c>
      <c r="AV248">
        <f>LN(Data!AV248)</f>
        <v>10.456749365531115</v>
      </c>
      <c r="AW248">
        <f>LN(Data!AW248)</f>
        <v>4.3744983682530902</v>
      </c>
      <c r="AX248">
        <f>LN(Data!AX248)</f>
        <v>-4.2935754945919955</v>
      </c>
      <c r="AY248">
        <f>LN(Data!AY248)</f>
        <v>-4.2174537947394457</v>
      </c>
      <c r="BA248">
        <f>LN(Data!BA248)</f>
        <v>1.6677068205580761</v>
      </c>
      <c r="BB248">
        <f>LN(Data!BB248)</f>
        <v>4.1896547420264252</v>
      </c>
      <c r="BC248">
        <f>LN(Data!BC248)</f>
        <v>2.8273136219290276</v>
      </c>
      <c r="BE248">
        <f>LN(Data!BE248)</f>
        <v>4.0876555740713041</v>
      </c>
      <c r="BF248">
        <f>LN(Data!BF248)</f>
        <v>6.4722524520884024</v>
      </c>
      <c r="BG248">
        <f>LN(Data!BG248)</f>
        <v>4.4374968186999268</v>
      </c>
      <c r="BH248" s="31">
        <f>Data!BH248/Data!C248</f>
        <v>6.0997037978436607E-2</v>
      </c>
    </row>
    <row r="249" spans="1:60" x14ac:dyDescent="0.2">
      <c r="A249" s="7">
        <f>Data!A249</f>
        <v>2008</v>
      </c>
      <c r="B249" s="7">
        <f>Data!B249</f>
        <v>3</v>
      </c>
      <c r="C249">
        <f>LN(Data!C249)</f>
        <v>9.6087875787871493</v>
      </c>
      <c r="D249">
        <f>LN(Data!D249)</f>
        <v>9.2097101734427937</v>
      </c>
      <c r="E249">
        <f>LN(Data!E249)</f>
        <v>8.1006469132972558</v>
      </c>
      <c r="F249">
        <f>LN(Data!F249)</f>
        <v>6.989058730046172</v>
      </c>
      <c r="G249">
        <f>LN(Data!G249)</f>
        <v>7.7017427744681539</v>
      </c>
      <c r="H249">
        <f>LN(Data!H249)</f>
        <v>8.8093552138897238</v>
      </c>
      <c r="I249">
        <f>LN(Data!I249)</f>
        <v>7.7848060975186888</v>
      </c>
      <c r="J249">
        <f>LN(Data!J249)</f>
        <v>7.7932156004636894</v>
      </c>
      <c r="K249">
        <f>LN(Data!K249)</f>
        <v>7.5668284792083309</v>
      </c>
      <c r="L249">
        <f>LN(Data!L249)</f>
        <v>6.2983976241518747</v>
      </c>
      <c r="M249">
        <f>LN(Data!M249)</f>
        <v>6.7233515559838581</v>
      </c>
      <c r="N249">
        <f>LN(Data!N249)</f>
        <v>6.3247173211022218</v>
      </c>
      <c r="O249">
        <f>LN(Data!O249)</f>
        <v>6.1962404410640071</v>
      </c>
      <c r="P249" s="31">
        <f>Data!P249/(1000*AV249)</f>
        <v>-1.9788433760441755E-3</v>
      </c>
      <c r="Q249" s="31">
        <f>(Data!Q249/Data!C249)</f>
        <v>-3.4400574685634872E-2</v>
      </c>
      <c r="R249">
        <f>LN(Data!R249)</f>
        <v>7.480315496552965</v>
      </c>
      <c r="S249">
        <f>LN(Data!S249)</f>
        <v>7.1231085648212842</v>
      </c>
      <c r="T249">
        <f>LN(Data!T249)</f>
        <v>6.2753268334568979</v>
      </c>
      <c r="U249">
        <f>LN(Data!U249)</f>
        <v>7.7342088268503071</v>
      </c>
      <c r="V249">
        <f>LN(Data!V249)</f>
        <v>7.5393461538429767</v>
      </c>
      <c r="W249">
        <f>LN(Data!W249)</f>
        <v>5.9974466187855295</v>
      </c>
      <c r="X249">
        <f>LN(Data!X249)</f>
        <v>8.0117530399265853</v>
      </c>
      <c r="Y249">
        <f>LN(Data!Y249)</f>
        <v>7.0639895010127729</v>
      </c>
      <c r="Z249">
        <f>LN(Data!Z249)</f>
        <v>6.6392220253691168</v>
      </c>
      <c r="AA249">
        <f>LN(Data!AA249)</f>
        <v>6.0026517364985468</v>
      </c>
      <c r="AB249">
        <f>LN(Data!AB249)</f>
        <v>7.5213721205852737</v>
      </c>
      <c r="AE249">
        <f>LN(Data!AE249)</f>
        <v>4.6017543586869225</v>
      </c>
      <c r="AF249">
        <f>LN(Data!AF249)</f>
        <v>5.3884368251108095</v>
      </c>
      <c r="AG249">
        <f>LN(Data!AG249)</f>
        <v>5.3743381509665138</v>
      </c>
      <c r="AH249">
        <f>LN(Data!AH249)</f>
        <v>5.578268381237395</v>
      </c>
      <c r="AI249">
        <f>LN(Data!AI249)</f>
        <v>4.7067335013975322</v>
      </c>
      <c r="AJ249">
        <f>LN(Data!AJ249)</f>
        <v>5.366223647909699</v>
      </c>
      <c r="AK249">
        <f>LN(Data!AK249)</f>
        <v>5.5506507199927881</v>
      </c>
      <c r="AL249">
        <f>LN(Data!AL249)</f>
        <v>7.2652898533327512</v>
      </c>
      <c r="AM249">
        <f>LN(Data!AM249)</f>
        <v>8.9592987636193939</v>
      </c>
      <c r="AN249">
        <f>LN(Data!AN249)</f>
        <v>2.87976009730157</v>
      </c>
      <c r="AO249">
        <f>LN(Data!AO249)</f>
        <v>2.0964934581788519</v>
      </c>
      <c r="AQ249">
        <f>LN(Data!AQ249)</f>
        <v>11.88634935886693</v>
      </c>
      <c r="AR249">
        <f>LN(Data!AR249)</f>
        <v>3.708682081410116</v>
      </c>
      <c r="AS249">
        <f>LN(Data!AS249)</f>
        <v>15.595031440277046</v>
      </c>
      <c r="AT249">
        <f>LN(Data!AT249)</f>
        <v>0.92151141749224086</v>
      </c>
      <c r="AV249">
        <f>LN(Data!AV249)</f>
        <v>10.460656083545389</v>
      </c>
      <c r="AW249">
        <f>LN(Data!AW249)</f>
        <v>4.3412046401536264</v>
      </c>
      <c r="AX249">
        <f>LN(Data!AX249)</f>
        <v>-4.2918999937684505</v>
      </c>
      <c r="AY249">
        <f>LN(Data!AY249)</f>
        <v>-4.2047913636430767</v>
      </c>
      <c r="BA249">
        <f>LN(Data!BA249)</f>
        <v>1.791759469228055</v>
      </c>
      <c r="BB249">
        <f>LN(Data!BB249)</f>
        <v>4.1911687468576408</v>
      </c>
      <c r="BC249">
        <f>LN(Data!BC249)</f>
        <v>2.8791984572980396</v>
      </c>
      <c r="BE249">
        <f>LN(Data!BE249)</f>
        <v>4.1713056033582285</v>
      </c>
      <c r="BF249">
        <f>LN(Data!BF249)</f>
        <v>6.4820232142100327</v>
      </c>
      <c r="BG249">
        <f>LN(Data!BG249)</f>
        <v>4.4624884852639823</v>
      </c>
      <c r="BH249" s="31">
        <f>Data!BH249/Data!C249</f>
        <v>5.7126274705681518E-2</v>
      </c>
    </row>
    <row r="250" spans="1:60" x14ac:dyDescent="0.2">
      <c r="A250" s="7">
        <f>Data!A250</f>
        <v>2008</v>
      </c>
      <c r="B250" s="7">
        <f>Data!B250</f>
        <v>4</v>
      </c>
      <c r="C250">
        <f>LN(Data!C250)</f>
        <v>9.5870355665882325</v>
      </c>
      <c r="D250">
        <f>LN(Data!D250)</f>
        <v>9.1978831013738311</v>
      </c>
      <c r="E250">
        <f>LN(Data!E250)</f>
        <v>8.0663645415565437</v>
      </c>
      <c r="F250">
        <f>LN(Data!F250)</f>
        <v>6.9145322632611608</v>
      </c>
      <c r="G250">
        <f>LN(Data!G250)</f>
        <v>7.6864377476483448</v>
      </c>
      <c r="H250">
        <f>LN(Data!H250)</f>
        <v>8.8086232314544954</v>
      </c>
      <c r="I250">
        <f>LN(Data!I250)</f>
        <v>7.6916568228105469</v>
      </c>
      <c r="J250">
        <f>LN(Data!J250)</f>
        <v>7.7248000961983196</v>
      </c>
      <c r="K250">
        <f>LN(Data!K250)</f>
        <v>7.5066467236163614</v>
      </c>
      <c r="L250">
        <f>LN(Data!L250)</f>
        <v>6.2734428841430843</v>
      </c>
      <c r="M250">
        <f>LN(Data!M250)</f>
        <v>6.6023164849410971</v>
      </c>
      <c r="N250">
        <f>LN(Data!N250)</f>
        <v>6.3144534333919076</v>
      </c>
      <c r="O250">
        <f>LN(Data!O250)</f>
        <v>6.0949232554762123</v>
      </c>
      <c r="P250" s="31">
        <f>Data!P250/(1000*AV250)</f>
        <v>-6.4421649818016758E-3</v>
      </c>
      <c r="Q250" s="31">
        <f>(Data!Q250/Data!C250)</f>
        <v>-3.595295925788701E-2</v>
      </c>
      <c r="R250">
        <f>LN(Data!R250)</f>
        <v>7.4190208059765128</v>
      </c>
      <c r="S250">
        <f>LN(Data!S250)</f>
        <v>7.0415866266156577</v>
      </c>
      <c r="T250">
        <f>LN(Data!T250)</f>
        <v>6.261491684321042</v>
      </c>
      <c r="U250">
        <f>LN(Data!U250)</f>
        <v>7.6923415198588643</v>
      </c>
      <c r="V250">
        <f>LN(Data!V250)</f>
        <v>7.4862208594584674</v>
      </c>
      <c r="W250">
        <f>LN(Data!W250)</f>
        <v>6.0112671744041615</v>
      </c>
      <c r="X250">
        <f>LN(Data!X250)</f>
        <v>8.0182631998966336</v>
      </c>
      <c r="Y250">
        <f>LN(Data!Y250)</f>
        <v>7.0811201777332</v>
      </c>
      <c r="Z250">
        <f>LN(Data!Z250)</f>
        <v>6.6522176598569231</v>
      </c>
      <c r="AA250">
        <f>LN(Data!AA250)</f>
        <v>6.0277964763553724</v>
      </c>
      <c r="AB250">
        <f>LN(Data!AB250)</f>
        <v>7.5211013893385275</v>
      </c>
      <c r="AE250">
        <f>LN(Data!AE250)</f>
        <v>4.6032483404253925</v>
      </c>
      <c r="AF250">
        <f>LN(Data!AF250)</f>
        <v>5.3652701584870952</v>
      </c>
      <c r="AG250">
        <f>LN(Data!AG250)</f>
        <v>5.3781031181342618</v>
      </c>
      <c r="AH250">
        <f>LN(Data!AH250)</f>
        <v>5.3145253053922454</v>
      </c>
      <c r="AI250">
        <f>LN(Data!AI250)</f>
        <v>4.6954860969860217</v>
      </c>
      <c r="AJ250">
        <f>LN(Data!AJ250)</f>
        <v>5.2933048247244923</v>
      </c>
      <c r="AK250">
        <f>LN(Data!AK250)</f>
        <v>5.5523392375071827</v>
      </c>
      <c r="AL250">
        <f>LN(Data!AL250)</f>
        <v>7.3337417103110498</v>
      </c>
      <c r="AM250">
        <f>LN(Data!AM250)</f>
        <v>8.990964713230893</v>
      </c>
      <c r="AN250">
        <f>LN(Data!AN250)</f>
        <v>2.8875901149342877</v>
      </c>
      <c r="AO250">
        <f>LN(Data!AO250)</f>
        <v>2.1274901424352839</v>
      </c>
      <c r="AQ250">
        <f>LN(Data!AQ250)</f>
        <v>11.87819338332698</v>
      </c>
      <c r="AR250">
        <f>LN(Data!AR250)</f>
        <v>3.6913763343125234</v>
      </c>
      <c r="AS250">
        <f>LN(Data!AS250)</f>
        <v>15.569569717639503</v>
      </c>
      <c r="AT250">
        <f>LN(Data!AT250)</f>
        <v>0.92522112793086708</v>
      </c>
      <c r="AV250">
        <f>LN(Data!AV250)</f>
        <v>10.462321314402336</v>
      </c>
      <c r="AW250">
        <f>LN(Data!AW250)</f>
        <v>4.2972854062187906</v>
      </c>
      <c r="AX250">
        <f>LN(Data!AX250)</f>
        <v>-4.2971421779830052</v>
      </c>
      <c r="AY250">
        <f>LN(Data!AY250)</f>
        <v>-4.1955402006591358</v>
      </c>
      <c r="BA250">
        <f>LN(Data!BA250)</f>
        <v>1.9315214116032138</v>
      </c>
      <c r="BB250">
        <f>LN(Data!BB250)</f>
        <v>4.1881384415084613</v>
      </c>
      <c r="BC250">
        <f>LN(Data!BC250)</f>
        <v>2.9755295662364718</v>
      </c>
      <c r="BE250">
        <f>LN(Data!BE250)</f>
        <v>4.0552571735140539</v>
      </c>
      <c r="BF250">
        <f>LN(Data!BF250)</f>
        <v>6.5736417378120455</v>
      </c>
      <c r="BG250">
        <f>LN(Data!BG250)</f>
        <v>4.5424007657350112</v>
      </c>
      <c r="BH250" s="31">
        <f>Data!BH250/Data!C250</f>
        <v>6.3389310016639597E-2</v>
      </c>
    </row>
    <row r="251" spans="1:60" x14ac:dyDescent="0.2">
      <c r="A251" s="7">
        <f>Data!A251</f>
        <v>2009</v>
      </c>
      <c r="B251" s="7">
        <f>Data!B251</f>
        <v>1</v>
      </c>
      <c r="C251">
        <f>LN(Data!C251)</f>
        <v>9.5730441061830405</v>
      </c>
      <c r="D251">
        <f>LN(Data!D251)</f>
        <v>9.1945767767967048</v>
      </c>
      <c r="E251">
        <f>LN(Data!E251)</f>
        <v>8.0673999494585296</v>
      </c>
      <c r="F251">
        <f>LN(Data!F251)</f>
        <v>6.9163185096426245</v>
      </c>
      <c r="G251">
        <f>LN(Data!G251)</f>
        <v>7.6871718946942584</v>
      </c>
      <c r="H251">
        <f>LN(Data!H251)</f>
        <v>8.8031688087012441</v>
      </c>
      <c r="I251">
        <f>LN(Data!I251)</f>
        <v>7.5692569817065367</v>
      </c>
      <c r="J251">
        <f>LN(Data!J251)</f>
        <v>7.6445843606282056</v>
      </c>
      <c r="K251">
        <f>LN(Data!K251)</f>
        <v>7.4314773844831477</v>
      </c>
      <c r="L251">
        <f>LN(Data!L251)</f>
        <v>6.1954252790054181</v>
      </c>
      <c r="M251">
        <f>LN(Data!M251)</f>
        <v>6.4829544345672305</v>
      </c>
      <c r="N251">
        <f>LN(Data!N251)</f>
        <v>6.2982136822769883</v>
      </c>
      <c r="O251">
        <f>LN(Data!O251)</f>
        <v>5.9939614273065693</v>
      </c>
      <c r="P251" s="31">
        <f>Data!P251/(1000*AV251)</f>
        <v>-1.3817504300418341E-2</v>
      </c>
      <c r="Q251" s="31">
        <f>(Data!Q251/Data!C251)</f>
        <v>-3.1108884574975126E-2</v>
      </c>
      <c r="R251">
        <f>LN(Data!R251)</f>
        <v>7.336155358372797</v>
      </c>
      <c r="S251">
        <f>LN(Data!S251)</f>
        <v>6.9349812652357281</v>
      </c>
      <c r="T251">
        <f>LN(Data!T251)</f>
        <v>6.2287082228009734</v>
      </c>
      <c r="U251">
        <f>LN(Data!U251)</f>
        <v>7.591811259530302</v>
      </c>
      <c r="V251">
        <f>LN(Data!V251)</f>
        <v>7.3723694109434348</v>
      </c>
      <c r="W251">
        <f>LN(Data!W251)</f>
        <v>5.9674279692797407</v>
      </c>
      <c r="X251">
        <f>LN(Data!X251)</f>
        <v>8.0197772545601644</v>
      </c>
      <c r="Y251">
        <f>LN(Data!Y251)</f>
        <v>7.0733544596317026</v>
      </c>
      <c r="Z251">
        <f>LN(Data!Z251)</f>
        <v>6.6300235373835239</v>
      </c>
      <c r="AA251">
        <f>LN(Data!AA251)</f>
        <v>6.0464261051819568</v>
      </c>
      <c r="AB251">
        <f>LN(Data!AB251)</f>
        <v>7.528546797349942</v>
      </c>
      <c r="AE251">
        <f>LN(Data!AE251)</f>
        <v>4.6058099812754305</v>
      </c>
      <c r="AF251">
        <f>LN(Data!AF251)</f>
        <v>5.3583677058487709</v>
      </c>
      <c r="AG251">
        <f>LN(Data!AG251)</f>
        <v>5.3816055711250366</v>
      </c>
      <c r="AH251">
        <f>LN(Data!AH251)</f>
        <v>5.1944335378289539</v>
      </c>
      <c r="AI251">
        <f>LN(Data!AI251)</f>
        <v>4.6929063002921785</v>
      </c>
      <c r="AJ251">
        <f>LN(Data!AJ251)</f>
        <v>5.2654480405647535</v>
      </c>
      <c r="AK251">
        <f>LN(Data!AK251)</f>
        <v>5.5553520694838472</v>
      </c>
      <c r="AL251">
        <f>LN(Data!AL251)</f>
        <v>7.3630259086258079</v>
      </c>
      <c r="AM251">
        <f>LN(Data!AM251)</f>
        <v>9.0229138067722232</v>
      </c>
      <c r="AN251">
        <f>LN(Data!AN251)</f>
        <v>2.8942531046041373</v>
      </c>
      <c r="AO251">
        <f>LN(Data!AO251)</f>
        <v>2.1410555847434578</v>
      </c>
      <c r="AQ251">
        <f>LN(Data!AQ251)</f>
        <v>11.860054996065429</v>
      </c>
      <c r="AR251">
        <f>LN(Data!AR251)</f>
        <v>3.6763006719070761</v>
      </c>
      <c r="AS251">
        <f>LN(Data!AS251)</f>
        <v>15.536355667972506</v>
      </c>
      <c r="AT251">
        <f>LN(Data!AT251)</f>
        <v>0.94444371719267228</v>
      </c>
      <c r="AV251">
        <f>LN(Data!AV251)</f>
        <v>10.457749594883433</v>
      </c>
      <c r="AW251">
        <f>LN(Data!AW251)</f>
        <v>4.2398868675127588</v>
      </c>
      <c r="AX251">
        <f>LN(Data!AX251)</f>
        <v>-4.2873715576700722</v>
      </c>
      <c r="AY251">
        <f>LN(Data!AY251)</f>
        <v>-4.1668280625732121</v>
      </c>
      <c r="BA251">
        <f>LN(Data!BA251)</f>
        <v>2.1162555148025524</v>
      </c>
      <c r="BB251">
        <f>LN(Data!BB251)</f>
        <v>4.1850989254905651</v>
      </c>
      <c r="BC251">
        <f>LN(Data!BC251)</f>
        <v>3.0106208860477417</v>
      </c>
      <c r="BE251">
        <f>LN(Data!BE251)</f>
        <v>4.0656020933564463</v>
      </c>
      <c r="BF251">
        <f>LN(Data!BF251)</f>
        <v>6.6098283887651288</v>
      </c>
      <c r="BG251">
        <f>LN(Data!BG251)</f>
        <v>4.5625862234467958</v>
      </c>
      <c r="BH251" s="31">
        <f>Data!BH251/Data!C251</f>
        <v>9.0937548676412447E-2</v>
      </c>
    </row>
    <row r="252" spans="1:60" x14ac:dyDescent="0.2">
      <c r="A252" s="7">
        <f>Data!A252</f>
        <v>2009</v>
      </c>
      <c r="B252" s="7">
        <f>Data!B252</f>
        <v>2</v>
      </c>
      <c r="C252">
        <f>LN(Data!C252)</f>
        <v>9.5719859418600013</v>
      </c>
      <c r="D252">
        <f>LN(Data!D252)</f>
        <v>9.1902907141704784</v>
      </c>
      <c r="E252">
        <f>LN(Data!E252)</f>
        <v>8.0605084704165009</v>
      </c>
      <c r="F252">
        <f>LN(Data!F252)</f>
        <v>6.9103519048294029</v>
      </c>
      <c r="G252">
        <f>LN(Data!G252)</f>
        <v>7.6798984657685798</v>
      </c>
      <c r="H252">
        <f>LN(Data!H252)</f>
        <v>8.8000687309739316</v>
      </c>
      <c r="I252">
        <f>LN(Data!I252)</f>
        <v>7.5068664676154881</v>
      </c>
      <c r="J252">
        <f>LN(Data!J252)</f>
        <v>7.6063873897726522</v>
      </c>
      <c r="K252">
        <f>LN(Data!K252)</f>
        <v>7.3987862754199485</v>
      </c>
      <c r="L252">
        <f>LN(Data!L252)</f>
        <v>6.1165541579468039</v>
      </c>
      <c r="M252">
        <f>LN(Data!M252)</f>
        <v>6.4482562823814868</v>
      </c>
      <c r="N252">
        <f>LN(Data!N252)</f>
        <v>6.3088267736611732</v>
      </c>
      <c r="O252">
        <f>LN(Data!O252)</f>
        <v>5.9322451874480109</v>
      </c>
      <c r="P252" s="31">
        <f>Data!P252/(1000*AV252)</f>
        <v>-1.8190433999240727E-2</v>
      </c>
      <c r="Q252" s="31">
        <f>(Data!Q252/Data!C252)</f>
        <v>-2.5082016312713749E-2</v>
      </c>
      <c r="R252">
        <f>LN(Data!R252)</f>
        <v>7.3379129996806727</v>
      </c>
      <c r="S252">
        <f>LN(Data!S252)</f>
        <v>6.9279499862676559</v>
      </c>
      <c r="T252">
        <f>LN(Data!T252)</f>
        <v>6.2484296468977023</v>
      </c>
      <c r="U252">
        <f>LN(Data!U252)</f>
        <v>7.548345208803406</v>
      </c>
      <c r="V252">
        <f>LN(Data!V252)</f>
        <v>7.3209901243546618</v>
      </c>
      <c r="W252">
        <f>LN(Data!W252)</f>
        <v>5.9553191004716286</v>
      </c>
      <c r="X252">
        <f>LN(Data!X252)</f>
        <v>8.0378662347096181</v>
      </c>
      <c r="Y252">
        <f>LN(Data!Y252)</f>
        <v>7.1057040916617904</v>
      </c>
      <c r="Z252">
        <f>LN(Data!Z252)</f>
        <v>6.670005575278565</v>
      </c>
      <c r="AA252">
        <f>LN(Data!AA252)</f>
        <v>6.0647150088475748</v>
      </c>
      <c r="AB252">
        <f>LN(Data!AB252)</f>
        <v>7.5374833116724274</v>
      </c>
      <c r="AE252">
        <f>LN(Data!AE252)</f>
        <v>4.6041396551735678</v>
      </c>
      <c r="AF252">
        <f>LN(Data!AF252)</f>
        <v>5.3636696190164468</v>
      </c>
      <c r="AG252">
        <f>LN(Data!AG252)</f>
        <v>5.3852012354088501</v>
      </c>
      <c r="AH252">
        <f>LN(Data!AH252)</f>
        <v>5.2193012151186258</v>
      </c>
      <c r="AI252">
        <f>LN(Data!AI252)</f>
        <v>4.6975579177799638</v>
      </c>
      <c r="AJ252">
        <f>LN(Data!AJ252)</f>
        <v>5.2773235300438017</v>
      </c>
      <c r="AK252">
        <f>LN(Data!AK252)</f>
        <v>5.5554989935514341</v>
      </c>
      <c r="AL252">
        <f>LN(Data!AL252)</f>
        <v>7.3943701740330692</v>
      </c>
      <c r="AM252">
        <f>LN(Data!AM252)</f>
        <v>9.0343666251383627</v>
      </c>
      <c r="AN252">
        <f>LN(Data!AN252)</f>
        <v>2.8992213731731473</v>
      </c>
      <c r="AO252">
        <f>LN(Data!AO252)</f>
        <v>2.1407219401447914</v>
      </c>
      <c r="AQ252">
        <f>LN(Data!AQ252)</f>
        <v>11.851566776019137</v>
      </c>
      <c r="AR252">
        <f>LN(Data!AR252)</f>
        <v>3.6763006719070761</v>
      </c>
      <c r="AS252">
        <f>LN(Data!AS252)</f>
        <v>15.527867447926212</v>
      </c>
      <c r="AT252">
        <f>LN(Data!AT252)</f>
        <v>0.95187377291592534</v>
      </c>
      <c r="AV252">
        <f>LN(Data!AV252)</f>
        <v>10.450547799350735</v>
      </c>
      <c r="AW252">
        <f>LN(Data!AW252)</f>
        <v>4.209160236650682</v>
      </c>
      <c r="AX252">
        <f>LN(Data!AX252)</f>
        <v>-4.2803660220363042</v>
      </c>
      <c r="AY252">
        <f>LN(Data!AY252)</f>
        <v>-4.1496827387549589</v>
      </c>
      <c r="BA252">
        <f>LN(Data!BA252)</f>
        <v>2.2300144001592104</v>
      </c>
      <c r="BB252">
        <f>LN(Data!BB252)</f>
        <v>4.1850989254905651</v>
      </c>
      <c r="BC252">
        <f>LN(Data!BC252)</f>
        <v>3.122364924487357</v>
      </c>
      <c r="BE252">
        <f>LN(Data!BE252)</f>
        <v>4.2224445648494164</v>
      </c>
      <c r="BF252">
        <f>LN(Data!BF252)</f>
        <v>6.6358707410047142</v>
      </c>
      <c r="BG252">
        <f>LN(Data!BG252)</f>
        <v>4.5263217648703753</v>
      </c>
      <c r="BH252" s="31">
        <f>Data!BH252/Data!C252</f>
        <v>0.11178966919702342</v>
      </c>
    </row>
    <row r="253" spans="1:60" x14ac:dyDescent="0.2">
      <c r="A253" s="7">
        <f>Data!A253</f>
        <v>2009</v>
      </c>
      <c r="B253" s="7">
        <f>Data!B253</f>
        <v>3</v>
      </c>
      <c r="C253">
        <f>LN(Data!C253)</f>
        <v>9.5751570816065374</v>
      </c>
      <c r="D253">
        <f>LN(Data!D253)</f>
        <v>9.1965152437824838</v>
      </c>
      <c r="E253">
        <f>LN(Data!E253)</f>
        <v>8.0780368543406063</v>
      </c>
      <c r="F253">
        <f>LN(Data!F253)</f>
        <v>6.9571167085198606</v>
      </c>
      <c r="G253">
        <f>LN(Data!G253)</f>
        <v>7.6836338571395473</v>
      </c>
      <c r="H253">
        <f>LN(Data!H253)</f>
        <v>8.8007919384303825</v>
      </c>
      <c r="I253">
        <f>LN(Data!I253)</f>
        <v>7.4981496519672524</v>
      </c>
      <c r="J253">
        <f>LN(Data!J253)</f>
        <v>7.6050936641605507</v>
      </c>
      <c r="K253">
        <f>LN(Data!K253)</f>
        <v>7.3859130724837421</v>
      </c>
      <c r="L253">
        <f>LN(Data!L253)</f>
        <v>6.0464261051819568</v>
      </c>
      <c r="M253">
        <f>LN(Data!M253)</f>
        <v>6.4613119141454147</v>
      </c>
      <c r="N253">
        <f>LN(Data!N253)</f>
        <v>6.3115533044786707</v>
      </c>
      <c r="O253">
        <f>LN(Data!O253)</f>
        <v>5.9798979107365167</v>
      </c>
      <c r="P253" s="31">
        <f>Data!P253/(1000*AV253)</f>
        <v>-1.9740752895262219E-2</v>
      </c>
      <c r="Q253" s="31">
        <f>(Data!Q253/Data!C253)</f>
        <v>-2.6412081235896546E-2</v>
      </c>
      <c r="R253">
        <f>LN(Data!R253)</f>
        <v>7.3706713507259778</v>
      </c>
      <c r="S253">
        <f>LN(Data!S253)</f>
        <v>6.9756942619903297</v>
      </c>
      <c r="T253">
        <f>LN(Data!T253)</f>
        <v>6.2507471450380647</v>
      </c>
      <c r="U253">
        <f>LN(Data!U253)</f>
        <v>7.5853318645511241</v>
      </c>
      <c r="V253">
        <f>LN(Data!V253)</f>
        <v>7.3658128372094724</v>
      </c>
      <c r="W253">
        <f>LN(Data!W253)</f>
        <v>5.9615206707349095</v>
      </c>
      <c r="X253">
        <f>LN(Data!X253)</f>
        <v>8.0433421704416084</v>
      </c>
      <c r="Y253">
        <f>LN(Data!Y253)</f>
        <v>7.1193119610444269</v>
      </c>
      <c r="Z253">
        <f>LN(Data!Z253)</f>
        <v>6.690718046099688</v>
      </c>
      <c r="AA253">
        <f>LN(Data!AA253)</f>
        <v>6.0654117920600648</v>
      </c>
      <c r="AB253">
        <f>LN(Data!AB253)</f>
        <v>7.5376431199028913</v>
      </c>
      <c r="AE253">
        <f>LN(Data!AE253)</f>
        <v>4.6039093915206681</v>
      </c>
      <c r="AF253">
        <f>LN(Data!AF253)</f>
        <v>5.3722367494913597</v>
      </c>
      <c r="AG253">
        <f>LN(Data!AG253)</f>
        <v>5.3872893203503009</v>
      </c>
      <c r="AH253">
        <f>LN(Data!AH253)</f>
        <v>5.2985473401020915</v>
      </c>
      <c r="AI253">
        <f>LN(Data!AI253)</f>
        <v>4.6957418841724783</v>
      </c>
      <c r="AJ253">
        <f>LN(Data!AJ253)</f>
        <v>5.3038172146186033</v>
      </c>
      <c r="AK253">
        <f>LN(Data!AK253)</f>
        <v>5.5575420924331951</v>
      </c>
      <c r="AL253">
        <f>LN(Data!AL253)</f>
        <v>7.4161980660463334</v>
      </c>
      <c r="AM253">
        <f>LN(Data!AM253)</f>
        <v>9.0370578398328973</v>
      </c>
      <c r="AN253">
        <f>LN(Data!AN253)</f>
        <v>2.9096295745005794</v>
      </c>
      <c r="AO253">
        <f>LN(Data!AO253)</f>
        <v>2.1425630109973111</v>
      </c>
      <c r="AQ253">
        <f>LN(Data!AQ253)</f>
        <v>11.845131471301475</v>
      </c>
      <c r="AR253">
        <f>LN(Data!AR253)</f>
        <v>3.6888794541139363</v>
      </c>
      <c r="AS253">
        <f>LN(Data!AS253)</f>
        <v>15.534010925415412</v>
      </c>
      <c r="AT253">
        <f>LN(Data!AT253)</f>
        <v>0.94890143517326386</v>
      </c>
      <c r="AV253">
        <f>LN(Data!AV253)</f>
        <v>10.440331282879489</v>
      </c>
      <c r="AW253">
        <f>LN(Data!AW253)</f>
        <v>4.2239097665767442</v>
      </c>
      <c r="AX253">
        <f>LN(Data!AX253)</f>
        <v>-4.2779395617720199</v>
      </c>
      <c r="AY253">
        <f>LN(Data!AY253)</f>
        <v>-4.1521236233662755</v>
      </c>
      <c r="BA253">
        <f>LN(Data!BA253)</f>
        <v>2.2617630984737906</v>
      </c>
      <c r="BB253">
        <f>LN(Data!BB253)</f>
        <v>4.1789920362823851</v>
      </c>
      <c r="BC253">
        <f>LN(Data!BC253)</f>
        <v>3.2464909919011742</v>
      </c>
      <c r="BE253">
        <f>LN(Data!BE253)</f>
        <v>4.2253728246285052</v>
      </c>
      <c r="BF253">
        <f>LN(Data!BF253)</f>
        <v>6.6491315025430655</v>
      </c>
      <c r="BG253">
        <f>LN(Data!BG253)</f>
        <v>4.4968943136937369</v>
      </c>
      <c r="BH253" s="31">
        <f>Data!BH253/Data!C253</f>
        <v>0.11312987222779371</v>
      </c>
    </row>
    <row r="254" spans="1:60" x14ac:dyDescent="0.2">
      <c r="A254" s="7">
        <f>Data!A254</f>
        <v>2009</v>
      </c>
      <c r="B254" s="7">
        <f>Data!B254</f>
        <v>4</v>
      </c>
      <c r="C254">
        <f>LN(Data!C254)</f>
        <v>9.5846725061510938</v>
      </c>
      <c r="D254">
        <f>LN(Data!D254)</f>
        <v>9.196636906917691</v>
      </c>
      <c r="E254">
        <f>LN(Data!E254)</f>
        <v>8.0756448431349916</v>
      </c>
      <c r="F254">
        <f>LN(Data!F254)</f>
        <v>6.9387693325113062</v>
      </c>
      <c r="G254">
        <f>LN(Data!G254)</f>
        <v>7.688684372925616</v>
      </c>
      <c r="H254">
        <f>LN(Data!H254)</f>
        <v>8.802146544296761</v>
      </c>
      <c r="I254">
        <f>LN(Data!I254)</f>
        <v>7.5753795023109962</v>
      </c>
      <c r="J254">
        <f>LN(Data!J254)</f>
        <v>7.5979480997156461</v>
      </c>
      <c r="K254">
        <f>LN(Data!K254)</f>
        <v>7.3767584078942887</v>
      </c>
      <c r="L254">
        <f>LN(Data!L254)</f>
        <v>5.957131868027477</v>
      </c>
      <c r="M254">
        <f>LN(Data!M254)</f>
        <v>6.4798911759304936</v>
      </c>
      <c r="N254">
        <f>LN(Data!N254)</f>
        <v>6.3275795770813534</v>
      </c>
      <c r="O254">
        <f>LN(Data!O254)</f>
        <v>5.9806563483913786</v>
      </c>
      <c r="P254" s="31">
        <f>Data!P254/(1000*AV254)</f>
        <v>-4.7554242063547391E-3</v>
      </c>
      <c r="Q254" s="31">
        <f>(Data!Q254/Data!C254)</f>
        <v>-2.6216970880730661E-2</v>
      </c>
      <c r="R254">
        <f>LN(Data!R254)</f>
        <v>7.4230907182259562</v>
      </c>
      <c r="S254">
        <f>LN(Data!S254)</f>
        <v>7.0392220417244431</v>
      </c>
      <c r="T254">
        <f>LN(Data!T254)</f>
        <v>6.279833883339899</v>
      </c>
      <c r="U254">
        <f>LN(Data!U254)</f>
        <v>7.6282744063379333</v>
      </c>
      <c r="V254">
        <f>LN(Data!V254)</f>
        <v>7.4176404606710706</v>
      </c>
      <c r="W254">
        <f>LN(Data!W254)</f>
        <v>5.966915674186569</v>
      </c>
      <c r="X254">
        <f>LN(Data!X254)</f>
        <v>8.0413485365454918</v>
      </c>
      <c r="Y254">
        <f>LN(Data!Y254)</f>
        <v>7.1197974372251727</v>
      </c>
      <c r="Z254">
        <f>LN(Data!Z254)</f>
        <v>6.6874826027596104</v>
      </c>
      <c r="AA254">
        <f>LN(Data!AA254)</f>
        <v>6.0728140928043048</v>
      </c>
      <c r="AB254">
        <f>LN(Data!AB254)</f>
        <v>7.5340145140004502</v>
      </c>
      <c r="AE254">
        <f>LN(Data!AE254)</f>
        <v>4.6068088426565996</v>
      </c>
      <c r="AF254">
        <f>LN(Data!AF254)</f>
        <v>5.3800355928328942</v>
      </c>
      <c r="AG254">
        <f>LN(Data!AG254)</f>
        <v>5.3918168170620264</v>
      </c>
      <c r="AH254">
        <f>LN(Data!AH254)</f>
        <v>5.3400445512600081</v>
      </c>
      <c r="AI254">
        <f>LN(Data!AI254)</f>
        <v>4.7104937009614005</v>
      </c>
      <c r="AJ254">
        <f>LN(Data!AJ254)</f>
        <v>5.3175659188043598</v>
      </c>
      <c r="AK254">
        <f>LN(Data!AK254)</f>
        <v>5.5613352635051081</v>
      </c>
      <c r="AL254">
        <f>LN(Data!AL254)</f>
        <v>7.4296395301048612</v>
      </c>
      <c r="AM254">
        <f>LN(Data!AM254)</f>
        <v>9.0423594943366883</v>
      </c>
      <c r="AN254">
        <f>LN(Data!AN254)</f>
        <v>2.9128939952449864</v>
      </c>
      <c r="AO254">
        <f>LN(Data!AO254)</f>
        <v>2.1380285884001835</v>
      </c>
      <c r="AQ254">
        <f>LN(Data!AQ254)</f>
        <v>11.837672081558825</v>
      </c>
      <c r="AR254">
        <f>LN(Data!AR254)</f>
        <v>3.6988297849671046</v>
      </c>
      <c r="AS254">
        <f>LN(Data!AS254)</f>
        <v>15.53650186652593</v>
      </c>
      <c r="AT254">
        <f>LN(Data!AT254)</f>
        <v>0.95592591860730058</v>
      </c>
      <c r="AV254">
        <f>LN(Data!AV254)</f>
        <v>10.430194625690561</v>
      </c>
      <c r="AW254">
        <f>LN(Data!AW254)</f>
        <v>4.2442003177664782</v>
      </c>
      <c r="AX254">
        <f>LN(Data!AX254)</f>
        <v>-4.266747970899166</v>
      </c>
      <c r="AY254">
        <f>LN(Data!AY254)</f>
        <v>-4.1476279143860335</v>
      </c>
      <c r="BA254">
        <f>LN(Data!BA254)</f>
        <v>2.2925347571405443</v>
      </c>
      <c r="BB254">
        <f>LN(Data!BB254)</f>
        <v>4.1728476237100445</v>
      </c>
      <c r="BC254">
        <f>LN(Data!BC254)</f>
        <v>3.3568971227655755</v>
      </c>
      <c r="BE254">
        <f>LN(Data!BE254)</f>
        <v>4.2513483110317658</v>
      </c>
      <c r="BF254">
        <f>LN(Data!BF254)</f>
        <v>6.6547741232600579</v>
      </c>
      <c r="BG254">
        <f>LN(Data!BG254)</f>
        <v>4.4726325851032209</v>
      </c>
      <c r="BH254" s="31">
        <f>Data!BH254/Data!C254</f>
        <v>0.10632347684532789</v>
      </c>
    </row>
    <row r="255" spans="1:60" x14ac:dyDescent="0.2">
      <c r="A255" s="7">
        <f>Data!A255</f>
        <v>2010</v>
      </c>
      <c r="B255" s="7">
        <f>Data!B255</f>
        <v>1</v>
      </c>
      <c r="C255">
        <f>LN(Data!C255)</f>
        <v>9.58861926104003</v>
      </c>
      <c r="D255">
        <f>LN(Data!D255)</f>
        <v>9.2018443830549188</v>
      </c>
      <c r="E255">
        <f>LN(Data!E255)</f>
        <v>8.0854867721028452</v>
      </c>
      <c r="F255">
        <f>LN(Data!F255)</f>
        <v>6.9519635336464578</v>
      </c>
      <c r="G255">
        <f>LN(Data!G255)</f>
        <v>7.6969396477390246</v>
      </c>
      <c r="H255">
        <f>LN(Data!H255)</f>
        <v>8.8051202338604195</v>
      </c>
      <c r="I255">
        <f>LN(Data!I255)</f>
        <v>7.6073317473069864</v>
      </c>
      <c r="J255">
        <f>LN(Data!J255)</f>
        <v>7.5998519079059035</v>
      </c>
      <c r="K255">
        <f>LN(Data!K255)</f>
        <v>7.3870902356567569</v>
      </c>
      <c r="L255">
        <f>LN(Data!L255)</f>
        <v>5.8852703507015782</v>
      </c>
      <c r="M255">
        <f>LN(Data!M255)</f>
        <v>6.547789210945191</v>
      </c>
      <c r="N255">
        <f>LN(Data!N255)</f>
        <v>6.3236418594463144</v>
      </c>
      <c r="O255">
        <f>LN(Data!O255)</f>
        <v>5.9480349891806457</v>
      </c>
      <c r="P255" s="31">
        <f>Data!P255/(1000*AV255)</f>
        <v>9.4005597079110156E-4</v>
      </c>
      <c r="Q255" s="31">
        <f>(Data!Q255/Data!C255)</f>
        <v>-2.8333230577419731E-2</v>
      </c>
      <c r="R255">
        <f>LN(Data!R255)</f>
        <v>7.4386187964846355</v>
      </c>
      <c r="S255">
        <f>LN(Data!S255)</f>
        <v>7.0652717168571204</v>
      </c>
      <c r="T255">
        <f>LN(Data!T255)</f>
        <v>6.2721220046227986</v>
      </c>
      <c r="U255">
        <f>LN(Data!U255)</f>
        <v>7.6562898616216399</v>
      </c>
      <c r="V255">
        <f>LN(Data!V255)</f>
        <v>7.4517641965383605</v>
      </c>
      <c r="W255">
        <f>LN(Data!W255)</f>
        <v>5.9679400020610247</v>
      </c>
      <c r="X255">
        <f>LN(Data!X255)</f>
        <v>8.034080006216783</v>
      </c>
      <c r="Y255">
        <f>LN(Data!Y255)</f>
        <v>7.1291372796766863</v>
      </c>
      <c r="Z255">
        <f>LN(Data!Z255)</f>
        <v>6.6828601946291206</v>
      </c>
      <c r="AA255">
        <f>LN(Data!AA255)</f>
        <v>6.1074682228642878</v>
      </c>
      <c r="AB255">
        <f>LN(Data!AB255)</f>
        <v>7.5156168652597222</v>
      </c>
      <c r="AE255">
        <f>LN(Data!AE255)</f>
        <v>4.6102870723675533</v>
      </c>
      <c r="AF255">
        <f>LN(Data!AF255)</f>
        <v>5.3814675487099768</v>
      </c>
      <c r="AG255">
        <f>LN(Data!AG255)</f>
        <v>5.3923949688589072</v>
      </c>
      <c r="AH255">
        <f>LN(Data!AH255)</f>
        <v>5.351009432198774</v>
      </c>
      <c r="AI255">
        <f>LN(Data!AI255)</f>
        <v>4.7160494453276804</v>
      </c>
      <c r="AJ255">
        <f>LN(Data!AJ255)</f>
        <v>5.3219752976986721</v>
      </c>
      <c r="AK255">
        <f>LN(Data!AK255)</f>
        <v>5.5609046830606479</v>
      </c>
      <c r="AL255">
        <f>LN(Data!AL255)</f>
        <v>7.4356739801743048</v>
      </c>
      <c r="AM255">
        <f>LN(Data!AM255)</f>
        <v>9.0433644660751593</v>
      </c>
      <c r="AN255">
        <f>LN(Data!AN255)</f>
        <v>2.9150643704865362</v>
      </c>
      <c r="AO255">
        <f>LN(Data!AO255)</f>
        <v>2.1387670077646508</v>
      </c>
      <c r="AQ255">
        <f>LN(Data!AQ255)</f>
        <v>11.839354580719126</v>
      </c>
      <c r="AR255">
        <f>LN(Data!AR255)</f>
        <v>3.708682081410116</v>
      </c>
      <c r="AS255">
        <f>LN(Data!AS255)</f>
        <v>15.548036662129244</v>
      </c>
      <c r="AT255">
        <f>LN(Data!AT255)</f>
        <v>0.94833787789292401</v>
      </c>
      <c r="AV255">
        <f>LN(Data!AV255)</f>
        <v>10.42491118029157</v>
      </c>
      <c r="AW255">
        <f>LN(Data!AW255)</f>
        <v>4.2710950739665998</v>
      </c>
      <c r="AX255">
        <f>LN(Data!AX255)</f>
        <v>-4.2687859920827815</v>
      </c>
      <c r="AY255">
        <f>LN(Data!AY255)</f>
        <v>-4.1585412051156894</v>
      </c>
      <c r="BA255">
        <f>LN(Data!BA255)</f>
        <v>2.2823823856765264</v>
      </c>
      <c r="BB255">
        <f>LN(Data!BB255)</f>
        <v>4.1728476237100445</v>
      </c>
      <c r="BC255">
        <f>LN(Data!BC255)</f>
        <v>3.4210000089583352</v>
      </c>
      <c r="BE255">
        <f>LN(Data!BE255)</f>
        <v>4.3027128279541564</v>
      </c>
      <c r="BF255">
        <f>LN(Data!BF255)</f>
        <v>6.6593766174524198</v>
      </c>
      <c r="BG255">
        <f>LN(Data!BG255)</f>
        <v>4.4769958472645834</v>
      </c>
      <c r="BH255" s="31">
        <f>Data!BH255/Data!C255</f>
        <v>0.10990564157599525</v>
      </c>
    </row>
    <row r="256" spans="1:60" x14ac:dyDescent="0.2">
      <c r="A256" s="7">
        <f>Data!A256</f>
        <v>2010</v>
      </c>
      <c r="B256" s="7">
        <f>Data!B256</f>
        <v>2</v>
      </c>
      <c r="C256">
        <f>LN(Data!C256)</f>
        <v>9.5981844713269453</v>
      </c>
      <c r="D256">
        <f>LN(Data!D256)</f>
        <v>9.2098702614915631</v>
      </c>
      <c r="E256">
        <f>LN(Data!E256)</f>
        <v>8.0980347561760713</v>
      </c>
      <c r="F256">
        <f>LN(Data!F256)</f>
        <v>6.9812845122702525</v>
      </c>
      <c r="G256">
        <f>LN(Data!G256)</f>
        <v>7.7016975695769769</v>
      </c>
      <c r="H256">
        <f>LN(Data!H256)</f>
        <v>8.810936855246613</v>
      </c>
      <c r="I256">
        <f>LN(Data!I256)</f>
        <v>7.6577080333635346</v>
      </c>
      <c r="J256">
        <f>LN(Data!J256)</f>
        <v>7.6318195621768039</v>
      </c>
      <c r="K256">
        <f>LN(Data!K256)</f>
        <v>7.4141511056687417</v>
      </c>
      <c r="L256">
        <f>LN(Data!L256)</f>
        <v>5.9129623189530243</v>
      </c>
      <c r="M256">
        <f>LN(Data!M256)</f>
        <v>6.6001425710414772</v>
      </c>
      <c r="N256">
        <f>LN(Data!N256)</f>
        <v>6.3184274270611889</v>
      </c>
      <c r="O256">
        <f>LN(Data!O256)</f>
        <v>6.0001764877100037</v>
      </c>
      <c r="P256" s="31">
        <f>Data!P256/(1000*AV256)</f>
        <v>4.6830634289360623E-3</v>
      </c>
      <c r="Q256" s="31">
        <f>(Data!Q256/Data!C256)</f>
        <v>-3.2182114262450809E-2</v>
      </c>
      <c r="R256">
        <f>LN(Data!R256)</f>
        <v>7.4612380124141078</v>
      </c>
      <c r="S256">
        <f>LN(Data!S256)</f>
        <v>7.0928230614441166</v>
      </c>
      <c r="T256">
        <f>LN(Data!T256)</f>
        <v>6.283387613817017</v>
      </c>
      <c r="U256">
        <f>LN(Data!U256)</f>
        <v>7.7023754284727159</v>
      </c>
      <c r="V256">
        <f>LN(Data!V256)</f>
        <v>7.5057122725383332</v>
      </c>
      <c r="W256">
        <f>LN(Data!W256)</f>
        <v>5.9773656227284802</v>
      </c>
      <c r="X256">
        <f>LN(Data!X256)</f>
        <v>8.0411553931359112</v>
      </c>
      <c r="Y256">
        <f>LN(Data!Y256)</f>
        <v>7.1494457675829253</v>
      </c>
      <c r="Z256">
        <f>LN(Data!Z256)</f>
        <v>6.6982680541154132</v>
      </c>
      <c r="AA256">
        <f>LN(Data!AA256)</f>
        <v>6.136430317358168</v>
      </c>
      <c r="AB256">
        <f>LN(Data!AB256)</f>
        <v>7.5136001311392855</v>
      </c>
      <c r="AE256">
        <f>LN(Data!AE256)</f>
        <v>4.6147045887710121</v>
      </c>
      <c r="AF256">
        <f>LN(Data!AF256)</f>
        <v>5.3813709216833221</v>
      </c>
      <c r="AG256">
        <f>LN(Data!AG256)</f>
        <v>5.3943000474455296</v>
      </c>
      <c r="AH256">
        <f>LN(Data!AH256)</f>
        <v>5.330067939860859</v>
      </c>
      <c r="AI256">
        <f>LN(Data!AI256)</f>
        <v>4.7135670871581556</v>
      </c>
      <c r="AJ256">
        <f>LN(Data!AJ256)</f>
        <v>5.3145695809337052</v>
      </c>
      <c r="AK256">
        <f>LN(Data!AK256)</f>
        <v>5.5644322808343043</v>
      </c>
      <c r="AL256">
        <f>LN(Data!AL256)</f>
        <v>7.4449501577681962</v>
      </c>
      <c r="AM256">
        <f>LN(Data!AM256)</f>
        <v>9.053780124805126</v>
      </c>
      <c r="AN256">
        <f>LN(Data!AN256)</f>
        <v>2.9210087273580543</v>
      </c>
      <c r="AO256">
        <f>LN(Data!AO256)</f>
        <v>2.1448079916628235</v>
      </c>
      <c r="AQ256">
        <f>LN(Data!AQ256)</f>
        <v>11.843918432059136</v>
      </c>
      <c r="AR256">
        <f>LN(Data!AR256)</f>
        <v>3.7184382563554808</v>
      </c>
      <c r="AS256">
        <f>LN(Data!AS256)</f>
        <v>15.562356688414617</v>
      </c>
      <c r="AT256">
        <f>LN(Data!AT256)</f>
        <v>0.94358306189446539</v>
      </c>
      <c r="AV256">
        <f>LN(Data!AV256)</f>
        <v>10.420529369401855</v>
      </c>
      <c r="AW256">
        <f>LN(Data!AW256)</f>
        <v>4.2986450257348308</v>
      </c>
      <c r="AX256">
        <f>LN(Data!AX256)</f>
        <v>-4.2673692018134615</v>
      </c>
      <c r="AY256">
        <f>LN(Data!AY256)</f>
        <v>-4.1662158989298854</v>
      </c>
      <c r="BA256">
        <f>LN(Data!BA256)</f>
        <v>2.2617630984737906</v>
      </c>
      <c r="BB256">
        <f>LN(Data!BB256)</f>
        <v>4.1728476237100445</v>
      </c>
      <c r="BC256">
        <f>LN(Data!BC256)</f>
        <v>3.5234150143864045</v>
      </c>
      <c r="BE256">
        <f>LN(Data!BE256)</f>
        <v>4.3027128279541564</v>
      </c>
      <c r="BF256">
        <f>LN(Data!BF256)</f>
        <v>6.6687494220729651</v>
      </c>
      <c r="BG256">
        <f>LN(Data!BG256)</f>
        <v>4.4852486152948234</v>
      </c>
      <c r="BH256" s="31">
        <f>Data!BH256/Data!C256</f>
        <v>0.10773435890600401</v>
      </c>
    </row>
    <row r="257" spans="1:60" x14ac:dyDescent="0.2">
      <c r="A257" s="7">
        <f>Data!A257</f>
        <v>2010</v>
      </c>
      <c r="B257" s="7">
        <f>Data!B257</f>
        <v>3</v>
      </c>
      <c r="C257">
        <f>LN(Data!C257)</f>
        <v>9.6050343457975202</v>
      </c>
      <c r="D257">
        <f>LN(Data!D257)</f>
        <v>9.2166901692749317</v>
      </c>
      <c r="E257">
        <f>LN(Data!E257)</f>
        <v>8.1074489408231845</v>
      </c>
      <c r="F257">
        <f>LN(Data!F257)</f>
        <v>6.9974131509126725</v>
      </c>
      <c r="G257">
        <f>LN(Data!G257)</f>
        <v>7.7079615318354904</v>
      </c>
      <c r="H257">
        <f>LN(Data!H257)</f>
        <v>8.8164974636958071</v>
      </c>
      <c r="I257">
        <f>LN(Data!I257)</f>
        <v>7.6896914223561419</v>
      </c>
      <c r="J257">
        <f>LN(Data!J257)</f>
        <v>7.630849535910035</v>
      </c>
      <c r="K257">
        <f>LN(Data!K257)</f>
        <v>7.4341392416639804</v>
      </c>
      <c r="L257">
        <f>LN(Data!L257)</f>
        <v>5.8982521653858031</v>
      </c>
      <c r="M257">
        <f>LN(Data!M257)</f>
        <v>6.6414432322665489</v>
      </c>
      <c r="N257">
        <f>LN(Data!N257)</f>
        <v>6.3332796281396906</v>
      </c>
      <c r="O257">
        <f>LN(Data!O257)</f>
        <v>5.9083546403849754</v>
      </c>
      <c r="P257" s="31">
        <f>Data!P257/(1000*AV257)</f>
        <v>1.1152145536064119E-2</v>
      </c>
      <c r="Q257" s="31">
        <f>(Data!Q257/Data!C257)</f>
        <v>-3.4024515981212054E-2</v>
      </c>
      <c r="R257">
        <f>LN(Data!R257)</f>
        <v>7.4871176702354623</v>
      </c>
      <c r="S257">
        <f>LN(Data!S257)</f>
        <v>7.1134677885666671</v>
      </c>
      <c r="T257">
        <f>LN(Data!T257)</f>
        <v>6.3213077170812477</v>
      </c>
      <c r="U257">
        <f>LN(Data!U257)</f>
        <v>7.7362197564897119</v>
      </c>
      <c r="V257">
        <f>LN(Data!V257)</f>
        <v>7.5397714595378513</v>
      </c>
      <c r="W257">
        <f>LN(Data!W257)</f>
        <v>6.0100409326809174</v>
      </c>
      <c r="X257">
        <f>LN(Data!X257)</f>
        <v>8.0402857858537082</v>
      </c>
      <c r="Y257">
        <f>LN(Data!Y257)</f>
        <v>7.1585139973293206</v>
      </c>
      <c r="Z257">
        <f>LN(Data!Z257)</f>
        <v>6.7164737008166711</v>
      </c>
      <c r="AA257">
        <f>LN(Data!AA257)</f>
        <v>6.1292680512551767</v>
      </c>
      <c r="AB257">
        <f>LN(Data!AB257)</f>
        <v>7.5057672644270435</v>
      </c>
      <c r="AE257">
        <f>LN(Data!AE257)</f>
        <v>4.6192505901960956</v>
      </c>
      <c r="AF257">
        <f>LN(Data!AF257)</f>
        <v>5.3844491901773237</v>
      </c>
      <c r="AG257">
        <f>LN(Data!AG257)</f>
        <v>5.3967136884042297</v>
      </c>
      <c r="AH257">
        <f>LN(Data!AH257)</f>
        <v>5.3401164835286155</v>
      </c>
      <c r="AI257">
        <f>LN(Data!AI257)</f>
        <v>4.7134773559926666</v>
      </c>
      <c r="AJ257">
        <f>LN(Data!AJ257)</f>
        <v>5.3198439970923168</v>
      </c>
      <c r="AK257">
        <f>LN(Data!AK257)</f>
        <v>5.5671529544534382</v>
      </c>
      <c r="AL257">
        <f>LN(Data!AL257)</f>
        <v>7.4658270183449931</v>
      </c>
      <c r="AM257">
        <f>LN(Data!AM257)</f>
        <v>9.0623390791856657</v>
      </c>
      <c r="AN257">
        <f>LN(Data!AN257)</f>
        <v>2.926382195419198</v>
      </c>
      <c r="AO257">
        <f>LN(Data!AO257)</f>
        <v>2.1471031912299652</v>
      </c>
      <c r="AQ257">
        <f>LN(Data!AQ257)</f>
        <v>11.844622030491424</v>
      </c>
      <c r="AR257">
        <f>LN(Data!AR257)</f>
        <v>3.7184382563554808</v>
      </c>
      <c r="AS257">
        <f>LN(Data!AS257)</f>
        <v>15.563060286846905</v>
      </c>
      <c r="AT257">
        <f>LN(Data!AT257)</f>
        <v>0.94972933793275205</v>
      </c>
      <c r="AV257">
        <f>LN(Data!AV257)</f>
        <v>10.419519690110679</v>
      </c>
      <c r="AW257">
        <f>LN(Data!AW257)</f>
        <v>4.3188205587700894</v>
      </c>
      <c r="AX257">
        <f>LN(Data!AX257)</f>
        <v>-4.2606575441264303</v>
      </c>
      <c r="AY257">
        <f>LN(Data!AY257)</f>
        <v>-4.1661621671444893</v>
      </c>
      <c r="BA257">
        <f>LN(Data!BA257)</f>
        <v>2.2512917986064953</v>
      </c>
      <c r="BB257">
        <f>LN(Data!BB257)</f>
        <v>4.1682144107885559</v>
      </c>
      <c r="BC257">
        <f>LN(Data!BC257)</f>
        <v>3.5145260669691587</v>
      </c>
      <c r="BE257">
        <f>LN(Data!BE257)</f>
        <v>4.2239097665767442</v>
      </c>
      <c r="BF257">
        <f>LN(Data!BF257)</f>
        <v>6.6865480141557603</v>
      </c>
      <c r="BG257">
        <f>LN(Data!BG257)</f>
        <v>4.4705982521883216</v>
      </c>
      <c r="BH257" s="31">
        <f>Data!BH257/Data!C257</f>
        <v>0.10244043540284373</v>
      </c>
    </row>
    <row r="258" spans="1:60" x14ac:dyDescent="0.2">
      <c r="A258" s="7">
        <f>Data!A258</f>
        <v>2010</v>
      </c>
      <c r="B258" s="7">
        <f>Data!B258</f>
        <v>4</v>
      </c>
      <c r="C258">
        <f>LN(Data!C258)</f>
        <v>9.6119580883554541</v>
      </c>
      <c r="D258">
        <f>LN(Data!D258)</f>
        <v>9.2270991557911373</v>
      </c>
      <c r="E258">
        <f>LN(Data!E258)</f>
        <v>8.1257789065307318</v>
      </c>
      <c r="F258">
        <f>LN(Data!F258)</f>
        <v>7.0276693756474744</v>
      </c>
      <c r="G258">
        <f>LN(Data!G258)</f>
        <v>7.7206834978611392</v>
      </c>
      <c r="H258">
        <f>LN(Data!H258)</f>
        <v>8.8229852830403352</v>
      </c>
      <c r="I258">
        <f>LN(Data!I258)</f>
        <v>7.6806835945469327</v>
      </c>
      <c r="J258">
        <f>LN(Data!J258)</f>
        <v>7.6511677256896329</v>
      </c>
      <c r="K258">
        <f>LN(Data!K258)</f>
        <v>7.454777818059946</v>
      </c>
      <c r="L258">
        <f>LN(Data!L258)</f>
        <v>5.9167410009120456</v>
      </c>
      <c r="M258">
        <f>LN(Data!M258)</f>
        <v>6.6692442505368055</v>
      </c>
      <c r="N258">
        <f>LN(Data!N258)</f>
        <v>6.3456363608285962</v>
      </c>
      <c r="O258">
        <f>LN(Data!O258)</f>
        <v>5.9271926570878417</v>
      </c>
      <c r="P258" s="31">
        <f>Data!P258/(1000*AV258)</f>
        <v>5.5754802762537185E-3</v>
      </c>
      <c r="Q258" s="31">
        <f>(Data!Q258/Data!C258)</f>
        <v>-3.0617571474461935E-2</v>
      </c>
      <c r="R258">
        <f>LN(Data!R258)</f>
        <v>7.5162700687013784</v>
      </c>
      <c r="S258">
        <f>LN(Data!S258)</f>
        <v>7.1439335085668025</v>
      </c>
      <c r="T258">
        <f>LN(Data!T258)</f>
        <v>6.3473892096560105</v>
      </c>
      <c r="U258">
        <f>LN(Data!U258)</f>
        <v>7.7385752646671548</v>
      </c>
      <c r="V258">
        <f>LN(Data!V258)</f>
        <v>7.5439087380219618</v>
      </c>
      <c r="W258">
        <f>LN(Data!W258)</f>
        <v>6.0036401230381156</v>
      </c>
      <c r="X258">
        <f>LN(Data!X258)</f>
        <v>8.0299213206039823</v>
      </c>
      <c r="Y258">
        <f>LN(Data!Y258)</f>
        <v>7.1517988944040889</v>
      </c>
      <c r="Z258">
        <f>LN(Data!Z258)</f>
        <v>6.7075955640583027</v>
      </c>
      <c r="AA258">
        <f>LN(Data!AA258)</f>
        <v>6.126213947659596</v>
      </c>
      <c r="AB258">
        <f>LN(Data!AB258)</f>
        <v>7.492871715328377</v>
      </c>
      <c r="AE258">
        <f>LN(Data!AE258)</f>
        <v>4.6243451653741321</v>
      </c>
      <c r="AF258">
        <f>LN(Data!AF258)</f>
        <v>5.3921173156187079</v>
      </c>
      <c r="AG258">
        <f>LN(Data!AG258)</f>
        <v>5.3994017525813689</v>
      </c>
      <c r="AH258">
        <f>LN(Data!AH258)</f>
        <v>5.3983843963986402</v>
      </c>
      <c r="AI258">
        <f>LN(Data!AI258)</f>
        <v>4.706679294489752</v>
      </c>
      <c r="AJ258">
        <f>LN(Data!AJ258)</f>
        <v>5.3414822144427632</v>
      </c>
      <c r="AK258">
        <f>LN(Data!AK258)</f>
        <v>5.5697747781407969</v>
      </c>
      <c r="AL258">
        <f>LN(Data!AL258)</f>
        <v>7.5035652266531248</v>
      </c>
      <c r="AM258">
        <f>LN(Data!AM258)</f>
        <v>9.0749443849325679</v>
      </c>
      <c r="AN258">
        <f>LN(Data!AN258)</f>
        <v>2.9311937524164198</v>
      </c>
      <c r="AO258">
        <f>LN(Data!AO258)</f>
        <v>2.1442466227858032</v>
      </c>
      <c r="AQ258">
        <f>LN(Data!AQ258)</f>
        <v>11.843207151040827</v>
      </c>
      <c r="AR258">
        <f>LN(Data!AR258)</f>
        <v>3.7208624999669868</v>
      </c>
      <c r="AS258">
        <f>LN(Data!AS258)</f>
        <v>15.564069651007813</v>
      </c>
      <c r="AT258">
        <f>LN(Data!AT258)</f>
        <v>0.95564371632977685</v>
      </c>
      <c r="AV258">
        <f>LN(Data!AV258)</f>
        <v>10.420626945350545</v>
      </c>
      <c r="AW258">
        <f>LN(Data!AW258)</f>
        <v>4.3254562831854875</v>
      </c>
      <c r="AX258">
        <f>LN(Data!AX258)</f>
        <v>-4.2547754697854616</v>
      </c>
      <c r="AY258">
        <f>LN(Data!AY258)</f>
        <v>-4.1624698818606021</v>
      </c>
      <c r="BA258">
        <f>LN(Data!BA258)</f>
        <v>2.2617630984737906</v>
      </c>
      <c r="BB258">
        <f>LN(Data!BB258)</f>
        <v>4.165113633110308</v>
      </c>
      <c r="BC258">
        <f>LN(Data!BC258)</f>
        <v>3.535145354171894</v>
      </c>
      <c r="BE258">
        <f>LN(Data!BE258)</f>
        <v>4.26689632742025</v>
      </c>
      <c r="BF258">
        <f>LN(Data!BF258)</f>
        <v>6.7166180970225087</v>
      </c>
      <c r="BG258">
        <f>LN(Data!BG258)</f>
        <v>4.4350103744531761</v>
      </c>
      <c r="BH258" s="31">
        <f>Data!BH258/Data!C258</f>
        <v>9.9142019644137505E-2</v>
      </c>
    </row>
    <row r="259" spans="1:60" x14ac:dyDescent="0.2">
      <c r="A259" s="7">
        <f>Data!A259</f>
        <v>2011</v>
      </c>
      <c r="B259" s="7">
        <f>Data!B259</f>
        <v>1</v>
      </c>
      <c r="C259">
        <f>LN(Data!C259)</f>
        <v>9.6087137262705902</v>
      </c>
      <c r="D259">
        <f>LN(Data!D259)</f>
        <v>9.2322290572338197</v>
      </c>
      <c r="E259">
        <f>LN(Data!E259)</f>
        <v>8.1323539011017285</v>
      </c>
      <c r="F259">
        <f>LN(Data!F259)</f>
        <v>7.0407990527399011</v>
      </c>
      <c r="G259">
        <f>LN(Data!G259)</f>
        <v>7.724269873492366</v>
      </c>
      <c r="H259">
        <f>LN(Data!H259)</f>
        <v>8.8273507863831888</v>
      </c>
      <c r="I259">
        <f>LN(Data!I259)</f>
        <v>7.6611976153258379</v>
      </c>
      <c r="J259">
        <f>LN(Data!J259)</f>
        <v>7.6500259015016345</v>
      </c>
      <c r="K259">
        <f>LN(Data!K259)</f>
        <v>7.4524604541818054</v>
      </c>
      <c r="L259">
        <f>LN(Data!L259)</f>
        <v>5.828357209237832</v>
      </c>
      <c r="M259">
        <f>LN(Data!M259)</f>
        <v>6.6977747141942086</v>
      </c>
      <c r="N259">
        <f>LN(Data!N259)</f>
        <v>6.3547178064068373</v>
      </c>
      <c r="O259">
        <f>LN(Data!O259)</f>
        <v>5.9314491146979957</v>
      </c>
      <c r="P259" s="31">
        <f>Data!P259/(1000*AV259)</f>
        <v>2.1111059261808146E-3</v>
      </c>
      <c r="Q259" s="31">
        <f>(Data!Q259/Data!C259)</f>
        <v>-3.0649926144756277E-2</v>
      </c>
      <c r="R259">
        <f>LN(Data!R259)</f>
        <v>7.5254782368952409</v>
      </c>
      <c r="S259">
        <f>LN(Data!S259)</f>
        <v>7.1546153569136628</v>
      </c>
      <c r="T259">
        <f>LN(Data!T259)</f>
        <v>6.3531519078702505</v>
      </c>
      <c r="U259">
        <f>LN(Data!U259)</f>
        <v>7.7455654157826439</v>
      </c>
      <c r="V259">
        <f>LN(Data!V259)</f>
        <v>7.5547538035161024</v>
      </c>
      <c r="W259">
        <f>LN(Data!W259)</f>
        <v>5.9909644220663001</v>
      </c>
      <c r="X259">
        <f>LN(Data!X259)</f>
        <v>8.0103595889197834</v>
      </c>
      <c r="Y259">
        <f>LN(Data!Y259)</f>
        <v>7.1241561494289538</v>
      </c>
      <c r="Z259">
        <f>LN(Data!Z259)</f>
        <v>6.6692442505368055</v>
      </c>
      <c r="AA259">
        <f>LN(Data!AA259)</f>
        <v>6.1174361866699183</v>
      </c>
      <c r="AB259">
        <f>LN(Data!AB259)</f>
        <v>7.4790172715519585</v>
      </c>
      <c r="AE259">
        <f>LN(Data!AE259)</f>
        <v>4.6283299169984993</v>
      </c>
      <c r="AF259">
        <f>LN(Data!AF259)</f>
        <v>5.4024566367891556</v>
      </c>
      <c r="AG259">
        <f>LN(Data!AG259)</f>
        <v>5.4050529363853963</v>
      </c>
      <c r="AH259">
        <f>LN(Data!AH259)</f>
        <v>5.4538884656734252</v>
      </c>
      <c r="AI259">
        <f>LN(Data!AI259)</f>
        <v>4.7114472814582724</v>
      </c>
      <c r="AJ259">
        <f>LN(Data!AJ259)</f>
        <v>5.3651766301783468</v>
      </c>
      <c r="AK259">
        <f>LN(Data!AK259)</f>
        <v>5.5745769500534834</v>
      </c>
      <c r="AL259">
        <f>LN(Data!AL259)</f>
        <v>7.5349229006081071</v>
      </c>
      <c r="AM259">
        <f>LN(Data!AM259)</f>
        <v>9.0889408045452562</v>
      </c>
      <c r="AN259">
        <f>LN(Data!AN259)</f>
        <v>2.9391619220655967</v>
      </c>
      <c r="AO259">
        <f>LN(Data!AO259)</f>
        <v>2.1418754712645325</v>
      </c>
      <c r="AQ259">
        <f>LN(Data!AQ259)</f>
        <v>11.845497247558068</v>
      </c>
      <c r="AR259">
        <f>LN(Data!AR259)</f>
        <v>3.7208624999669868</v>
      </c>
      <c r="AS259">
        <f>LN(Data!AS259)</f>
        <v>15.566359747525055</v>
      </c>
      <c r="AT259">
        <f>LN(Data!AT259)</f>
        <v>0.95010925772767285</v>
      </c>
      <c r="AV259">
        <f>LN(Data!AV259)</f>
        <v>10.42107822595147</v>
      </c>
      <c r="AW259">
        <f>LN(Data!AW259)</f>
        <v>4.3320482648676402</v>
      </c>
      <c r="AX259">
        <f>LN(Data!AX259)</f>
        <v>-4.2597031191351826</v>
      </c>
      <c r="AY259">
        <f>LN(Data!AY259)</f>
        <v>-4.1695728851654339</v>
      </c>
      <c r="BA259">
        <f>LN(Data!BA259)</f>
        <v>2.1972245773362196</v>
      </c>
      <c r="BB259">
        <f>LN(Data!BB259)</f>
        <v>4.1620032106959153</v>
      </c>
      <c r="BC259">
        <f>LN(Data!BC259)</f>
        <v>3.6375861597263857</v>
      </c>
      <c r="BE259">
        <f>LN(Data!BE259)</f>
        <v>4.2918283667557331</v>
      </c>
      <c r="BF259">
        <f>LN(Data!BF259)</f>
        <v>6.7376364498070433</v>
      </c>
      <c r="BG259">
        <f>LN(Data!BG259)</f>
        <v>4.4203695588369536</v>
      </c>
      <c r="BH259" s="31">
        <f>Data!BH259/Data!C259</f>
        <v>9.5473542347408777E-2</v>
      </c>
    </row>
    <row r="260" spans="1:60" x14ac:dyDescent="0.2">
      <c r="A260" s="7">
        <f>Data!A260</f>
        <v>2011</v>
      </c>
      <c r="B260" s="7">
        <f>Data!B260</f>
        <v>2</v>
      </c>
      <c r="C260">
        <f>LN(Data!C260)</f>
        <v>9.6165585298045535</v>
      </c>
      <c r="D260">
        <f>LN(Data!D260)</f>
        <v>9.2359009005014592</v>
      </c>
      <c r="E260">
        <f>LN(Data!E260)</f>
        <v>8.13288273738047</v>
      </c>
      <c r="F260">
        <f>LN(Data!F260)</f>
        <v>7.0387835413885416</v>
      </c>
      <c r="G260">
        <f>LN(Data!G260)</f>
        <v>7.7259920703809035</v>
      </c>
      <c r="H260">
        <f>LN(Data!H260)</f>
        <v>8.8326022923485468</v>
      </c>
      <c r="I260">
        <f>LN(Data!I260)</f>
        <v>7.6944383389332476</v>
      </c>
      <c r="J260">
        <f>LN(Data!J260)</f>
        <v>7.6706150719533825</v>
      </c>
      <c r="K260">
        <f>LN(Data!K260)</f>
        <v>7.4760759265952377</v>
      </c>
      <c r="L260">
        <f>LN(Data!L260)</f>
        <v>5.9007189338012367</v>
      </c>
      <c r="M260">
        <f>LN(Data!M260)</f>
        <v>6.7083282542852434</v>
      </c>
      <c r="N260">
        <f>LN(Data!N260)</f>
        <v>6.3664704477314382</v>
      </c>
      <c r="O260">
        <f>LN(Data!O260)</f>
        <v>5.9380637703808663</v>
      </c>
      <c r="P260" s="31">
        <f>Data!P260/(1000*AV260)</f>
        <v>4.1171537402538896E-3</v>
      </c>
      <c r="Q260" s="31">
        <f>(Data!Q260/Data!C260)</f>
        <v>-2.9198004170191791E-2</v>
      </c>
      <c r="R260">
        <f>LN(Data!R260)</f>
        <v>7.5373767586622042</v>
      </c>
      <c r="S260">
        <f>LN(Data!S260)</f>
        <v>7.1636370388841204</v>
      </c>
      <c r="T260">
        <f>LN(Data!T260)</f>
        <v>6.3716118472318568</v>
      </c>
      <c r="U260">
        <f>LN(Data!U260)</f>
        <v>7.7472513558772196</v>
      </c>
      <c r="V260">
        <f>LN(Data!V260)</f>
        <v>7.5530243792976188</v>
      </c>
      <c r="W260">
        <f>LN(Data!W260)</f>
        <v>6.0097955037927058</v>
      </c>
      <c r="X260">
        <f>LN(Data!X260)</f>
        <v>8.0071672478208118</v>
      </c>
      <c r="Y260">
        <f>LN(Data!Y260)</f>
        <v>7.1284959456800365</v>
      </c>
      <c r="Z260">
        <f>LN(Data!Z260)</f>
        <v>6.6856112280010107</v>
      </c>
      <c r="AA260">
        <f>LN(Data!AA260)</f>
        <v>6.100767281998432</v>
      </c>
      <c r="AB260">
        <f>LN(Data!AB260)</f>
        <v>7.4705089956084869</v>
      </c>
      <c r="AE260">
        <f>LN(Data!AE260)</f>
        <v>4.6347484055168469</v>
      </c>
      <c r="AF260">
        <f>LN(Data!AF260)</f>
        <v>5.4145658921124689</v>
      </c>
      <c r="AG260">
        <f>LN(Data!AG260)</f>
        <v>5.4119718916206399</v>
      </c>
      <c r="AH260">
        <f>LN(Data!AH260)</f>
        <v>5.5135214838001989</v>
      </c>
      <c r="AI260">
        <f>LN(Data!AI260)</f>
        <v>4.7267415922538785</v>
      </c>
      <c r="AJ260">
        <f>LN(Data!AJ260)</f>
        <v>5.3914160118024688</v>
      </c>
      <c r="AK260">
        <f>LN(Data!AK260)</f>
        <v>5.5796920894251505</v>
      </c>
      <c r="AL260">
        <f>LN(Data!AL260)</f>
        <v>7.5651716495862837</v>
      </c>
      <c r="AM260">
        <f>LN(Data!AM260)</f>
        <v>9.1079753652981541</v>
      </c>
      <c r="AN260">
        <f>LN(Data!AN260)</f>
        <v>2.9402195636237325</v>
      </c>
      <c r="AO260">
        <f>LN(Data!AO260)</f>
        <v>2.130823857499355</v>
      </c>
      <c r="AQ260">
        <f>LN(Data!AQ260)</f>
        <v>11.846257060651938</v>
      </c>
      <c r="AR260">
        <f>LN(Data!AR260)</f>
        <v>3.7232808808312687</v>
      </c>
      <c r="AS260">
        <f>LN(Data!AS260)</f>
        <v>15.569537941483206</v>
      </c>
      <c r="AT260">
        <f>LN(Data!AT260)</f>
        <v>0.95477586730348318</v>
      </c>
      <c r="AV260">
        <f>LN(Data!AV260)</f>
        <v>10.419819784858099</v>
      </c>
      <c r="AW260">
        <f>LN(Data!AW260)</f>
        <v>4.3320482648676402</v>
      </c>
      <c r="AX260">
        <f>LN(Data!AX260)</f>
        <v>-4.253572419992369</v>
      </c>
      <c r="AY260">
        <f>LN(Data!AY260)</f>
        <v>-4.1634421860226185</v>
      </c>
      <c r="BA260">
        <f>LN(Data!BA260)</f>
        <v>2.2082744135228043</v>
      </c>
      <c r="BB260">
        <f>LN(Data!BB260)</f>
        <v>4.160444363926624</v>
      </c>
      <c r="BC260">
        <f>LN(Data!BC260)</f>
        <v>3.6712245188752153</v>
      </c>
      <c r="BE260">
        <f>LN(Data!BE260)</f>
        <v>4.2752762647270011</v>
      </c>
      <c r="BF260">
        <f>LN(Data!BF260)</f>
        <v>6.7557759434619058</v>
      </c>
      <c r="BG260">
        <f>LN(Data!BG260)</f>
        <v>4.3969398774061776</v>
      </c>
      <c r="BH260" s="31">
        <f>Data!BH260/Data!C260</f>
        <v>9.7141760683829001E-2</v>
      </c>
    </row>
    <row r="261" spans="1:60" x14ac:dyDescent="0.2">
      <c r="A261" s="7">
        <f>Data!A261</f>
        <v>2011</v>
      </c>
      <c r="B261" s="7">
        <f>Data!B261</f>
        <v>3</v>
      </c>
      <c r="C261">
        <f>LN(Data!C261)</f>
        <v>9.6199369338637961</v>
      </c>
      <c r="D261">
        <f>LN(Data!D261)</f>
        <v>9.2410538471321271</v>
      </c>
      <c r="E261">
        <f>LN(Data!E261)</f>
        <v>8.1359913354437516</v>
      </c>
      <c r="F261">
        <f>LN(Data!F261)</f>
        <v>7.0513360074596614</v>
      </c>
      <c r="G261">
        <f>LN(Data!G261)</f>
        <v>7.7248000961983196</v>
      </c>
      <c r="H261">
        <f>LN(Data!H261)</f>
        <v>8.8387838155192</v>
      </c>
      <c r="I261">
        <f>LN(Data!I261)</f>
        <v>7.7007025446192596</v>
      </c>
      <c r="J261">
        <f>LN(Data!J261)</f>
        <v>7.7051723807178796</v>
      </c>
      <c r="K261">
        <f>LN(Data!K261)</f>
        <v>7.5147997604886703</v>
      </c>
      <c r="L261">
        <f>LN(Data!L261)</f>
        <v>5.963322241161702</v>
      </c>
      <c r="M261">
        <f>LN(Data!M261)</f>
        <v>6.7546040994879624</v>
      </c>
      <c r="N261">
        <f>LN(Data!N261)</f>
        <v>6.3794443408751267</v>
      </c>
      <c r="O261">
        <f>LN(Data!O261)</f>
        <v>5.9529835602897005</v>
      </c>
      <c r="P261" s="31">
        <f>Data!P261/(1000*AV261)</f>
        <v>-1.0555828116481287E-3</v>
      </c>
      <c r="Q261" s="31">
        <f>(Data!Q261/Data!C261)</f>
        <v>-2.8807404014048504E-2</v>
      </c>
      <c r="R261">
        <f>LN(Data!R261)</f>
        <v>7.5542824389068564</v>
      </c>
      <c r="S261">
        <f>LN(Data!S261)</f>
        <v>7.1776297327839531</v>
      </c>
      <c r="T261">
        <f>LN(Data!T261)</f>
        <v>6.3955954322030095</v>
      </c>
      <c r="U261">
        <f>LN(Data!U261)</f>
        <v>7.7591020742156269</v>
      </c>
      <c r="V261">
        <f>LN(Data!V261)</f>
        <v>7.5616937463168012</v>
      </c>
      <c r="W261">
        <f>LN(Data!W261)</f>
        <v>6.0378709199221374</v>
      </c>
      <c r="X261">
        <f>LN(Data!X261)</f>
        <v>8.0007518288646118</v>
      </c>
      <c r="Y261">
        <f>LN(Data!Y261)</f>
        <v>7.119959210257961</v>
      </c>
      <c r="Z261">
        <f>LN(Data!Z261)</f>
        <v>6.691587341404353</v>
      </c>
      <c r="AA261">
        <f>LN(Data!AA261)</f>
        <v>6.0656439452822335</v>
      </c>
      <c r="AB261">
        <f>LN(Data!AB261)</f>
        <v>7.4655980675111842</v>
      </c>
      <c r="AE261">
        <f>LN(Data!AE261)</f>
        <v>4.6410198388817889</v>
      </c>
      <c r="AF261">
        <f>LN(Data!AF261)</f>
        <v>5.4210879437154595</v>
      </c>
      <c r="AG261">
        <f>LN(Data!AG261)</f>
        <v>5.419264280746944</v>
      </c>
      <c r="AH261">
        <f>LN(Data!AH261)</f>
        <v>5.5131746816352578</v>
      </c>
      <c r="AI261">
        <f>LN(Data!AI261)</f>
        <v>4.7325514553151837</v>
      </c>
      <c r="AJ261">
        <f>LN(Data!AJ261)</f>
        <v>5.3985969963383749</v>
      </c>
      <c r="AK261">
        <f>LN(Data!AK261)</f>
        <v>5.5853817482681709</v>
      </c>
      <c r="AL261">
        <f>LN(Data!AL261)</f>
        <v>7.6417564535503484</v>
      </c>
      <c r="AM261">
        <f>LN(Data!AM261)</f>
        <v>9.1510255170405017</v>
      </c>
      <c r="AN261">
        <f>LN(Data!AN261)</f>
        <v>2.9402195636237325</v>
      </c>
      <c r="AO261">
        <f>LN(Data!AO261)</f>
        <v>2.1243018058963643</v>
      </c>
      <c r="AQ261">
        <f>LN(Data!AQ261)</f>
        <v>11.848404351239447</v>
      </c>
      <c r="AR261">
        <f>LN(Data!AR261)</f>
        <v>3.7232808808312687</v>
      </c>
      <c r="AS261">
        <f>LN(Data!AS261)</f>
        <v>15.571685232070715</v>
      </c>
      <c r="AT261">
        <f>LN(Data!AT261)</f>
        <v>0.95600698077521795</v>
      </c>
      <c r="AV261">
        <f>LN(Data!AV261)</f>
        <v>10.420783550676813</v>
      </c>
      <c r="AW261">
        <f>LN(Data!AW261)</f>
        <v>4.3399017083732101</v>
      </c>
      <c r="AX261">
        <f>LN(Data!AX261)</f>
        <v>-4.2519507433469323</v>
      </c>
      <c r="AY261">
        <f>LN(Data!AY261)</f>
        <v>-4.1644121457340217</v>
      </c>
      <c r="BA261">
        <f>LN(Data!BA261)</f>
        <v>2.1972245773362196</v>
      </c>
      <c r="BB261">
        <f>LN(Data!BB261)</f>
        <v>4.160444363926624</v>
      </c>
      <c r="BC261">
        <f>LN(Data!BC261)</f>
        <v>3.6963514689526371</v>
      </c>
      <c r="BE261">
        <f>LN(Data!BE261)</f>
        <v>4.0893320203985564</v>
      </c>
      <c r="BF261">
        <f>LN(Data!BF261)</f>
        <v>6.8258386958229806</v>
      </c>
      <c r="BG261">
        <f>LN(Data!BG261)</f>
        <v>4.4024050765491793</v>
      </c>
      <c r="BH261" s="31">
        <f>Data!BH261/Data!C261</f>
        <v>9.3185525639882402E-2</v>
      </c>
    </row>
    <row r="262" spans="1:60" x14ac:dyDescent="0.2">
      <c r="A262" s="7">
        <f>Data!A262</f>
        <v>2011</v>
      </c>
      <c r="B262" s="7">
        <f>Data!B262</f>
        <v>4</v>
      </c>
      <c r="C262">
        <f>LN(Data!C262)</f>
        <v>9.6318166150233306</v>
      </c>
      <c r="D262">
        <f>LN(Data!D262)</f>
        <v>9.2469711957979701</v>
      </c>
      <c r="E262">
        <f>LN(Data!E262)</f>
        <v>8.1481564399216246</v>
      </c>
      <c r="F262">
        <f>LN(Data!F262)</f>
        <v>7.0831361380967603</v>
      </c>
      <c r="G262">
        <f>LN(Data!G262)</f>
        <v>7.7279755421055585</v>
      </c>
      <c r="H262">
        <f>LN(Data!H262)</f>
        <v>8.8415205480647625</v>
      </c>
      <c r="I262">
        <f>LN(Data!I262)</f>
        <v>7.7698854518968563</v>
      </c>
      <c r="J262">
        <f>LN(Data!J262)</f>
        <v>7.7290317872526098</v>
      </c>
      <c r="K262">
        <f>LN(Data!K262)</f>
        <v>7.5375898533303163</v>
      </c>
      <c r="L262">
        <f>LN(Data!L262)</f>
        <v>5.9969494773385517</v>
      </c>
      <c r="M262">
        <f>LN(Data!M262)</f>
        <v>6.778898656857133</v>
      </c>
      <c r="N262">
        <f>LN(Data!N262)</f>
        <v>6.3929216338186077</v>
      </c>
      <c r="O262">
        <f>LN(Data!O262)</f>
        <v>5.9819191342644507</v>
      </c>
      <c r="P262" s="31">
        <f>Data!P262/(1000*AV262)</f>
        <v>7.733569782778572E-3</v>
      </c>
      <c r="Q262" s="31">
        <f>(Data!Q262/Data!C262)</f>
        <v>-2.9831847317626836E-2</v>
      </c>
      <c r="R262">
        <f>LN(Data!R262)</f>
        <v>7.5609654899383818</v>
      </c>
      <c r="S262">
        <f>LN(Data!S262)</f>
        <v>7.196162088748375</v>
      </c>
      <c r="T262">
        <f>LN(Data!T262)</f>
        <v>6.3743431565433504</v>
      </c>
      <c r="U262">
        <f>LN(Data!U262)</f>
        <v>7.7733420164815863</v>
      </c>
      <c r="V262">
        <f>LN(Data!V262)</f>
        <v>7.5778385199435307</v>
      </c>
      <c r="W262">
        <f>LN(Data!W262)</f>
        <v>6.0423952757765251</v>
      </c>
      <c r="X262">
        <f>LN(Data!X262)</f>
        <v>7.9968894586161365</v>
      </c>
      <c r="Y262">
        <f>LN(Data!Y262)</f>
        <v>7.1120829160387062</v>
      </c>
      <c r="Z262">
        <f>LN(Data!Z262)</f>
        <v>6.6646640898582312</v>
      </c>
      <c r="AA262">
        <f>LN(Data!AA262)</f>
        <v>6.0924404644479839</v>
      </c>
      <c r="AB262">
        <f>LN(Data!AB262)</f>
        <v>7.4645098346365275</v>
      </c>
      <c r="AE262">
        <f>LN(Data!AE262)</f>
        <v>4.6423021808256975</v>
      </c>
      <c r="AF262">
        <f>LN(Data!AF262)</f>
        <v>5.4249368015350417</v>
      </c>
      <c r="AG262">
        <f>LN(Data!AG262)</f>
        <v>5.4245402419049018</v>
      </c>
      <c r="AH262">
        <f>LN(Data!AH262)</f>
        <v>5.504082789092795</v>
      </c>
      <c r="AI262">
        <f>LN(Data!AI262)</f>
        <v>4.7229621104938575</v>
      </c>
      <c r="AJ262">
        <f>LN(Data!AJ262)</f>
        <v>5.401785092008164</v>
      </c>
      <c r="AK262">
        <f>LN(Data!AK262)</f>
        <v>5.5906958933729864</v>
      </c>
      <c r="AL262">
        <f>LN(Data!AL262)</f>
        <v>7.6748497044941653</v>
      </c>
      <c r="AM262">
        <f>LN(Data!AM262)</f>
        <v>9.1671509940805986</v>
      </c>
      <c r="AN262">
        <f>LN(Data!AN262)</f>
        <v>2.9433857931817817</v>
      </c>
      <c r="AO262">
        <f>LN(Data!AO262)</f>
        <v>2.1236191776348314</v>
      </c>
      <c r="AQ262">
        <f>LN(Data!AQ262)</f>
        <v>11.853951602541052</v>
      </c>
      <c r="AR262">
        <f>LN(Data!AR262)</f>
        <v>3.7256934272366524</v>
      </c>
      <c r="AS262">
        <f>LN(Data!AS262)</f>
        <v>15.579645029777705</v>
      </c>
      <c r="AT262">
        <f>LN(Data!AT262)</f>
        <v>0.95992686422776363</v>
      </c>
      <c r="AV262">
        <f>LN(Data!AV262)</f>
        <v>10.422095133800092</v>
      </c>
      <c r="AW262">
        <f>LN(Data!AW262)</f>
        <v>4.3451032805692833</v>
      </c>
      <c r="AX262">
        <f>LN(Data!AX262)</f>
        <v>-4.2458369490817622</v>
      </c>
      <c r="AY262">
        <f>LN(Data!AY262)</f>
        <v>-4.1600148702935558</v>
      </c>
      <c r="BA262">
        <f>LN(Data!BA262)</f>
        <v>2.1517622032594619</v>
      </c>
      <c r="BB262">
        <f>LN(Data!BB262)</f>
        <v>4.160444363926624</v>
      </c>
      <c r="BC262">
        <f>LN(Data!BC262)</f>
        <v>3.6888794541139363</v>
      </c>
      <c r="BE262">
        <f>LN(Data!BE262)</f>
        <v>4.1713056033582285</v>
      </c>
      <c r="BF262">
        <f>LN(Data!BF262)</f>
        <v>6.8550830889472154</v>
      </c>
      <c r="BG262">
        <f>LN(Data!BG262)</f>
        <v>4.4368343711687519</v>
      </c>
      <c r="BH262" s="31">
        <f>Data!BH262/Data!C262</f>
        <v>9.0607901842496813E-2</v>
      </c>
    </row>
    <row r="263" spans="1:60" x14ac:dyDescent="0.2">
      <c r="A263" s="7">
        <f>Data!A263</f>
        <v>2012</v>
      </c>
      <c r="B263" s="7">
        <f>Data!B263</f>
        <v>1</v>
      </c>
      <c r="C263">
        <f>LN(Data!C263)</f>
        <v>9.6409272688581265</v>
      </c>
      <c r="D263">
        <f>LN(Data!D263)</f>
        <v>9.2541467089133924</v>
      </c>
      <c r="E263">
        <f>LN(Data!E263)</f>
        <v>8.1593175269009866</v>
      </c>
      <c r="F263">
        <f>LN(Data!F263)</f>
        <v>7.1063602058491924</v>
      </c>
      <c r="G263">
        <f>LN(Data!G263)</f>
        <v>7.733508424090104</v>
      </c>
      <c r="H263">
        <f>LN(Data!H263)</f>
        <v>8.8466695855249959</v>
      </c>
      <c r="I263">
        <f>LN(Data!I263)</f>
        <v>7.7947407764637031</v>
      </c>
      <c r="J263">
        <f>LN(Data!J263)</f>
        <v>7.7496672328071945</v>
      </c>
      <c r="K263">
        <f>LN(Data!K263)</f>
        <v>7.5516071678172052</v>
      </c>
      <c r="L263">
        <f>LN(Data!L263)</f>
        <v>6.0137151560428022</v>
      </c>
      <c r="M263">
        <f>LN(Data!M263)</f>
        <v>6.7989443731239572</v>
      </c>
      <c r="N263">
        <f>LN(Data!N263)</f>
        <v>6.3962627662284426</v>
      </c>
      <c r="O263">
        <f>LN(Data!O263)</f>
        <v>6.0335657231266175</v>
      </c>
      <c r="P263" s="31">
        <f>Data!P263/(1000*AV263)</f>
        <v>8.5538803498082759E-3</v>
      </c>
      <c r="Q263" s="31">
        <f>(Data!Q263/Data!C263)</f>
        <v>-2.8553596504914961E-2</v>
      </c>
      <c r="R263">
        <f>LN(Data!R263)</f>
        <v>7.5711646412781262</v>
      </c>
      <c r="S263">
        <f>LN(Data!S263)</f>
        <v>7.2005741355390702</v>
      </c>
      <c r="T263">
        <f>LN(Data!T263)</f>
        <v>6.3980956418561155</v>
      </c>
      <c r="U263">
        <f>LN(Data!U263)</f>
        <v>7.7751078357337793</v>
      </c>
      <c r="V263">
        <f>LN(Data!V263)</f>
        <v>7.5799852112866937</v>
      </c>
      <c r="W263">
        <f>LN(Data!W263)</f>
        <v>6.0421576614235004</v>
      </c>
      <c r="X263">
        <f>LN(Data!X263)</f>
        <v>7.9933836400919525</v>
      </c>
      <c r="Y263">
        <f>LN(Data!Y263)</f>
        <v>7.1058681605711005</v>
      </c>
      <c r="Z263">
        <f>LN(Data!Z263)</f>
        <v>6.6472991927839473</v>
      </c>
      <c r="AA263">
        <f>LN(Data!AA263)</f>
        <v>6.1054626511613934</v>
      </c>
      <c r="AB263">
        <f>LN(Data!AB263)</f>
        <v>7.4629039613847921</v>
      </c>
      <c r="AE263">
        <f>LN(Data!AE263)</f>
        <v>4.6471850687341929</v>
      </c>
      <c r="AF263">
        <f>LN(Data!AF263)</f>
        <v>5.4301304086535804</v>
      </c>
      <c r="AG263">
        <f>LN(Data!AG263)</f>
        <v>5.4295605181448066</v>
      </c>
      <c r="AH263">
        <f>LN(Data!AH263)</f>
        <v>5.5092385278363505</v>
      </c>
      <c r="AI263">
        <f>LN(Data!AI263)</f>
        <v>4.7247471671171946</v>
      </c>
      <c r="AJ263">
        <f>LN(Data!AJ263)</f>
        <v>5.4103639803524839</v>
      </c>
      <c r="AK263">
        <f>LN(Data!AK263)</f>
        <v>5.5952799911458513</v>
      </c>
      <c r="AL263">
        <f>LN(Data!AL263)</f>
        <v>7.7022850738306854</v>
      </c>
      <c r="AM263">
        <f>LN(Data!AM263)</f>
        <v>9.1856890085350535</v>
      </c>
      <c r="AN263">
        <f>LN(Data!AN263)</f>
        <v>2.9454910571172443</v>
      </c>
      <c r="AO263">
        <f>LN(Data!AO263)</f>
        <v>2.1205308344517553</v>
      </c>
      <c r="AQ263">
        <f>LN(Data!AQ263)</f>
        <v>11.862877863148134</v>
      </c>
      <c r="AR263">
        <f>LN(Data!AR263)</f>
        <v>3.730501128804756</v>
      </c>
      <c r="AS263">
        <f>LN(Data!AS263)</f>
        <v>15.593378991952889</v>
      </c>
      <c r="AT263">
        <f>LN(Data!AT263)</f>
        <v>0.95530355588737415</v>
      </c>
      <c r="AV263">
        <f>LN(Data!AV263)</f>
        <v>10.428015865571384</v>
      </c>
      <c r="AW263">
        <f>LN(Data!AW263)</f>
        <v>4.3515674271891731</v>
      </c>
      <c r="AX263">
        <f>LN(Data!AX263)</f>
        <v>-4.2478818913888672</v>
      </c>
      <c r="AY263">
        <f>LN(Data!AY263)</f>
        <v>-4.1641929809852236</v>
      </c>
      <c r="BA263">
        <f>LN(Data!BA263)</f>
        <v>2.1041341542702074</v>
      </c>
      <c r="BB263">
        <f>LN(Data!BB263)</f>
        <v>4.1557531903507439</v>
      </c>
      <c r="BC263">
        <f>LN(Data!BC263)</f>
        <v>3.6838669122903918</v>
      </c>
      <c r="BE263">
        <f>LN(Data!BE263)</f>
        <v>4.3241326562549789</v>
      </c>
      <c r="BF263">
        <f>LN(Data!BF263)</f>
        <v>6.8773248511651959</v>
      </c>
      <c r="BG263">
        <f>LN(Data!BG263)</f>
        <v>4.4280868855422408</v>
      </c>
      <c r="BH263" s="31">
        <f>Data!BH263/Data!C263</f>
        <v>8.3227231984017463E-2</v>
      </c>
    </row>
    <row r="264" spans="1:60" x14ac:dyDescent="0.2">
      <c r="A264" s="7">
        <f>Data!A264</f>
        <v>2012</v>
      </c>
      <c r="B264" s="7">
        <f>Data!B264</f>
        <v>2</v>
      </c>
      <c r="C264">
        <f>LN(Data!C264)</f>
        <v>9.6439198739744239</v>
      </c>
      <c r="D264">
        <f>LN(Data!D264)</f>
        <v>9.2588257277915051</v>
      </c>
      <c r="E264">
        <f>LN(Data!E264)</f>
        <v>8.1647094520959733</v>
      </c>
      <c r="F264">
        <f>LN(Data!F264)</f>
        <v>7.1136305887298272</v>
      </c>
      <c r="G264">
        <f>LN(Data!G264)</f>
        <v>7.7380087047600821</v>
      </c>
      <c r="H264">
        <f>LN(Data!H264)</f>
        <v>8.851004748710233</v>
      </c>
      <c r="I264">
        <f>LN(Data!I264)</f>
        <v>7.790696031174738</v>
      </c>
      <c r="J264">
        <f>LN(Data!J264)</f>
        <v>7.7612765906032122</v>
      </c>
      <c r="K264">
        <f>LN(Data!K264)</f>
        <v>7.5626812467218842</v>
      </c>
      <c r="L264">
        <f>LN(Data!L264)</f>
        <v>6.0306852602612633</v>
      </c>
      <c r="M264">
        <f>LN(Data!M264)</f>
        <v>6.8117948878362258</v>
      </c>
      <c r="N264">
        <f>LN(Data!N264)</f>
        <v>6.4007556600496756</v>
      </c>
      <c r="O264">
        <f>LN(Data!O264)</f>
        <v>6.0473721790462776</v>
      </c>
      <c r="P264" s="31">
        <f>Data!P264/(1000*AV264)</f>
        <v>5.4455530414878961E-3</v>
      </c>
      <c r="Q264" s="31">
        <f>(Data!Q264/Data!C264)</f>
        <v>-2.8215482541143526E-2</v>
      </c>
      <c r="R264">
        <f>LN(Data!R264)</f>
        <v>7.5805977062017185</v>
      </c>
      <c r="S264">
        <f>LN(Data!S264)</f>
        <v>7.2132527113039195</v>
      </c>
      <c r="T264">
        <f>LN(Data!T264)</f>
        <v>6.4000913185537254</v>
      </c>
      <c r="U264">
        <f>LN(Data!U264)</f>
        <v>7.7811802626268003</v>
      </c>
      <c r="V264">
        <f>LN(Data!V264)</f>
        <v>7.5861440885665372</v>
      </c>
      <c r="W264">
        <f>LN(Data!W264)</f>
        <v>6.0478448805440896</v>
      </c>
      <c r="X264">
        <f>LN(Data!X264)</f>
        <v>7.994126281227893</v>
      </c>
      <c r="Y264">
        <f>LN(Data!Y264)</f>
        <v>7.1053758730652605</v>
      </c>
      <c r="Z264">
        <f>LN(Data!Z264)</f>
        <v>6.6448308576560828</v>
      </c>
      <c r="AA264">
        <f>LN(Data!AA264)</f>
        <v>6.1085806937766618</v>
      </c>
      <c r="AB264">
        <f>LN(Data!AB264)</f>
        <v>7.4645098346365275</v>
      </c>
      <c r="AE264">
        <f>LN(Data!AE264)</f>
        <v>4.6515765588022475</v>
      </c>
      <c r="AF264">
        <f>LN(Data!AF264)</f>
        <v>5.4335647859560261</v>
      </c>
      <c r="AG264">
        <f>LN(Data!AG264)</f>
        <v>5.435227420064316</v>
      </c>
      <c r="AH264">
        <f>LN(Data!AH264)</f>
        <v>5.4927815687883728</v>
      </c>
      <c r="AI264">
        <f>LN(Data!AI264)</f>
        <v>4.7324810209995567</v>
      </c>
      <c r="AJ264">
        <f>LN(Data!AJ264)</f>
        <v>5.4099258231096199</v>
      </c>
      <c r="AK264">
        <f>LN(Data!AK264)</f>
        <v>5.600830168044955</v>
      </c>
      <c r="AL264">
        <f>LN(Data!AL264)</f>
        <v>7.722279030708596</v>
      </c>
      <c r="AM264">
        <f>LN(Data!AM264)</f>
        <v>9.1999970639175856</v>
      </c>
      <c r="AN264">
        <f>LN(Data!AN264)</f>
        <v>2.9475918982260558</v>
      </c>
      <c r="AO264">
        <f>LN(Data!AO264)</f>
        <v>2.1191972982581211</v>
      </c>
      <c r="AQ264">
        <f>LN(Data!AQ264)</f>
        <v>11.865109339135431</v>
      </c>
      <c r="AR264">
        <f>LN(Data!AR264)</f>
        <v>3.7281001672672178</v>
      </c>
      <c r="AS264">
        <f>LN(Data!AS264)</f>
        <v>15.593209506402648</v>
      </c>
      <c r="AT264">
        <f>LN(Data!AT264)</f>
        <v>0.95846564655391175</v>
      </c>
      <c r="AV264">
        <f>LN(Data!AV264)</f>
        <v>10.430529198275966</v>
      </c>
      <c r="AW264">
        <f>LN(Data!AW264)</f>
        <v>4.3528552573736015</v>
      </c>
      <c r="AX264">
        <f>LN(Data!AX264)</f>
        <v>-4.2456051307464193</v>
      </c>
      <c r="AY264">
        <f>LN(Data!AY264)</f>
        <v>-4.1623412043036376</v>
      </c>
      <c r="BA264">
        <f>LN(Data!BA264)</f>
        <v>2.1041341542702074</v>
      </c>
      <c r="BB264">
        <f>LN(Data!BB264)</f>
        <v>4.1557531903507439</v>
      </c>
      <c r="BC264">
        <f>LN(Data!BC264)</f>
        <v>3.6788291182604347</v>
      </c>
      <c r="BE264">
        <f>LN(Data!BE264)</f>
        <v>4.334672938290411</v>
      </c>
      <c r="BF264">
        <f>LN(Data!BF264)</f>
        <v>6.8938844307406617</v>
      </c>
      <c r="BG264">
        <f>LN(Data!BG264)</f>
        <v>4.443462691893429</v>
      </c>
      <c r="BH264" s="31">
        <f>Data!BH264/Data!C264</f>
        <v>8.6760844869694195E-2</v>
      </c>
    </row>
    <row r="265" spans="1:60" x14ac:dyDescent="0.2">
      <c r="A265" s="7">
        <f>Data!A265</f>
        <v>2012</v>
      </c>
      <c r="B265" s="7">
        <f>Data!B265</f>
        <v>3</v>
      </c>
      <c r="C265">
        <f>LN(Data!C265)</f>
        <v>9.6507864489795931</v>
      </c>
      <c r="D265">
        <f>LN(Data!D265)</f>
        <v>9.2630276942551895</v>
      </c>
      <c r="E265">
        <f>LN(Data!E265)</f>
        <v>8.1737728726796011</v>
      </c>
      <c r="F265">
        <f>LN(Data!F265)</f>
        <v>7.1336151377905752</v>
      </c>
      <c r="G265">
        <f>LN(Data!G265)</f>
        <v>7.7419678998206853</v>
      </c>
      <c r="H265">
        <f>LN(Data!H265)</f>
        <v>8.8527221261252063</v>
      </c>
      <c r="I265">
        <f>LN(Data!I265)</f>
        <v>7.8064928516087031</v>
      </c>
      <c r="J265">
        <f>LN(Data!J265)</f>
        <v>7.7678988502332906</v>
      </c>
      <c r="K265">
        <f>LN(Data!K265)</f>
        <v>7.5634082551145019</v>
      </c>
      <c r="L265">
        <f>LN(Data!L265)</f>
        <v>6.045005314036012</v>
      </c>
      <c r="M265">
        <f>LN(Data!M265)</f>
        <v>6.8018390533905881</v>
      </c>
      <c r="N265">
        <f>LN(Data!N265)</f>
        <v>6.407539834328162</v>
      </c>
      <c r="O265">
        <f>LN(Data!O265)</f>
        <v>6.0806194584188749</v>
      </c>
      <c r="P265" s="31">
        <f>Data!P265/(1000*AV265)</f>
        <v>7.3998995901321148E-3</v>
      </c>
      <c r="Q265" s="31">
        <f>(Data!Q265/Data!C265)</f>
        <v>-2.809965237543453E-2</v>
      </c>
      <c r="R265">
        <f>LN(Data!R265)</f>
        <v>7.5815157457418918</v>
      </c>
      <c r="S265">
        <f>LN(Data!S265)</f>
        <v>7.2172966857868115</v>
      </c>
      <c r="T265">
        <f>LN(Data!T265)</f>
        <v>6.3935907539506314</v>
      </c>
      <c r="U265">
        <f>LN(Data!U265)</f>
        <v>7.7823903355874595</v>
      </c>
      <c r="V265">
        <f>LN(Data!V265)</f>
        <v>7.587158441749823</v>
      </c>
      <c r="W265">
        <f>LN(Data!W265)</f>
        <v>6.0502050421305817</v>
      </c>
      <c r="X265">
        <f>LN(Data!X265)</f>
        <v>8.0026272480345231</v>
      </c>
      <c r="Y265">
        <f>LN(Data!Y265)</f>
        <v>7.1265694721351176</v>
      </c>
      <c r="Z265">
        <f>LN(Data!Z265)</f>
        <v>6.6743088346720301</v>
      </c>
      <c r="AA265">
        <f>LN(Data!AA265)</f>
        <v>6.1154505268889734</v>
      </c>
      <c r="AB265">
        <f>LN(Data!AB265)</f>
        <v>7.4641086080240893</v>
      </c>
      <c r="AE265">
        <f>LN(Data!AE265)</f>
        <v>4.6567374428444976</v>
      </c>
      <c r="AF265">
        <f>LN(Data!AF265)</f>
        <v>5.4378140563555393</v>
      </c>
      <c r="AG265">
        <f>LN(Data!AG265)</f>
        <v>5.439074465764242</v>
      </c>
      <c r="AH265">
        <f>LN(Data!AH265)</f>
        <v>5.5006376098486802</v>
      </c>
      <c r="AI265">
        <f>LN(Data!AI265)</f>
        <v>4.7285552785587361</v>
      </c>
      <c r="AJ265">
        <f>LN(Data!AJ265)</f>
        <v>5.4150376154243469</v>
      </c>
      <c r="AK265">
        <f>LN(Data!AK265)</f>
        <v>5.6055152604652543</v>
      </c>
      <c r="AL265">
        <f>LN(Data!AL265)</f>
        <v>7.7625109747384951</v>
      </c>
      <c r="AM265">
        <f>LN(Data!AM265)</f>
        <v>9.2191613524819616</v>
      </c>
      <c r="AN265">
        <f>LN(Data!AN265)</f>
        <v>2.9486406660201405</v>
      </c>
      <c r="AO265">
        <f>LN(Data!AO265)</f>
        <v>2.1159967956526926</v>
      </c>
      <c r="AQ265">
        <f>LN(Data!AQ265)</f>
        <v>11.866914805903345</v>
      </c>
      <c r="AR265">
        <f>LN(Data!AR265)</f>
        <v>3.7281001672672178</v>
      </c>
      <c r="AS265">
        <f>LN(Data!AS265)</f>
        <v>15.595014973170562</v>
      </c>
      <c r="AT265">
        <f>LN(Data!AT265)</f>
        <v>0.96352675479116723</v>
      </c>
      <c r="AV265">
        <f>LN(Data!AV265)</f>
        <v>10.432573990996776</v>
      </c>
      <c r="AW265">
        <f>LN(Data!AW265)</f>
        <v>4.3489867805956814</v>
      </c>
      <c r="AX265">
        <f>LN(Data!AX265)</f>
        <v>-4.2406230000736205</v>
      </c>
      <c r="AY265">
        <f>LN(Data!AY265)</f>
        <v>-4.1560824762941246</v>
      </c>
      <c r="BA265">
        <f>LN(Data!BA265)</f>
        <v>2.0794415416798357</v>
      </c>
      <c r="BB265">
        <f>LN(Data!BB265)</f>
        <v>4.1526134703460764</v>
      </c>
      <c r="BC265">
        <f>LN(Data!BC265)</f>
        <v>3.6661224669913199</v>
      </c>
      <c r="BE265">
        <f>LN(Data!BE265)</f>
        <v>4.3174881135363101</v>
      </c>
      <c r="BF265">
        <f>LN(Data!BF265)</f>
        <v>6.9298671043710476</v>
      </c>
      <c r="BG265">
        <f>LN(Data!BG265)</f>
        <v>4.441285618548803</v>
      </c>
      <c r="BH265" s="31">
        <f>Data!BH265/Data!C265</f>
        <v>8.4335717814786493E-2</v>
      </c>
    </row>
    <row r="266" spans="1:60" x14ac:dyDescent="0.2">
      <c r="A266" s="7">
        <f>Data!A266</f>
        <v>2012</v>
      </c>
      <c r="B266" s="7">
        <f>Data!B266</f>
        <v>4</v>
      </c>
      <c r="C266">
        <f>LN(Data!C266)</f>
        <v>9.6511468835646177</v>
      </c>
      <c r="D266">
        <f>LN(Data!D266)</f>
        <v>9.2671742887282011</v>
      </c>
      <c r="E266">
        <f>LN(Data!E266)</f>
        <v>8.1828945907358648</v>
      </c>
      <c r="F266">
        <f>LN(Data!F266)</f>
        <v>7.1586696272417036</v>
      </c>
      <c r="G266">
        <f>LN(Data!G266)</f>
        <v>7.7435732107062449</v>
      </c>
      <c r="H266">
        <f>LN(Data!H266)</f>
        <v>8.8543366313015621</v>
      </c>
      <c r="I266">
        <f>LN(Data!I266)</f>
        <v>7.8004907512347552</v>
      </c>
      <c r="J266">
        <f>LN(Data!J266)</f>
        <v>7.795276097360178</v>
      </c>
      <c r="K266">
        <f>LN(Data!K266)</f>
        <v>7.5867528239376405</v>
      </c>
      <c r="L266">
        <f>LN(Data!L266)</f>
        <v>6.0854101599505102</v>
      </c>
      <c r="M266">
        <f>LN(Data!M266)</f>
        <v>6.8230684708149427</v>
      </c>
      <c r="N266">
        <f>LN(Data!N266)</f>
        <v>6.4214596529594239</v>
      </c>
      <c r="O266">
        <f>LN(Data!O266)</f>
        <v>6.1257768847155756</v>
      </c>
      <c r="P266" s="31">
        <f>Data!P266/(1000*AV266)</f>
        <v>6.9952822960141605E-4</v>
      </c>
      <c r="Q266" s="31">
        <f>(Data!Q266/Data!C266)</f>
        <v>-2.6519344127261965E-2</v>
      </c>
      <c r="R266">
        <f>LN(Data!R266)</f>
        <v>7.5842648183890589</v>
      </c>
      <c r="S266">
        <f>LN(Data!S266)</f>
        <v>7.2097839451408392</v>
      </c>
      <c r="T266">
        <f>LN(Data!T266)</f>
        <v>6.4203206080067217</v>
      </c>
      <c r="U266">
        <f>LN(Data!U266)</f>
        <v>7.774477543887798</v>
      </c>
      <c r="V266">
        <f>LN(Data!V266)</f>
        <v>7.5781966220064447</v>
      </c>
      <c r="W266">
        <f>LN(Data!W266)</f>
        <v>6.0476085577260221</v>
      </c>
      <c r="X266">
        <f>LN(Data!X266)</f>
        <v>7.9857566137461227</v>
      </c>
      <c r="Y266">
        <f>LN(Data!Y266)</f>
        <v>7.089159748713608</v>
      </c>
      <c r="Z266">
        <f>LN(Data!Z266)</f>
        <v>6.6133842183795597</v>
      </c>
      <c r="AA266">
        <f>LN(Data!AA266)</f>
        <v>6.1178769094624199</v>
      </c>
      <c r="AB266">
        <f>LN(Data!AB266)</f>
        <v>7.4615254430734401</v>
      </c>
      <c r="AE266">
        <f>LN(Data!AE266)</f>
        <v>4.6602926397783282</v>
      </c>
      <c r="AF266">
        <f>LN(Data!AF266)</f>
        <v>5.4437760948592047</v>
      </c>
      <c r="AG266">
        <f>LN(Data!AG266)</f>
        <v>5.4434864033354122</v>
      </c>
      <c r="AH266">
        <f>LN(Data!AH266)</f>
        <v>5.5204243808433135</v>
      </c>
      <c r="AI266">
        <f>LN(Data!AI266)</f>
        <v>4.7162731819995019</v>
      </c>
      <c r="AJ266">
        <f>LN(Data!AJ266)</f>
        <v>5.4223740152100159</v>
      </c>
      <c r="AK266">
        <f>LN(Data!AK266)</f>
        <v>5.6123577367368531</v>
      </c>
      <c r="AL266">
        <f>LN(Data!AL266)</f>
        <v>7.7929267917974219</v>
      </c>
      <c r="AM266">
        <f>LN(Data!AM266)</f>
        <v>9.2399283000071595</v>
      </c>
      <c r="AN266">
        <f>LN(Data!AN266)</f>
        <v>2.9512577834521614</v>
      </c>
      <c r="AO266">
        <f>LN(Data!AO266)</f>
        <v>2.1126518745810485</v>
      </c>
      <c r="AQ266">
        <f>LN(Data!AQ266)</f>
        <v>11.872493220691355</v>
      </c>
      <c r="AR266">
        <f>LN(Data!AR266)</f>
        <v>3.7281001672672178</v>
      </c>
      <c r="AS266">
        <f>LN(Data!AS266)</f>
        <v>15.600593387958574</v>
      </c>
      <c r="AT266">
        <f>LN(Data!AT266)</f>
        <v>0.95830877458818231</v>
      </c>
      <c r="AV266">
        <f>LN(Data!AV266)</f>
        <v>10.435604584763453</v>
      </c>
      <c r="AW266">
        <f>LN(Data!AW266)</f>
        <v>4.3515674271891731</v>
      </c>
      <c r="AX266">
        <f>LN(Data!AX266)</f>
        <v>-4.2450001993395663</v>
      </c>
      <c r="AY266">
        <f>LN(Data!AY266)</f>
        <v>-4.1613112889359227</v>
      </c>
      <c r="BA266">
        <f>LN(Data!BA266)</f>
        <v>2.0541237336955462</v>
      </c>
      <c r="BB266">
        <f>LN(Data!BB266)</f>
        <v>4.1526134703460764</v>
      </c>
      <c r="BC266">
        <f>LN(Data!BC266)</f>
        <v>3.6686767467964168</v>
      </c>
      <c r="BE266">
        <f>LN(Data!BE266)</f>
        <v>4.3744983682530902</v>
      </c>
      <c r="BF266">
        <f>LN(Data!BF266)</f>
        <v>6.954320882926309</v>
      </c>
      <c r="BG266">
        <f>LN(Data!BG266)</f>
        <v>4.4268207299465372</v>
      </c>
      <c r="BH266" s="31">
        <f>Data!BH266/Data!C266</f>
        <v>8.1162083018854678E-2</v>
      </c>
    </row>
    <row r="267" spans="1:60" x14ac:dyDescent="0.2">
      <c r="A267" s="7">
        <f>Data!A267</f>
        <v>2013</v>
      </c>
      <c r="B267" s="7">
        <f>Data!B267</f>
        <v>1</v>
      </c>
      <c r="C267">
        <f>LN(Data!C267)</f>
        <v>9.6539936090239458</v>
      </c>
      <c r="D267">
        <f>LN(Data!D267)</f>
        <v>9.2727516320975791</v>
      </c>
      <c r="E267">
        <f>LN(Data!E267)</f>
        <v>8.1919892286608231</v>
      </c>
      <c r="F267">
        <f>LN(Data!F267)</f>
        <v>7.1728082333735568</v>
      </c>
      <c r="G267">
        <f>LN(Data!G267)</f>
        <v>7.7502702911929058</v>
      </c>
      <c r="H267">
        <f>LN(Data!H267)</f>
        <v>8.8580984448259379</v>
      </c>
      <c r="I267">
        <f>LN(Data!I267)</f>
        <v>7.8120139146324536</v>
      </c>
      <c r="J267">
        <f>LN(Data!J267)</f>
        <v>7.7915228191507317</v>
      </c>
      <c r="K267">
        <f>LN(Data!K267)</f>
        <v>7.5750716995075607</v>
      </c>
      <c r="L267">
        <f>LN(Data!L267)</f>
        <v>6.0110220463235127</v>
      </c>
      <c r="M267">
        <f>LN(Data!M267)</f>
        <v>6.8270873759146822</v>
      </c>
      <c r="N267">
        <f>LN(Data!N267)</f>
        <v>6.4306867520142799</v>
      </c>
      <c r="O267">
        <f>LN(Data!O267)</f>
        <v>6.1552826323373768</v>
      </c>
      <c r="P267" s="31">
        <f>Data!P267/(1000*AV267)</f>
        <v>4.0429254211499935E-3</v>
      </c>
      <c r="Q267" s="31">
        <f>(Data!Q267/Data!C267)</f>
        <v>-2.7098479841374753E-2</v>
      </c>
      <c r="R267">
        <f>LN(Data!R267)</f>
        <v>7.5809548217323863</v>
      </c>
      <c r="S267">
        <f>LN(Data!S267)</f>
        <v>7.2025122651058799</v>
      </c>
      <c r="T267">
        <f>LN(Data!T267)</f>
        <v>6.4256790685021326</v>
      </c>
      <c r="U267">
        <f>LN(Data!U267)</f>
        <v>7.7759895774406029</v>
      </c>
      <c r="V267">
        <f>LN(Data!V267)</f>
        <v>7.5776338326027277</v>
      </c>
      <c r="W267">
        <f>LN(Data!W267)</f>
        <v>6.0598238846213253</v>
      </c>
      <c r="X267">
        <f>LN(Data!X267)</f>
        <v>7.9750144899922244</v>
      </c>
      <c r="Y267">
        <f>LN(Data!Y267)</f>
        <v>7.067149331132387</v>
      </c>
      <c r="Z267">
        <f>LN(Data!Z267)</f>
        <v>6.5835475251809061</v>
      </c>
      <c r="AA267">
        <f>LN(Data!AA267)</f>
        <v>6.1088030395252151</v>
      </c>
      <c r="AB267">
        <f>LN(Data!AB267)</f>
        <v>7.4583591527565405</v>
      </c>
      <c r="AE267">
        <f>LN(Data!AE267)</f>
        <v>4.6644291698630127</v>
      </c>
      <c r="AF267">
        <f>LN(Data!AF267)</f>
        <v>5.4467287509394966</v>
      </c>
      <c r="AG267">
        <f>LN(Data!AG267)</f>
        <v>5.4481932079739055</v>
      </c>
      <c r="AH267">
        <f>LN(Data!AH267)</f>
        <v>5.5077635355719812</v>
      </c>
      <c r="AI267">
        <f>LN(Data!AI267)</f>
        <v>4.7190076704062998</v>
      </c>
      <c r="AJ267">
        <f>LN(Data!AJ267)</f>
        <v>5.4193838945274804</v>
      </c>
      <c r="AK267">
        <f>LN(Data!AK267)</f>
        <v>5.6190738987292352</v>
      </c>
      <c r="AL267">
        <f>LN(Data!AL267)</f>
        <v>7.8125805327470141</v>
      </c>
      <c r="AM267">
        <f>LN(Data!AM267)</f>
        <v>9.2564985039572658</v>
      </c>
      <c r="AN267">
        <f>LN(Data!AN267)</f>
        <v>2.954910279033736</v>
      </c>
      <c r="AO267">
        <f>LN(Data!AO267)</f>
        <v>2.1133517140823308</v>
      </c>
      <c r="AQ267">
        <f>LN(Data!AQ267)</f>
        <v>11.873490831392019</v>
      </c>
      <c r="AR267">
        <f>LN(Data!AR267)</f>
        <v>3.7328963395307104</v>
      </c>
      <c r="AS267">
        <f>LN(Data!AS267)</f>
        <v>15.606387170922728</v>
      </c>
      <c r="AT267">
        <f>LN(Data!AT267)</f>
        <v>0.95536171708335427</v>
      </c>
      <c r="AV267">
        <f>LN(Data!AV267)</f>
        <v>10.437986260947744</v>
      </c>
      <c r="AW267">
        <f>LN(Data!AW267)</f>
        <v>4.3567088266895917</v>
      </c>
      <c r="AX267">
        <f>LN(Data!AX267)</f>
        <v>-4.2468212616070389</v>
      </c>
      <c r="AY267">
        <f>LN(Data!AY267)</f>
        <v>-4.1648290130385339</v>
      </c>
      <c r="BA267">
        <f>LN(Data!BA267)</f>
        <v>2.0412203288596382</v>
      </c>
      <c r="BB267">
        <f>LN(Data!BB267)</f>
        <v>4.1510399058986458</v>
      </c>
      <c r="BC267">
        <f>LN(Data!BC267)</f>
        <v>3.5945687746426951</v>
      </c>
      <c r="BE267">
        <f>LN(Data!BE267)</f>
        <v>4.3399017083732101</v>
      </c>
      <c r="BF267">
        <f>LN(Data!BF267)</f>
        <v>6.9710219677956093</v>
      </c>
      <c r="BG267">
        <f>LN(Data!BG267)</f>
        <v>4.430137997080946</v>
      </c>
      <c r="BH267" s="31">
        <f>Data!BH267/Data!C267</f>
        <v>6.5490205212427127E-2</v>
      </c>
    </row>
    <row r="268" spans="1:60" x14ac:dyDescent="0.2">
      <c r="A268" s="7">
        <f>Data!A268</f>
        <v>2013</v>
      </c>
      <c r="B268" s="7">
        <f>Data!B268</f>
        <v>2</v>
      </c>
      <c r="C268">
        <f>LN(Data!C268)</f>
        <v>9.6601221610683066</v>
      </c>
      <c r="D268">
        <f>LN(Data!D268)</f>
        <v>9.2772417244279417</v>
      </c>
      <c r="E268">
        <f>LN(Data!E268)</f>
        <v>8.1996290644825365</v>
      </c>
      <c r="F268">
        <f>LN(Data!F268)</f>
        <v>7.1878083242694268</v>
      </c>
      <c r="G268">
        <f>LN(Data!G268)</f>
        <v>7.7543528942549473</v>
      </c>
      <c r="H268">
        <f>LN(Data!H268)</f>
        <v>8.8609956391322946</v>
      </c>
      <c r="I268">
        <f>LN(Data!I268)</f>
        <v>7.8339567369648062</v>
      </c>
      <c r="J268">
        <f>LN(Data!J268)</f>
        <v>7.8072660108162752</v>
      </c>
      <c r="K268">
        <f>LN(Data!K268)</f>
        <v>7.5864485025719315</v>
      </c>
      <c r="L268">
        <f>LN(Data!L268)</f>
        <v>6.0516184699277291</v>
      </c>
      <c r="M268">
        <f>LN(Data!M268)</f>
        <v>6.8350770534841514</v>
      </c>
      <c r="N268">
        <f>LN(Data!N268)</f>
        <v>6.4269737765645232</v>
      </c>
      <c r="O268">
        <f>LN(Data!O268)</f>
        <v>6.1884694408124972</v>
      </c>
      <c r="P268" s="31">
        <f>Data!P268/(1000*AV268)</f>
        <v>5.4209238658206628E-3</v>
      </c>
      <c r="Q268" s="31">
        <f>(Data!Q268/Data!C268)</f>
        <v>-2.7066844391155441E-2</v>
      </c>
      <c r="R268">
        <f>LN(Data!R268)</f>
        <v>7.6001021393713133</v>
      </c>
      <c r="S268">
        <f>LN(Data!S268)</f>
        <v>7.2250446961865764</v>
      </c>
      <c r="T268">
        <f>LN(Data!T268)</f>
        <v>6.4375916369350357</v>
      </c>
      <c r="U268">
        <f>LN(Data!U268)</f>
        <v>7.792720448813383</v>
      </c>
      <c r="V268">
        <f>LN(Data!V268)</f>
        <v>7.5956888924891945</v>
      </c>
      <c r="W268">
        <f>LN(Data!W268)</f>
        <v>6.0698135135189588</v>
      </c>
      <c r="X268">
        <f>LN(Data!X268)</f>
        <v>7.9740165374325871</v>
      </c>
      <c r="Y268">
        <f>LN(Data!Y268)</f>
        <v>7.063219381606209</v>
      </c>
      <c r="Z268">
        <f>LN(Data!Z268)</f>
        <v>6.5820251388928259</v>
      </c>
      <c r="AA268">
        <f>LN(Data!AA268)</f>
        <v>6.100767281998432</v>
      </c>
      <c r="AB268">
        <f>LN(Data!AB268)</f>
        <v>7.4593388952202959</v>
      </c>
      <c r="AE268">
        <f>LN(Data!AE268)</f>
        <v>4.6658795100995381</v>
      </c>
      <c r="AF268">
        <f>LN(Data!AF268)</f>
        <v>5.4477282598847321</v>
      </c>
      <c r="AG268">
        <f>LN(Data!AG268)</f>
        <v>5.4514804159717638</v>
      </c>
      <c r="AH268">
        <f>LN(Data!AH268)</f>
        <v>5.4878958612898749</v>
      </c>
      <c r="AI268">
        <f>LN(Data!AI268)</f>
        <v>4.7229887765679468</v>
      </c>
      <c r="AJ268">
        <f>LN(Data!AJ268)</f>
        <v>5.4115835499018337</v>
      </c>
      <c r="AK268">
        <f>LN(Data!AK268)</f>
        <v>5.6246671146406566</v>
      </c>
      <c r="AL268">
        <f>LN(Data!AL268)</f>
        <v>7.8336794598245305</v>
      </c>
      <c r="AM268">
        <f>LN(Data!AM268)</f>
        <v>9.2680902775170875</v>
      </c>
      <c r="AN268">
        <f>LN(Data!AN268)</f>
        <v>2.9575110607337933</v>
      </c>
      <c r="AO268">
        <f>LN(Data!AO268)</f>
        <v>2.114952986837153</v>
      </c>
      <c r="AQ268">
        <f>LN(Data!AQ268)</f>
        <v>11.876804397757462</v>
      </c>
      <c r="AR268">
        <f>LN(Data!AR268)</f>
        <v>3.7328963395307104</v>
      </c>
      <c r="AS268">
        <f>LN(Data!AS268)</f>
        <v>15.609700737288174</v>
      </c>
      <c r="AT268">
        <f>LN(Data!AT268)</f>
        <v>0.95817670276226929</v>
      </c>
      <c r="AV268">
        <f>LN(Data!AV268)</f>
        <v>10.44102470371652</v>
      </c>
      <c r="AW268">
        <f>LN(Data!AW268)</f>
        <v>4.3554259528767023</v>
      </c>
      <c r="AX268">
        <f>LN(Data!AX268)</f>
        <v>-4.2439154851412217</v>
      </c>
      <c r="AY268">
        <f>LN(Data!AY268)</f>
        <v>-4.1614998882144638</v>
      </c>
      <c r="BA268">
        <f>LN(Data!BA268)</f>
        <v>2.0149030205422647</v>
      </c>
      <c r="BB268">
        <f>LN(Data!BB268)</f>
        <v>4.1494638614431798</v>
      </c>
      <c r="BC268">
        <f>LN(Data!BC268)</f>
        <v>3.5945687746426951</v>
      </c>
      <c r="BE268">
        <f>LN(Data!BE268)</f>
        <v>4.4030540018659572</v>
      </c>
      <c r="BF268">
        <f>LN(Data!BF268)</f>
        <v>6.9911213859278893</v>
      </c>
      <c r="BG268">
        <f>LN(Data!BG268)</f>
        <v>4.4371183309903452</v>
      </c>
      <c r="BH268" s="31">
        <f>Data!BH268/Data!C268</f>
        <v>5.1059076944176912E-2</v>
      </c>
    </row>
    <row r="269" spans="1:60" x14ac:dyDescent="0.2">
      <c r="A269" s="7">
        <f>Data!A269</f>
        <v>2013</v>
      </c>
      <c r="B269" s="7">
        <f>Data!B269</f>
        <v>3</v>
      </c>
      <c r="C269">
        <f>LN(Data!C269)</f>
        <v>9.670249472472733</v>
      </c>
      <c r="D269">
        <f>LN(Data!D269)</f>
        <v>9.2821213530707691</v>
      </c>
      <c r="E269">
        <f>LN(Data!E269)</f>
        <v>8.2106680311629763</v>
      </c>
      <c r="F269">
        <f>LN(Data!F269)</f>
        <v>7.2068222963004818</v>
      </c>
      <c r="G269">
        <f>LN(Data!G269)</f>
        <v>7.7615746849309808</v>
      </c>
      <c r="H269">
        <f>LN(Data!H269)</f>
        <v>8.8627101155389685</v>
      </c>
      <c r="I269">
        <f>LN(Data!I269)</f>
        <v>7.8736739192581089</v>
      </c>
      <c r="J269">
        <f>LN(Data!J269)</f>
        <v>7.8216431262399819</v>
      </c>
      <c r="K269">
        <f>LN(Data!K269)</f>
        <v>7.5982489420765189</v>
      </c>
      <c r="L269">
        <f>LN(Data!L269)</f>
        <v>6.0831317356338062</v>
      </c>
      <c r="M269">
        <f>LN(Data!M269)</f>
        <v>6.8356146012044547</v>
      </c>
      <c r="N269">
        <f>LN(Data!N269)</f>
        <v>6.4409465406329209</v>
      </c>
      <c r="O269">
        <f>LN(Data!O269)</f>
        <v>6.2130068170552182</v>
      </c>
      <c r="P269" s="31">
        <f>Data!P269/(1000*AV269)</f>
        <v>1.1076604694684272E-2</v>
      </c>
      <c r="Q269" s="31">
        <f>(Data!Q269/Data!C269)</f>
        <v>-2.6503696501739348E-2</v>
      </c>
      <c r="R269">
        <f>LN(Data!R269)</f>
        <v>7.6096639652106548</v>
      </c>
      <c r="S269">
        <f>LN(Data!S269)</f>
        <v>7.2386405087345658</v>
      </c>
      <c r="T269">
        <f>LN(Data!T269)</f>
        <v>6.4379116369377671</v>
      </c>
      <c r="U269">
        <f>LN(Data!U269)</f>
        <v>7.7986461482235603</v>
      </c>
      <c r="V269">
        <f>LN(Data!V269)</f>
        <v>7.6016022146563555</v>
      </c>
      <c r="W269">
        <f>LN(Data!W269)</f>
        <v>6.0758056955417326</v>
      </c>
      <c r="X269">
        <f>LN(Data!X269)</f>
        <v>7.9750144899922244</v>
      </c>
      <c r="Y269">
        <f>LN(Data!Y269)</f>
        <v>7.0595317139479308</v>
      </c>
      <c r="Z269">
        <f>LN(Data!Z269)</f>
        <v>6.5809164913291625</v>
      </c>
      <c r="AA269">
        <f>LN(Data!AA269)</f>
        <v>6.0928923397380954</v>
      </c>
      <c r="AB269">
        <f>LN(Data!AB269)</f>
        <v>7.4634777836304105</v>
      </c>
      <c r="AE269">
        <f>LN(Data!AE269)</f>
        <v>4.6707519127973605</v>
      </c>
      <c r="AF269">
        <f>LN(Data!AF269)</f>
        <v>5.4530792881004331</v>
      </c>
      <c r="AG269">
        <f>LN(Data!AG269)</f>
        <v>5.4557483744968653</v>
      </c>
      <c r="AH269">
        <f>LN(Data!AH269)</f>
        <v>5.5031747401749289</v>
      </c>
      <c r="AI269">
        <f>LN(Data!AI269)</f>
        <v>4.7185881530236484</v>
      </c>
      <c r="AJ269">
        <f>LN(Data!AJ269)</f>
        <v>5.4199728944182937</v>
      </c>
      <c r="AK269">
        <f>LN(Data!AK269)</f>
        <v>5.6298560244879052</v>
      </c>
      <c r="AL269">
        <f>LN(Data!AL269)</f>
        <v>7.8510773499073228</v>
      </c>
      <c r="AM269">
        <f>LN(Data!AM269)</f>
        <v>9.282986561961037</v>
      </c>
      <c r="AN269">
        <f>LN(Data!AN269)</f>
        <v>2.9611408287843721</v>
      </c>
      <c r="AO269">
        <f>LN(Data!AO269)</f>
        <v>2.1132317266720304</v>
      </c>
      <c r="AQ269">
        <f>LN(Data!AQ269)</f>
        <v>11.879268521724542</v>
      </c>
      <c r="AR269">
        <f>LN(Data!AR269)</f>
        <v>3.7328963395307104</v>
      </c>
      <c r="AS269">
        <f>LN(Data!AS269)</f>
        <v>15.612164861255254</v>
      </c>
      <c r="AT269">
        <f>LN(Data!AT269)</f>
        <v>0.96583989019961702</v>
      </c>
      <c r="AV269">
        <f>LN(Data!AV269)</f>
        <v>10.445439120484737</v>
      </c>
      <c r="AW269">
        <f>LN(Data!AW269)</f>
        <v>4.3567088266895917</v>
      </c>
      <c r="AX269">
        <f>LN(Data!AX269)</f>
        <v>-4.2368958943282511</v>
      </c>
      <c r="AY269">
        <f>LN(Data!AY269)</f>
        <v>-4.1549036457597461</v>
      </c>
      <c r="BA269">
        <f>LN(Data!BA269)</f>
        <v>1.9740810260220096</v>
      </c>
      <c r="BB269">
        <f>LN(Data!BB269)</f>
        <v>4.1478853291501308</v>
      </c>
      <c r="BC269">
        <f>LN(Data!BC269)</f>
        <v>3.6054978451748854</v>
      </c>
      <c r="BF269">
        <f>LN(Data!BF269)</f>
        <v>7.0031682477949815</v>
      </c>
      <c r="BG269">
        <f>LN(Data!BG269)</f>
        <v>4.4462682367353468</v>
      </c>
      <c r="BH269" s="31">
        <f>Data!BH269/Data!C269</f>
        <v>6.3614210396775284E-2</v>
      </c>
    </row>
    <row r="270" spans="1:60" x14ac:dyDescent="0.2">
      <c r="A270" s="7">
        <f>Data!A270</f>
        <v>2013</v>
      </c>
      <c r="B270" s="7">
        <f>Data!B270</f>
        <v>4</v>
      </c>
      <c r="C270">
        <f>LN(Data!C270)</f>
        <v>9.6761414327888815</v>
      </c>
      <c r="D270">
        <f>LN(Data!D270)</f>
        <v>9.2884211563361792</v>
      </c>
      <c r="E270">
        <f>LN(Data!E270)</f>
        <v>8.2184636531454327</v>
      </c>
      <c r="F270">
        <f>LN(Data!F270)</f>
        <v>7.2130316598348694</v>
      </c>
      <c r="G270">
        <f>LN(Data!G270)</f>
        <v>7.7700965604285361</v>
      </c>
      <c r="H270">
        <f>LN(Data!H270)</f>
        <v>8.8682443514846803</v>
      </c>
      <c r="I270">
        <f>LN(Data!I270)</f>
        <v>7.8846518089661499</v>
      </c>
      <c r="J270">
        <f>LN(Data!J270)</f>
        <v>7.8310216245927178</v>
      </c>
      <c r="K270">
        <f>LN(Data!K270)</f>
        <v>7.6158403319062895</v>
      </c>
      <c r="L270">
        <f>LN(Data!L270)</f>
        <v>6.0835878359837876</v>
      </c>
      <c r="M270">
        <f>LN(Data!M270)</f>
        <v>6.8606636714482869</v>
      </c>
      <c r="N270">
        <f>LN(Data!N270)</f>
        <v>6.4602173944520649</v>
      </c>
      <c r="O270">
        <f>LN(Data!O270)</f>
        <v>6.1901104668217917</v>
      </c>
      <c r="P270" s="31">
        <f>Data!P270/(1000*AV270)</f>
        <v>1.1231775106517693E-2</v>
      </c>
      <c r="Q270" s="31">
        <f>(Data!Q270/Data!C270)</f>
        <v>-2.4025758022707733E-2</v>
      </c>
      <c r="R270">
        <f>LN(Data!R270)</f>
        <v>7.6321588491926367</v>
      </c>
      <c r="S270">
        <f>LN(Data!S270)</f>
        <v>7.266338401190171</v>
      </c>
      <c r="T270">
        <f>LN(Data!T270)</f>
        <v>6.4485728883679849</v>
      </c>
      <c r="U270">
        <f>LN(Data!U270)</f>
        <v>7.8022910790532629</v>
      </c>
      <c r="V270">
        <f>LN(Data!V270)</f>
        <v>7.6053425875681038</v>
      </c>
      <c r="W270">
        <f>LN(Data!W270)</f>
        <v>6.0792464604915155</v>
      </c>
      <c r="X270">
        <f>LN(Data!X270)</f>
        <v>7.9607423896239711</v>
      </c>
      <c r="Y270">
        <f>LN(Data!Y270)</f>
        <v>7.0252716124099761</v>
      </c>
      <c r="Z270">
        <f>LN(Data!Z270)</f>
        <v>6.5418954254663317</v>
      </c>
      <c r="AA270">
        <f>LN(Data!AA270)</f>
        <v>6.066340081753089</v>
      </c>
      <c r="AB270">
        <f>LN(Data!AB270)</f>
        <v>7.4622723763725531</v>
      </c>
      <c r="AE270">
        <f>LN(Data!AE270)</f>
        <v>4.6747335613734089</v>
      </c>
      <c r="AF270">
        <f>LN(Data!AF270)</f>
        <v>5.4559021431095776</v>
      </c>
      <c r="AG270">
        <f>LN(Data!AG270)</f>
        <v>5.4595557264664683</v>
      </c>
      <c r="AH270">
        <f>LN(Data!AH270)</f>
        <v>5.4969837820550858</v>
      </c>
      <c r="AI270">
        <f>LN(Data!AI270)</f>
        <v>4.7093860467784241</v>
      </c>
      <c r="AJ270">
        <f>LN(Data!AJ270)</f>
        <v>5.4183645038574868</v>
      </c>
      <c r="AK270">
        <f>LN(Data!AK270)</f>
        <v>5.6357926713566791</v>
      </c>
      <c r="AL270">
        <f>LN(Data!AL270)</f>
        <v>7.8742827472830035</v>
      </c>
      <c r="AM270">
        <f>LN(Data!AM270)</f>
        <v>9.2985893161968178</v>
      </c>
      <c r="AN270">
        <f>LN(Data!AN270)</f>
        <v>2.9663034628631788</v>
      </c>
      <c r="AO270">
        <f>LN(Data!AO270)</f>
        <v>2.1155715057416931</v>
      </c>
      <c r="AQ270">
        <f>LN(Data!AQ270)</f>
        <v>11.878755374037702</v>
      </c>
      <c r="AR270">
        <f>LN(Data!AR270)</f>
        <v>3.7376696182833684</v>
      </c>
      <c r="AS270">
        <f>LN(Data!AS270)</f>
        <v>15.616424992321072</v>
      </c>
      <c r="AT270">
        <f>LN(Data!AT270)</f>
        <v>0.96747171944994825</v>
      </c>
      <c r="AV270">
        <f>LN(Data!AV270)</f>
        <v>10.452488487939354</v>
      </c>
      <c r="AW270">
        <f>LN(Data!AW270)</f>
        <v>4.3656431554233572</v>
      </c>
      <c r="AX270">
        <f>LN(Data!AX270)</f>
        <v>-4.2361845130862239</v>
      </c>
      <c r="AY270">
        <f>LN(Data!AY270)</f>
        <v>-4.1571405929998617</v>
      </c>
      <c r="BA270">
        <f>LN(Data!BA270)</f>
        <v>1.9459101490553132</v>
      </c>
      <c r="BB270">
        <f>LN(Data!BB270)</f>
        <v>4.1415461637063951</v>
      </c>
      <c r="BC270">
        <f>LN(Data!BC270)</f>
        <v>3.6027767550605247</v>
      </c>
      <c r="BF270">
        <f>LN(Data!BF270)</f>
        <v>7.0235507901615177</v>
      </c>
      <c r="BG270">
        <f>LN(Data!BG270)</f>
        <v>4.4372957649410232</v>
      </c>
      <c r="BH270" s="3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593"/>
  <sheetViews>
    <sheetView workbookViewId="0">
      <pane xSplit="2" ySplit="2" topLeftCell="C231" activePane="bottomRight" state="frozen"/>
      <selection pane="topRight" activeCell="C1" sqref="C1"/>
      <selection pane="bottomLeft" activeCell="A3" sqref="A3"/>
      <selection pane="bottomRight" activeCell="C3" sqref="C3:C270"/>
    </sheetView>
  </sheetViews>
  <sheetFormatPr defaultRowHeight="12.75" x14ac:dyDescent="0.2"/>
  <cols>
    <col min="2" max="2" width="11.85546875" customWidth="1"/>
    <col min="3" max="3" width="9" customWidth="1"/>
  </cols>
  <sheetData>
    <row r="1" spans="1:68" x14ac:dyDescent="0.2">
      <c r="A1" s="3" t="s">
        <v>57</v>
      </c>
      <c r="B1" s="45" t="s">
        <v>56</v>
      </c>
      <c r="C1" t="s">
        <v>1</v>
      </c>
      <c r="D1" t="s">
        <v>3</v>
      </c>
      <c r="E1" t="s">
        <v>5</v>
      </c>
      <c r="F1" t="s">
        <v>8</v>
      </c>
      <c r="G1" t="s">
        <v>10</v>
      </c>
      <c r="H1" t="s">
        <v>12</v>
      </c>
      <c r="I1" t="s">
        <v>14</v>
      </c>
      <c r="J1" t="s">
        <v>16</v>
      </c>
      <c r="K1" t="s">
        <v>18</v>
      </c>
      <c r="L1" t="s">
        <v>20</v>
      </c>
      <c r="M1" t="s">
        <v>22</v>
      </c>
      <c r="N1" t="s">
        <v>24</v>
      </c>
      <c r="O1" t="s">
        <v>26</v>
      </c>
      <c r="P1" t="s">
        <v>28</v>
      </c>
      <c r="Q1" t="s">
        <v>30</v>
      </c>
      <c r="R1" t="s">
        <v>32</v>
      </c>
      <c r="S1" t="s">
        <v>34</v>
      </c>
      <c r="T1" t="s">
        <v>36</v>
      </c>
      <c r="U1" t="s">
        <v>38</v>
      </c>
      <c r="V1" t="s">
        <v>40</v>
      </c>
      <c r="W1" t="s">
        <v>41</v>
      </c>
      <c r="X1" t="s">
        <v>42</v>
      </c>
      <c r="Y1" t="s">
        <v>44</v>
      </c>
      <c r="Z1" t="s">
        <v>46</v>
      </c>
      <c r="AA1" t="s">
        <v>48</v>
      </c>
      <c r="AB1" t="s">
        <v>50</v>
      </c>
      <c r="AE1" t="s">
        <v>3</v>
      </c>
      <c r="AF1" t="s">
        <v>14</v>
      </c>
      <c r="AG1" t="s">
        <v>32</v>
      </c>
      <c r="AH1" t="s">
        <v>38</v>
      </c>
      <c r="AI1" t="s">
        <v>42</v>
      </c>
    </row>
    <row r="2" spans="1:68" ht="15" x14ac:dyDescent="0.25">
      <c r="A2" s="4" t="s">
        <v>54</v>
      </c>
      <c r="B2" s="4" t="s">
        <v>55</v>
      </c>
      <c r="C2" s="1" t="s">
        <v>2</v>
      </c>
      <c r="D2" s="1" t="s">
        <v>4</v>
      </c>
      <c r="E2" t="s">
        <v>6</v>
      </c>
      <c r="F2" t="s">
        <v>9</v>
      </c>
      <c r="G2" t="s">
        <v>11</v>
      </c>
      <c r="H2" t="s">
        <v>13</v>
      </c>
      <c r="I2" s="1" t="s">
        <v>15</v>
      </c>
      <c r="J2" t="s">
        <v>17</v>
      </c>
      <c r="K2" t="s">
        <v>19</v>
      </c>
      <c r="L2" t="s">
        <v>21</v>
      </c>
      <c r="M2" t="s">
        <v>23</v>
      </c>
      <c r="N2" t="s">
        <v>25</v>
      </c>
      <c r="O2" t="s">
        <v>27</v>
      </c>
      <c r="P2" t="s">
        <v>29</v>
      </c>
      <c r="Q2" s="1" t="s">
        <v>31</v>
      </c>
      <c r="R2" t="s">
        <v>33</v>
      </c>
      <c r="S2" t="s">
        <v>35</v>
      </c>
      <c r="T2" t="s">
        <v>37</v>
      </c>
      <c r="U2" t="s">
        <v>39</v>
      </c>
      <c r="V2" t="s">
        <v>35</v>
      </c>
      <c r="W2" t="s">
        <v>37</v>
      </c>
      <c r="X2" s="1" t="s">
        <v>184</v>
      </c>
      <c r="Y2" t="s">
        <v>45</v>
      </c>
      <c r="Z2" t="s">
        <v>47</v>
      </c>
      <c r="AA2" t="s">
        <v>49</v>
      </c>
      <c r="AB2" t="s">
        <v>51</v>
      </c>
      <c r="AE2" s="1" t="s">
        <v>62</v>
      </c>
      <c r="AF2" s="1" t="s">
        <v>63</v>
      </c>
      <c r="AG2" s="9" t="s">
        <v>64</v>
      </c>
      <c r="AH2" s="9" t="s">
        <v>65</v>
      </c>
      <c r="AI2" s="9" t="s">
        <v>66</v>
      </c>
      <c r="AJ2" s="9" t="s">
        <v>67</v>
      </c>
      <c r="AK2" s="9" t="s">
        <v>68</v>
      </c>
      <c r="AL2" s="9" t="s">
        <v>69</v>
      </c>
      <c r="AM2" s="9" t="s">
        <v>70</v>
      </c>
      <c r="AN2" s="1" t="s">
        <v>71</v>
      </c>
      <c r="AO2" s="1" t="s">
        <v>72</v>
      </c>
      <c r="AQ2" s="1" t="s">
        <v>74</v>
      </c>
      <c r="AR2" s="1" t="s">
        <v>75</v>
      </c>
      <c r="AS2" s="1" t="s">
        <v>110</v>
      </c>
      <c r="AT2" s="1" t="s">
        <v>77</v>
      </c>
      <c r="AV2" s="1" t="s">
        <v>82</v>
      </c>
      <c r="AW2" s="1" t="s">
        <v>83</v>
      </c>
      <c r="AX2" s="1" t="s">
        <v>86</v>
      </c>
      <c r="AY2" s="1" t="s">
        <v>87</v>
      </c>
      <c r="AZ2" s="1"/>
      <c r="BA2" s="1" t="s">
        <v>84</v>
      </c>
      <c r="BB2" s="1" t="s">
        <v>85</v>
      </c>
      <c r="BC2" s="1" t="s">
        <v>88</v>
      </c>
      <c r="BE2" s="1" t="s">
        <v>95</v>
      </c>
      <c r="BF2" s="1" t="s">
        <v>99</v>
      </c>
      <c r="BG2" s="1" t="s">
        <v>104</v>
      </c>
      <c r="BH2" s="1" t="s">
        <v>112</v>
      </c>
      <c r="BJ2" s="1" t="s">
        <v>166</v>
      </c>
      <c r="BK2" s="1" t="s">
        <v>167</v>
      </c>
      <c r="BL2" s="1" t="s">
        <v>168</v>
      </c>
      <c r="BM2" s="1" t="s">
        <v>169</v>
      </c>
      <c r="BN2" s="1" t="s">
        <v>170</v>
      </c>
      <c r="BO2" s="1" t="s">
        <v>171</v>
      </c>
      <c r="BP2" s="1" t="s">
        <v>172</v>
      </c>
    </row>
    <row r="3" spans="1:68" x14ac:dyDescent="0.2">
      <c r="A3">
        <f>Data!A3</f>
        <v>1947</v>
      </c>
      <c r="B3">
        <f>Data!B3</f>
        <v>1</v>
      </c>
      <c r="C3">
        <f t="array" ref="C3:C270">[1]!HP(logarithms!C3:C270,1600)-logarithms!C3:C270</f>
        <v>-2.3678746668475803E-2</v>
      </c>
      <c r="D3">
        <f t="array" ref="D3:D270">[1]!HP(logarithms!D3:D270,1600)-logarithms!D3:D270</f>
        <v>-4.3373786006393189E-3</v>
      </c>
      <c r="I3">
        <f t="array" ref="I3:I270">[1]!HP(logarithms!I3:I270,1600)-logarithms!I3:I270</f>
        <v>5.5839689952641436E-4</v>
      </c>
      <c r="Q3">
        <f t="array" ref="Q3:Q270">[1]!HP(logarithms!Q3:Q270,1600)-logarithms!Q3:Q270</f>
        <v>-4.7098927666081088E-3</v>
      </c>
      <c r="R3">
        <f t="array" ref="R3:R270">[1]!HP(logarithms!R3:R270,1600)-logarithms!R3:R270</f>
        <v>-0.13688382993274129</v>
      </c>
      <c r="U3">
        <f t="array" ref="U3:U270">[1]!HP(logarithms!U3:U270,1600)-logarithms!U3:U270</f>
        <v>-3.3893735467669384E-2</v>
      </c>
      <c r="X3">
        <f t="array" ref="X3:X270">[1]!HP(logarithms!X3:X270,1600)-logarithms!X3:X270</f>
        <v>-6.5712397715212312E-2</v>
      </c>
      <c r="AE3">
        <f t="array" ref="AE3:AE270">[1]!HP(logarithms!AE3:AE270,1600)-logarithms!AE3:AE270</f>
        <v>2.1897410361845004E-2</v>
      </c>
      <c r="AF3">
        <f t="array" ref="AF3:AF270">[1]!HP(logarithms!AF3:AF270,1600)-logarithms!AF3:AF270</f>
        <v>3.0830021054256029E-2</v>
      </c>
      <c r="AN3">
        <f t="array" ref="AN3:AN270">[1]!HP(logarithms!AN3:AN270,1600)-logarithms!AN3:AN270</f>
        <v>3.4945120352769289E-2</v>
      </c>
      <c r="AO3">
        <f t="array" ref="AO3:AO270">[1]!HP(logarithms!AO3:AO270,1600)-logarithms!AO3:AO270</f>
        <v>4.1150992980796275E-3</v>
      </c>
      <c r="AR3">
        <f t="array" ref="AR3:AR270">[1]!HP(logarithms!AR3:AR270,1600)-logarithms!AR3:AR270</f>
        <v>-7.0231386544259422E-3</v>
      </c>
      <c r="AV3">
        <f t="array" ref="AV3:AV270">[1]!HP(logarithms!AV3:AV270,1600)-logarithms!AV3:AV270</f>
        <v>3.693364785265274E-2</v>
      </c>
      <c r="BH3">
        <f t="array" ref="BH3:BH270">[1]!HP(logarithms!BH3:BH270,1600)-logarithms!BH3:BH270</f>
        <v>8.0197055981348058E-3</v>
      </c>
      <c r="BJ3">
        <f t="array" ref="BJ3:BJ270">[1]!HP(Data!BJ3:BJ270,1600)-Data!BJ3:BJ270</f>
        <v>0.25691361344780728</v>
      </c>
    </row>
    <row r="4" spans="1:68" x14ac:dyDescent="0.2">
      <c r="A4">
        <f>Data!A4</f>
        <v>1947</v>
      </c>
      <c r="B4">
        <f>Data!B4</f>
        <v>2</v>
      </c>
      <c r="C4">
        <v>-1.19684207398425E-2</v>
      </c>
      <c r="D4">
        <v>-1.2612962121886007E-2</v>
      </c>
      <c r="I4">
        <v>9.3989609421613274E-2</v>
      </c>
      <c r="Q4">
        <v>-4.8614745004406292E-3</v>
      </c>
      <c r="R4">
        <v>-0.14320864175260262</v>
      </c>
      <c r="U4">
        <v>-3.4889679990594669E-2</v>
      </c>
      <c r="X4">
        <v>-4.7680033478717299E-2</v>
      </c>
      <c r="AE4">
        <v>1.4784053637208139E-2</v>
      </c>
      <c r="AF4">
        <v>2.4763760080015462E-2</v>
      </c>
      <c r="AN4">
        <v>1.4151057471898432E-2</v>
      </c>
      <c r="AO4">
        <v>-1.0612702608546298E-2</v>
      </c>
      <c r="AR4">
        <v>-7.0758963661652352E-3</v>
      </c>
      <c r="AV4">
        <v>2.0585279494529374E-2</v>
      </c>
      <c r="BH4">
        <v>6.1987070604091667E-3</v>
      </c>
      <c r="BJ4">
        <v>0.31004793612002102</v>
      </c>
      <c r="BO4">
        <f t="array" ref="BO4:BO270">[1]!HP(Data!BO4:BO270,1600)-Data!BO4:BO270</f>
        <v>1.678978496807473E-3</v>
      </c>
    </row>
    <row r="5" spans="1:68" x14ac:dyDescent="0.2">
      <c r="A5">
        <f>Data!A5</f>
        <v>1947</v>
      </c>
      <c r="B5">
        <f>Data!B5</f>
        <v>3</v>
      </c>
      <c r="C5">
        <v>-3.4571506957270515E-4</v>
      </c>
      <c r="D5">
        <v>-7.7055444363498538E-3</v>
      </c>
      <c r="I5">
        <v>0.13714460196697242</v>
      </c>
      <c r="Q5">
        <v>-7.1837298648219829E-3</v>
      </c>
      <c r="R5">
        <v>-0.11117926422854474</v>
      </c>
      <c r="U5">
        <v>0.10560145586463898</v>
      </c>
      <c r="X5">
        <v>-2.7478558357217686E-2</v>
      </c>
      <c r="AE5">
        <v>5.2290376937365046E-3</v>
      </c>
      <c r="AF5">
        <v>1.1288994901718752E-2</v>
      </c>
      <c r="AN5">
        <v>3.67650768553969E-3</v>
      </c>
      <c r="AO5">
        <v>-7.6124872166039026E-3</v>
      </c>
      <c r="AR5">
        <v>-4.6459486017780272E-3</v>
      </c>
      <c r="AV5">
        <v>1.0862972382980729E-2</v>
      </c>
      <c r="BH5">
        <v>-4.7754642402876562E-3</v>
      </c>
      <c r="BJ5">
        <v>3.0216877838299405E-3</v>
      </c>
      <c r="BO5">
        <v>1.0602511211720808E-2</v>
      </c>
    </row>
    <row r="6" spans="1:68" x14ac:dyDescent="0.2">
      <c r="A6">
        <f>Data!A6</f>
        <v>1947</v>
      </c>
      <c r="B6">
        <f>Data!B6</f>
        <v>4</v>
      </c>
      <c r="C6">
        <v>-5.3639197790547044E-3</v>
      </c>
      <c r="D6">
        <v>1.6344862166217666E-4</v>
      </c>
      <c r="I6">
        <v>-2.6172309737163779E-2</v>
      </c>
      <c r="Q6">
        <v>-1.8776253796030234E-3</v>
      </c>
      <c r="R6">
        <v>-9.3055236219994342E-3</v>
      </c>
      <c r="U6">
        <v>7.1455229038844159E-2</v>
      </c>
      <c r="X6">
        <v>6.2571301036458138E-3</v>
      </c>
      <c r="AE6">
        <v>-1.2101359295029201E-2</v>
      </c>
      <c r="AF6">
        <v>-8.5959148941028296E-3</v>
      </c>
      <c r="AN6">
        <v>-6.1198408062266424E-3</v>
      </c>
      <c r="AO6">
        <v>2.4760740874563147E-3</v>
      </c>
      <c r="AR6">
        <v>-1.20977131483615E-2</v>
      </c>
      <c r="AV6">
        <v>4.1041717875405226E-3</v>
      </c>
      <c r="BH6">
        <v>1.8350538441814432E-2</v>
      </c>
      <c r="BJ6">
        <v>-0.11451948252924604</v>
      </c>
      <c r="BO6">
        <v>1.4917870335452405E-2</v>
      </c>
    </row>
    <row r="7" spans="1:68" x14ac:dyDescent="0.2">
      <c r="A7">
        <f>Data!A7</f>
        <v>1948</v>
      </c>
      <c r="B7">
        <f>Data!B7</f>
        <v>1</v>
      </c>
      <c r="C7">
        <v>-9.2769928440015192E-3</v>
      </c>
      <c r="D7">
        <v>3.4155888434792558E-3</v>
      </c>
      <c r="I7">
        <v>-0.1104194827271554</v>
      </c>
      <c r="Q7">
        <v>2.0841505425206091E-3</v>
      </c>
      <c r="R7">
        <v>1.8106120402379133E-2</v>
      </c>
      <c r="U7">
        <v>-3.0298606297876063E-2</v>
      </c>
      <c r="X7">
        <v>2.0607644773630085E-2</v>
      </c>
      <c r="AE7">
        <v>-1.2917823520560034E-2</v>
      </c>
      <c r="AF7">
        <v>-2.1612666677084835E-2</v>
      </c>
      <c r="AN7">
        <v>-6.7251936675058466E-3</v>
      </c>
      <c r="AO7">
        <v>1.4887473009164376E-2</v>
      </c>
      <c r="AQ7">
        <f t="array" ref="AQ7:AQ270">[1]!HP(logarithms!AQ7:AQ270,1600)-logarithms!AQ7:AQ270</f>
        <v>-4.7691304181558536E-3</v>
      </c>
      <c r="AR7">
        <v>-7.1696814260024944E-3</v>
      </c>
      <c r="AS7">
        <f t="array" ref="AS7:AS270">[1]!HP(logarithms!AS7:AS270,1600)-logarithms!AS7:AS270</f>
        <v>-1.9705077074988253E-2</v>
      </c>
      <c r="AT7">
        <f t="array" ref="AT7:AT270">[1]!HP(logarithms!AT7:AT270,1600)-logarithms!AT7:AT270</f>
        <v>-9.2137624757479553E-4</v>
      </c>
      <c r="AV7">
        <v>-1.1626477121982504E-2</v>
      </c>
      <c r="AX7">
        <f t="array" ref="AX7:AX270">[1]!HP(logarithms!AX7:AX270,1600)-logarithms!AX7:AX270</f>
        <v>-1.0120532164189733E-2</v>
      </c>
      <c r="BA7">
        <f t="array" ref="BA7:BA270">[1]!HP(logarithms!BA7:BA270,1600)-logarithms!BA7:BA270</f>
        <v>0.22098680766718881</v>
      </c>
      <c r="BB7">
        <f t="array" ref="BB7:BB270">[1]!HP(logarithms!BB7:BB270,1600)-logarithms!BB7:BB270</f>
        <v>3.2220608192687905E-3</v>
      </c>
      <c r="BC7">
        <f t="array" ref="BC7:BC270">[1]!HP(logarithms!BC7:BC270,1600)-logarithms!BC7:BC270</f>
        <v>6.4160298028677065E-2</v>
      </c>
      <c r="BH7">
        <v>1.6386265313328843E-2</v>
      </c>
      <c r="BJ7">
        <v>-0.14293181434255176</v>
      </c>
      <c r="BO7">
        <v>7.4727310604198096E-3</v>
      </c>
    </row>
    <row r="8" spans="1:68" x14ac:dyDescent="0.2">
      <c r="A8">
        <f>Data!A8</f>
        <v>1948</v>
      </c>
      <c r="B8">
        <f>Data!B8</f>
        <v>2</v>
      </c>
      <c r="C8">
        <v>-1.4628928250870032E-2</v>
      </c>
      <c r="D8">
        <v>1.2342771760032178E-4</v>
      </c>
      <c r="I8">
        <v>-0.15769938310318832</v>
      </c>
      <c r="Q8">
        <v>5.3848419731122778E-3</v>
      </c>
      <c r="R8">
        <v>9.7886205952970151E-2</v>
      </c>
      <c r="U8">
        <v>-4.9626453575719154E-2</v>
      </c>
      <c r="X8">
        <v>1.4791245585183077E-2</v>
      </c>
      <c r="AE8">
        <v>-1.4867474147363779E-2</v>
      </c>
      <c r="AF8">
        <v>-2.959096825316232E-2</v>
      </c>
      <c r="AN8">
        <v>-7.1479039439607539E-3</v>
      </c>
      <c r="AO8">
        <v>2.2443064308792504E-2</v>
      </c>
      <c r="AQ8">
        <v>-8.1247925849208258E-3</v>
      </c>
      <c r="AR8">
        <v>-2.1729483433063912E-3</v>
      </c>
      <c r="AS8">
        <v>-1.7022258669941337E-2</v>
      </c>
      <c r="AT8">
        <v>-7.3506764665189905E-3</v>
      </c>
      <c r="AV8">
        <v>-1.0022405282880342E-2</v>
      </c>
      <c r="AX8">
        <v>-1.5272222655557499E-2</v>
      </c>
      <c r="BA8">
        <v>0.21429652067032157</v>
      </c>
      <c r="BB8">
        <v>1.8743014032951422E-3</v>
      </c>
      <c r="BC8">
        <v>5.9765761690336205E-2</v>
      </c>
      <c r="BH8">
        <v>9.3259364174654458E-3</v>
      </c>
      <c r="BJ8">
        <v>-0.10249997250285137</v>
      </c>
      <c r="BO8">
        <v>2.7715878401332939E-3</v>
      </c>
    </row>
    <row r="9" spans="1:68" x14ac:dyDescent="0.2">
      <c r="A9">
        <f>Data!A9</f>
        <v>1948</v>
      </c>
      <c r="B9">
        <f>Data!B9</f>
        <v>3</v>
      </c>
      <c r="C9">
        <v>-9.3224169664933854E-3</v>
      </c>
      <c r="D9">
        <v>7.0035011638660549E-3</v>
      </c>
      <c r="I9">
        <v>-0.15513946854203908</v>
      </c>
      <c r="Q9">
        <v>5.0146245605231987E-3</v>
      </c>
      <c r="R9">
        <v>5.8098571992818648E-2</v>
      </c>
      <c r="U9">
        <v>-8.1689888598649674E-2</v>
      </c>
      <c r="X9">
        <v>2.2736017892938776E-2</v>
      </c>
      <c r="AE9">
        <v>-2.6472160730602212E-2</v>
      </c>
      <c r="AF9">
        <v>-3.8627160439244967E-2</v>
      </c>
      <c r="AN9">
        <v>-3.2115533317510991E-2</v>
      </c>
      <c r="AO9">
        <v>6.5116271213310206E-3</v>
      </c>
      <c r="AQ9">
        <v>-1.195901669634658E-2</v>
      </c>
      <c r="AR9">
        <v>-2.0710532075765009E-3</v>
      </c>
      <c r="AS9">
        <v>-1.9771456585026215E-2</v>
      </c>
      <c r="AT9">
        <v>2.2063094880504508E-3</v>
      </c>
      <c r="AV9">
        <v>-1.1783002008160182E-2</v>
      </c>
      <c r="AX9">
        <v>-5.1792535865633482E-3</v>
      </c>
      <c r="BA9">
        <v>0.1807998698365012</v>
      </c>
      <c r="BB9">
        <v>-1.1689327312991438E-3</v>
      </c>
      <c r="BC9">
        <v>8.9749339214049595E-2</v>
      </c>
      <c r="BH9">
        <v>-3.5086967468315826E-3</v>
      </c>
      <c r="BJ9">
        <v>-0.10341928947294499</v>
      </c>
      <c r="BO9">
        <v>4.9071807999202409E-3</v>
      </c>
    </row>
    <row r="10" spans="1:68" x14ac:dyDescent="0.2">
      <c r="A10">
        <f>Data!A10</f>
        <v>1948</v>
      </c>
      <c r="B10">
        <f>Data!B10</f>
        <v>4</v>
      </c>
      <c r="C10">
        <v>6.873605364621227E-4</v>
      </c>
      <c r="D10">
        <v>7.4053627181633885E-3</v>
      </c>
      <c r="I10">
        <v>-9.4206269755391148E-2</v>
      </c>
      <c r="Q10">
        <v>4.4853342463968696E-3</v>
      </c>
      <c r="R10">
        <v>7.7320167688768038E-2</v>
      </c>
      <c r="U10">
        <v>-4.7230069007206055E-2</v>
      </c>
      <c r="X10">
        <v>1.4852307070921E-2</v>
      </c>
      <c r="AE10">
        <v>-2.2954552668283501E-2</v>
      </c>
      <c r="AF10">
        <v>-2.1901028034281289E-2</v>
      </c>
      <c r="AN10">
        <v>-3.9841092254944449E-2</v>
      </c>
      <c r="AO10">
        <v>-1.7940064221059648E-2</v>
      </c>
      <c r="AQ10">
        <v>-7.5600702337830228E-3</v>
      </c>
      <c r="AR10">
        <v>1.0639717084233613E-2</v>
      </c>
      <c r="AS10">
        <v>-1.7474451446677364E-3</v>
      </c>
      <c r="AT10">
        <v>-4.4234891164155188E-3</v>
      </c>
      <c r="AV10">
        <v>-1.3266036770907874E-2</v>
      </c>
      <c r="AX10">
        <v>-4.5762670351257029E-3</v>
      </c>
      <c r="BA10">
        <v>0.17356129724983882</v>
      </c>
      <c r="BB10">
        <v>2.5738121219829324E-3</v>
      </c>
      <c r="BC10">
        <v>0.10832188430266232</v>
      </c>
      <c r="BH10">
        <v>-6.8812279346691227E-3</v>
      </c>
      <c r="BJ10">
        <v>-0.14582103523281831</v>
      </c>
      <c r="BO10">
        <v>-2.0365234137939121E-2</v>
      </c>
    </row>
    <row r="11" spans="1:68" x14ac:dyDescent="0.2">
      <c r="A11">
        <f>Data!A11</f>
        <v>1949</v>
      </c>
      <c r="B11">
        <f>Data!B11</f>
        <v>1</v>
      </c>
      <c r="C11">
        <v>2.5651769923436873E-2</v>
      </c>
      <c r="D11">
        <v>1.4289304313157558E-2</v>
      </c>
      <c r="I11">
        <v>8.0533212855899983E-2</v>
      </c>
      <c r="Q11">
        <v>-1.4256638321296137E-3</v>
      </c>
      <c r="R11">
        <v>-5.0175987775547881E-2</v>
      </c>
      <c r="U11">
        <v>1.9470434524251345E-3</v>
      </c>
      <c r="X11">
        <v>1.593977215554343E-2</v>
      </c>
      <c r="AE11">
        <v>-1.1092055561948477E-2</v>
      </c>
      <c r="AF11">
        <v>-4.9783387924224876E-3</v>
      </c>
      <c r="AN11">
        <v>-2.3629623638502267E-2</v>
      </c>
      <c r="AO11">
        <v>-1.8651284846467941E-2</v>
      </c>
      <c r="AQ11">
        <v>1.0240461339048323E-3</v>
      </c>
      <c r="AR11">
        <v>2.1080825723732932E-2</v>
      </c>
      <c r="AS11">
        <v>1.8116606594434259E-2</v>
      </c>
      <c r="AT11">
        <v>1.9369495642495849E-3</v>
      </c>
      <c r="AV11">
        <v>-1.0577298414155223E-2</v>
      </c>
      <c r="AX11">
        <v>8.176331986134322E-3</v>
      </c>
      <c r="BA11">
        <v>-4.7033938154358745E-2</v>
      </c>
      <c r="BB11">
        <v>1.2140785633318885E-3</v>
      </c>
      <c r="BC11">
        <v>0.1387579372238763</v>
      </c>
      <c r="BH11">
        <v>-1.8614603550220619E-2</v>
      </c>
      <c r="BJ11">
        <v>-0.12977184270653686</v>
      </c>
      <c r="BK11">
        <f t="array" ref="BK11:BK270">[1]!HP(Data!BK11:BK270,1600)-Data!BK11:BK270</f>
        <v>-0.12693144110561416</v>
      </c>
      <c r="BM11">
        <f t="array" ref="BM11:BM270">[1]!HP(Data!BM11:BM270,1600)-Data!BM11:BM270</f>
        <v>-4.3821345108309484E-2</v>
      </c>
      <c r="BO11">
        <v>-2.0448505510313297E-2</v>
      </c>
    </row>
    <row r="12" spans="1:68" x14ac:dyDescent="0.2">
      <c r="A12">
        <f>Data!A12</f>
        <v>1949</v>
      </c>
      <c r="B12">
        <f>Data!B12</f>
        <v>2</v>
      </c>
      <c r="C12">
        <v>4.0546285010573335E-2</v>
      </c>
      <c r="D12">
        <v>7.6210452228329117E-3</v>
      </c>
      <c r="I12">
        <v>0.23508550375716109</v>
      </c>
      <c r="Q12">
        <v>-2.6580959316287707E-3</v>
      </c>
      <c r="R12">
        <v>-5.4967928765790042E-2</v>
      </c>
      <c r="U12">
        <v>3.544298626568132E-2</v>
      </c>
      <c r="X12">
        <v>2.2361196339639733E-3</v>
      </c>
      <c r="AE12">
        <v>5.4476153487215129E-3</v>
      </c>
      <c r="AF12">
        <v>3.3640743654821392E-3</v>
      </c>
      <c r="AN12">
        <v>4.1397615098182072E-4</v>
      </c>
      <c r="AO12">
        <v>-2.9500982148777943E-3</v>
      </c>
      <c r="AQ12">
        <v>1.4537430394316431E-2</v>
      </c>
      <c r="AR12">
        <v>3.1764771671871639E-2</v>
      </c>
      <c r="AS12">
        <v>4.3073680933874314E-2</v>
      </c>
      <c r="AT12">
        <v>-6.9931093991392745E-3</v>
      </c>
      <c r="AV12">
        <v>-1.3586936254245785E-2</v>
      </c>
      <c r="AX12">
        <v>9.1265217914102692E-3</v>
      </c>
      <c r="BA12">
        <v>-0.2837463224140464</v>
      </c>
      <c r="BB12">
        <v>3.2410995767566675E-3</v>
      </c>
      <c r="BC12">
        <v>3.1172106694764778E-2</v>
      </c>
      <c r="BH12">
        <v>-3.0417727809698657E-2</v>
      </c>
      <c r="BJ12">
        <v>-8.5247206671145159E-2</v>
      </c>
      <c r="BK12">
        <v>-5.8870861330839963E-2</v>
      </c>
      <c r="BM12">
        <v>-9.0076517158501623E-3</v>
      </c>
      <c r="BO12">
        <v>-1.1280657828313461E-2</v>
      </c>
    </row>
    <row r="13" spans="1:68" x14ac:dyDescent="0.2">
      <c r="A13">
        <f>Data!A13</f>
        <v>1949</v>
      </c>
      <c r="B13">
        <f>Data!B13</f>
        <v>3</v>
      </c>
      <c r="C13">
        <v>4.1378873751999556E-2</v>
      </c>
      <c r="D13">
        <v>1.3989546128969188E-2</v>
      </c>
      <c r="I13">
        <v>0.16747310038367313</v>
      </c>
      <c r="Q13">
        <v>-1.8759243052894018E-3</v>
      </c>
      <c r="R13">
        <v>2.1062640277611955E-2</v>
      </c>
      <c r="U13">
        <v>9.6390752246628963E-2</v>
      </c>
      <c r="X13">
        <v>2.2839023967644145E-2</v>
      </c>
      <c r="AE13">
        <v>1.7184194284019405E-2</v>
      </c>
      <c r="AF13">
        <v>1.8947436028035725E-2</v>
      </c>
      <c r="AN13">
        <v>1.6392621878978081E-2</v>
      </c>
      <c r="AO13">
        <v>-2.5548141494211585E-3</v>
      </c>
      <c r="AQ13">
        <v>1.8580936270256032E-2</v>
      </c>
      <c r="AR13">
        <v>2.2134003892221088E-2</v>
      </c>
      <c r="AS13">
        <v>3.8165958578867176E-2</v>
      </c>
      <c r="AT13">
        <v>-2.4760631779381648E-4</v>
      </c>
      <c r="AV13">
        <v>-8.7307517079455721E-3</v>
      </c>
      <c r="AX13">
        <v>1.3228194483088984E-2</v>
      </c>
      <c r="BA13">
        <v>-0.42197692020511601</v>
      </c>
      <c r="BB13">
        <v>-1.5367236792052097E-3</v>
      </c>
      <c r="BC13">
        <v>-0.14929453803226389</v>
      </c>
      <c r="BH13">
        <v>-3.0528474590588595E-2</v>
      </c>
      <c r="BJ13">
        <v>8.7858485498003569E-2</v>
      </c>
      <c r="BK13">
        <v>9.2690505946251278E-3</v>
      </c>
      <c r="BM13">
        <v>-0.10416656998269802</v>
      </c>
      <c r="BO13">
        <v>-1.7629954298289112E-2</v>
      </c>
    </row>
    <row r="14" spans="1:68" x14ac:dyDescent="0.2">
      <c r="A14">
        <f>Data!A14</f>
        <v>1949</v>
      </c>
      <c r="B14">
        <f>Data!B14</f>
        <v>4</v>
      </c>
      <c r="C14">
        <v>6.244076258697806E-2</v>
      </c>
      <c r="D14">
        <v>8.1921600911067927E-3</v>
      </c>
      <c r="I14">
        <v>0.22995944676380642</v>
      </c>
      <c r="Q14">
        <v>1.9840266117561465E-3</v>
      </c>
      <c r="R14">
        <v>0.15541257555436339</v>
      </c>
      <c r="U14">
        <v>9.9941873223755806E-2</v>
      </c>
      <c r="X14">
        <v>7.3511117963489525E-2</v>
      </c>
      <c r="AE14">
        <v>2.3039809256493182E-2</v>
      </c>
      <c r="AF14">
        <v>2.8504067501746722E-2</v>
      </c>
      <c r="AN14">
        <v>4.0345650220657225E-2</v>
      </c>
      <c r="AO14">
        <v>1.1841582718564059E-2</v>
      </c>
      <c r="AQ14">
        <v>1.5434735605660777E-2</v>
      </c>
      <c r="AR14">
        <v>2.0324761624343601E-2</v>
      </c>
      <c r="AS14">
        <v>3.3810746457460183E-2</v>
      </c>
      <c r="AT14">
        <v>2.6050441830296533E-2</v>
      </c>
      <c r="AV14">
        <v>-7.5560765084770054E-3</v>
      </c>
      <c r="AX14">
        <v>3.8208373637547588E-2</v>
      </c>
      <c r="BA14">
        <v>-0.4788946355579129</v>
      </c>
      <c r="BB14">
        <v>-6.3121661555438635E-3</v>
      </c>
      <c r="BC14">
        <v>-0.16260915770906426</v>
      </c>
      <c r="BH14">
        <v>-3.2369137980327325E-2</v>
      </c>
      <c r="BJ14">
        <v>8.970412592972532E-2</v>
      </c>
      <c r="BK14">
        <v>7.7604421109803923E-2</v>
      </c>
      <c r="BM14">
        <v>-2.9265081785838198E-2</v>
      </c>
      <c r="BO14">
        <v>-9.5498754797618615E-3</v>
      </c>
    </row>
    <row r="15" spans="1:68" x14ac:dyDescent="0.2">
      <c r="A15">
        <f>Data!A15</f>
        <v>1950</v>
      </c>
      <c r="B15">
        <f>Data!B15</f>
        <v>1</v>
      </c>
      <c r="C15">
        <v>3.5697200021941988E-2</v>
      </c>
      <c r="D15">
        <v>4.536849834790857E-4</v>
      </c>
      <c r="I15">
        <v>2.9298389763117605E-2</v>
      </c>
      <c r="Q15">
        <v>2.2536184133340629E-3</v>
      </c>
      <c r="R15">
        <v>0.16332344132325982</v>
      </c>
      <c r="U15">
        <v>9.2190933694414667E-2</v>
      </c>
      <c r="X15">
        <v>0.11961047621990417</v>
      </c>
      <c r="AE15">
        <v>3.1676027926033523E-2</v>
      </c>
      <c r="AF15">
        <v>3.8731632913214575E-2</v>
      </c>
      <c r="AN15">
        <v>3.2331946867991429E-2</v>
      </c>
      <c r="AO15">
        <v>-6.3996860455497462E-3</v>
      </c>
      <c r="AQ15">
        <v>1.7942162176336041E-2</v>
      </c>
      <c r="AR15">
        <v>1.3576898248869984E-2</v>
      </c>
      <c r="AS15">
        <v>3.0093720684126524E-2</v>
      </c>
      <c r="AT15">
        <v>3.7858337738282954E-3</v>
      </c>
      <c r="AV15">
        <v>-3.5643366654607433E-3</v>
      </c>
      <c r="AX15">
        <v>1.3838561551575701E-2</v>
      </c>
      <c r="BA15">
        <v>-0.40446029452286814</v>
      </c>
      <c r="BB15">
        <v>2.3995549543736061E-3</v>
      </c>
      <c r="BC15">
        <v>-0.1939722978430436</v>
      </c>
      <c r="BH15">
        <v>-3.9911124896590475E-2</v>
      </c>
      <c r="BJ15">
        <v>0.11039369519939979</v>
      </c>
      <c r="BK15">
        <v>0.14624558349709726</v>
      </c>
      <c r="BM15">
        <v>2.5794935103983452E-2</v>
      </c>
      <c r="BO15">
        <v>-9.8995169695385941E-3</v>
      </c>
    </row>
    <row r="16" spans="1:68" x14ac:dyDescent="0.2">
      <c r="A16">
        <f>Data!A16</f>
        <v>1950</v>
      </c>
      <c r="B16">
        <f>Data!B16</f>
        <v>2</v>
      </c>
      <c r="C16">
        <v>1.8427433065713039E-2</v>
      </c>
      <c r="D16">
        <v>-7.0648186718624828E-3</v>
      </c>
      <c r="I16">
        <v>-6.0546165458476686E-2</v>
      </c>
      <c r="Q16">
        <v>2.6711725206492965E-3</v>
      </c>
      <c r="R16">
        <v>0.1464238444910464</v>
      </c>
      <c r="U16">
        <v>5.6609642348472988E-2</v>
      </c>
      <c r="X16">
        <v>0.13384433127849249</v>
      </c>
      <c r="AE16">
        <v>3.4744109278580737E-2</v>
      </c>
      <c r="AF16">
        <v>3.8258476527433416E-2</v>
      </c>
      <c r="AN16">
        <v>2.4850895137029982E-2</v>
      </c>
      <c r="AO16">
        <v>-1.3407581390707524E-2</v>
      </c>
      <c r="AQ16">
        <v>2.3282293418152022E-3</v>
      </c>
      <c r="AR16">
        <v>-2.9985429709769029E-3</v>
      </c>
      <c r="AS16">
        <v>-1.6453551911101982E-3</v>
      </c>
      <c r="AT16">
        <v>1.8904891542260382E-2</v>
      </c>
      <c r="AV16">
        <v>8.4675786223389338E-3</v>
      </c>
      <c r="AX16">
        <v>1.488746872873481E-2</v>
      </c>
      <c r="BA16">
        <v>-0.28789318993765889</v>
      </c>
      <c r="BB16">
        <v>-2.4535271667369685E-3</v>
      </c>
      <c r="BC16">
        <v>-0.27356933761485047</v>
      </c>
      <c r="BH16">
        <v>-2.0975579124063604E-3</v>
      </c>
      <c r="BJ16">
        <v>9.9975108803700641E-2</v>
      </c>
      <c r="BK16">
        <v>0.21525436827571198</v>
      </c>
      <c r="BM16">
        <v>0.11112989359213699</v>
      </c>
      <c r="BO16">
        <v>1.2838838229955966E-3</v>
      </c>
    </row>
    <row r="17" spans="1:67" x14ac:dyDescent="0.2">
      <c r="A17">
        <f>Data!A17</f>
        <v>1950</v>
      </c>
      <c r="B17">
        <f>Data!B17</f>
        <v>3</v>
      </c>
      <c r="C17">
        <v>-6.7381473185053053E-3</v>
      </c>
      <c r="D17">
        <v>-4.8342521965284213E-2</v>
      </c>
      <c r="I17">
        <v>-0.13162532177563691</v>
      </c>
      <c r="Q17">
        <v>7.8028755780846608E-3</v>
      </c>
      <c r="R17">
        <v>0.11580304822077458</v>
      </c>
      <c r="U17">
        <v>-0.13382205255750534</v>
      </c>
      <c r="X17">
        <v>0.18196831987403161</v>
      </c>
      <c r="AE17">
        <v>1.9864624473205694E-2</v>
      </c>
      <c r="AF17">
        <v>2.7181465321994391E-2</v>
      </c>
      <c r="AN17">
        <v>2.5407556479286941E-2</v>
      </c>
      <c r="AO17">
        <v>-1.7739088429875594E-3</v>
      </c>
      <c r="AQ17">
        <v>-6.8997391936349572E-3</v>
      </c>
      <c r="AR17">
        <v>-1.682031098780179E-2</v>
      </c>
      <c r="AS17">
        <v>-2.4313308651974452E-2</v>
      </c>
      <c r="AT17">
        <v>1.695280818167122E-2</v>
      </c>
      <c r="AV17">
        <v>1.4107161143897429E-2</v>
      </c>
      <c r="AX17">
        <v>3.9083149415786167E-3</v>
      </c>
      <c r="BA17">
        <v>-0.10940461185594574</v>
      </c>
      <c r="BB17">
        <v>-3.9485803847432166E-3</v>
      </c>
      <c r="BC17">
        <v>-0.23334054772403201</v>
      </c>
      <c r="BH17">
        <v>3.4006665321241025E-2</v>
      </c>
      <c r="BJ17">
        <v>6.8427286179801206E-2</v>
      </c>
      <c r="BK17">
        <v>0.2546012024751696</v>
      </c>
      <c r="BM17">
        <v>0.18684008474955327</v>
      </c>
      <c r="BO17">
        <v>1.2127598822886559E-2</v>
      </c>
    </row>
    <row r="18" spans="1:67" x14ac:dyDescent="0.2">
      <c r="A18">
        <f>Data!A18</f>
        <v>1950</v>
      </c>
      <c r="B18">
        <f>Data!B18</f>
        <v>4</v>
      </c>
      <c r="C18">
        <v>-1.3168297507935023E-2</v>
      </c>
      <c r="D18">
        <v>-8.9168489027739994E-3</v>
      </c>
      <c r="I18">
        <v>-0.24025164353227435</v>
      </c>
      <c r="Q18">
        <v>4.9620846710667285E-3</v>
      </c>
      <c r="R18">
        <v>3.5069376773709138E-2</v>
      </c>
      <c r="U18">
        <v>-0.11780391892238917</v>
      </c>
      <c r="X18">
        <v>0.14463398353228918</v>
      </c>
      <c r="AE18">
        <v>8.1365285045644775E-3</v>
      </c>
      <c r="AF18">
        <v>1.4168731015471892E-2</v>
      </c>
      <c r="AN18">
        <v>3.9783025500081948E-3</v>
      </c>
      <c r="AO18">
        <v>-1.019042846571816E-2</v>
      </c>
      <c r="AQ18">
        <v>-7.422671364171407E-3</v>
      </c>
      <c r="AR18">
        <v>-1.5928855885864568E-2</v>
      </c>
      <c r="AS18">
        <v>-2.3626310551303931E-2</v>
      </c>
      <c r="AT18">
        <v>1.028570270226338E-2</v>
      </c>
      <c r="AV18">
        <v>1.4527202500000058E-2</v>
      </c>
      <c r="AX18">
        <v>-2.4111612262531779E-3</v>
      </c>
      <c r="BA18">
        <v>-3.7203002436233978E-2</v>
      </c>
      <c r="BB18">
        <v>-3.7924361781946914E-3</v>
      </c>
      <c r="BC18">
        <v>-0.1404582018890892</v>
      </c>
      <c r="BH18">
        <v>3.3996760162707855E-2</v>
      </c>
      <c r="BJ18">
        <v>-1.4333337678126945E-2</v>
      </c>
      <c r="BK18">
        <v>0.10412197914481869</v>
      </c>
      <c r="BM18">
        <v>0.12295634346366668</v>
      </c>
      <c r="BO18">
        <v>1.3950565960387294E-2</v>
      </c>
    </row>
    <row r="19" spans="1:67" x14ac:dyDescent="0.2">
      <c r="A19">
        <f>Data!A19</f>
        <v>1951</v>
      </c>
      <c r="B19">
        <f>Data!B19</f>
        <v>1</v>
      </c>
      <c r="C19">
        <v>-1.4145982218979114E-2</v>
      </c>
      <c r="D19">
        <v>-2.4053957086019651E-2</v>
      </c>
      <c r="I19">
        <v>-0.12286107399575208</v>
      </c>
      <c r="Q19">
        <v>2.9016355990544203E-3</v>
      </c>
      <c r="R19">
        <v>-1.4480578405287936E-2</v>
      </c>
      <c r="U19">
        <v>-9.9663388288928623E-2</v>
      </c>
      <c r="X19">
        <v>7.5032278868799374E-2</v>
      </c>
      <c r="AE19">
        <v>-2.0558497096776929E-2</v>
      </c>
      <c r="AF19">
        <v>-1.8786637758889668E-2</v>
      </c>
      <c r="AN19">
        <v>-9.1733819385153015E-3</v>
      </c>
      <c r="AO19">
        <v>9.6132558201464935E-3</v>
      </c>
      <c r="AQ19">
        <v>-9.1212638768158882E-3</v>
      </c>
      <c r="AR19">
        <v>-1.5102362992708063E-2</v>
      </c>
      <c r="AS19">
        <v>-2.4237664971533235E-2</v>
      </c>
      <c r="AT19">
        <v>1.0283007975376228E-2</v>
      </c>
      <c r="AV19">
        <v>6.9800498234684483E-3</v>
      </c>
      <c r="AX19">
        <v>8.4813965049335138E-5</v>
      </c>
      <c r="BA19">
        <v>0.12657728633579657</v>
      </c>
      <c r="BB19">
        <v>-3.6722992716402558E-3</v>
      </c>
      <c r="BC19">
        <v>-7.7583301985044262E-2</v>
      </c>
      <c r="BH19">
        <v>4.2830671332362048E-2</v>
      </c>
      <c r="BJ19">
        <v>-8.4330948297743902E-3</v>
      </c>
      <c r="BK19">
        <v>-5.650653441753839E-2</v>
      </c>
      <c r="BM19">
        <v>-4.0607270431055609E-2</v>
      </c>
      <c r="BO19">
        <v>3.3799660061104832E-2</v>
      </c>
    </row>
    <row r="20" spans="1:67" x14ac:dyDescent="0.2">
      <c r="A20">
        <f>Data!A20</f>
        <v>1951</v>
      </c>
      <c r="B20">
        <f>Data!B20</f>
        <v>2</v>
      </c>
      <c r="C20">
        <v>-1.8891039462944903E-2</v>
      </c>
      <c r="D20">
        <v>1.3383247145115185E-2</v>
      </c>
      <c r="I20">
        <v>-0.13680022410405801</v>
      </c>
      <c r="Q20">
        <v>-1.6410024381850554E-3</v>
      </c>
      <c r="R20">
        <v>-0.10880777699288835</v>
      </c>
      <c r="U20">
        <v>-4.8528927082611695E-2</v>
      </c>
      <c r="X20">
        <v>-1.8549192083031407E-2</v>
      </c>
      <c r="AE20">
        <v>-2.0574587432028668E-2</v>
      </c>
      <c r="AF20">
        <v>-2.1769899702008377E-2</v>
      </c>
      <c r="AN20">
        <v>-1.4772551855262717E-2</v>
      </c>
      <c r="AO20">
        <v>6.9973478465470418E-3</v>
      </c>
      <c r="AQ20">
        <v>-6.5505312042954955E-3</v>
      </c>
      <c r="AR20">
        <v>-1.4366780363743281E-2</v>
      </c>
      <c r="AS20">
        <v>-2.0722584749110595E-2</v>
      </c>
      <c r="AT20">
        <v>2.3093000254147608E-3</v>
      </c>
      <c r="AV20">
        <v>-1.6287702989394859E-3</v>
      </c>
      <c r="AX20">
        <v>-3.7225553223612096E-3</v>
      </c>
      <c r="BA20">
        <v>0.23042638134451709</v>
      </c>
      <c r="BB20">
        <v>-1.8974758895780042E-3</v>
      </c>
      <c r="BC20">
        <v>-4.4471158454095772E-4</v>
      </c>
      <c r="BH20">
        <v>1.8741118143205841E-2</v>
      </c>
      <c r="BJ20">
        <v>-9.3989358998783246E-2</v>
      </c>
      <c r="BK20">
        <v>-7.6726471510655259E-3</v>
      </c>
      <c r="BM20">
        <v>9.5986455185187891E-2</v>
      </c>
      <c r="BO20">
        <v>3.2294264042287916E-3</v>
      </c>
    </row>
    <row r="21" spans="1:67" x14ac:dyDescent="0.2">
      <c r="A21">
        <f>Data!A21</f>
        <v>1951</v>
      </c>
      <c r="B21">
        <f>Data!B21</f>
        <v>3</v>
      </c>
      <c r="C21">
        <v>-2.6996124175076019E-2</v>
      </c>
      <c r="D21">
        <v>1.0666057354964842E-2</v>
      </c>
      <c r="I21">
        <v>-5.2131165651033484E-2</v>
      </c>
      <c r="Q21">
        <v>-5.6181214489857776E-3</v>
      </c>
      <c r="R21">
        <v>-0.13106659776142493</v>
      </c>
      <c r="U21">
        <v>5.7594031770308973E-2</v>
      </c>
      <c r="X21">
        <v>-9.2202159255290184E-2</v>
      </c>
      <c r="AE21">
        <v>-1.4849644679190366E-2</v>
      </c>
      <c r="AF21">
        <v>-1.4789780066579272E-2</v>
      </c>
      <c r="AN21">
        <v>-1.3329513652716007E-2</v>
      </c>
      <c r="AO21">
        <v>1.4602664136955656E-3</v>
      </c>
      <c r="AQ21">
        <v>-4.9200287052801883E-3</v>
      </c>
      <c r="AR21">
        <v>-1.4685244856966762E-3</v>
      </c>
      <c r="AS21">
        <v>-6.031283263927989E-3</v>
      </c>
      <c r="AT21">
        <v>-2.0268781081967779E-2</v>
      </c>
      <c r="AV21">
        <v>-1.06206108494451E-2</v>
      </c>
      <c r="AX21">
        <v>-1.8358945589082687E-2</v>
      </c>
      <c r="BA21">
        <v>0.18291692151909356</v>
      </c>
      <c r="BB21">
        <v>-1.8382694106202635E-3</v>
      </c>
      <c r="BC21">
        <v>6.1310631663018089E-2</v>
      </c>
      <c r="BH21">
        <v>2.105534790923552E-3</v>
      </c>
      <c r="BJ21">
        <v>-0.17111423322452723</v>
      </c>
      <c r="BK21">
        <v>6.0270648589085152E-2</v>
      </c>
      <c r="BM21">
        <v>0.24260011197621889</v>
      </c>
      <c r="BO21">
        <v>-7.5624801764955975E-3</v>
      </c>
    </row>
    <row r="22" spans="1:67" x14ac:dyDescent="0.2">
      <c r="A22">
        <f>Data!A22</f>
        <v>1951</v>
      </c>
      <c r="B22">
        <f>Data!B22</f>
        <v>4</v>
      </c>
      <c r="C22">
        <v>-1.7223041174199594E-2</v>
      </c>
      <c r="D22">
        <v>1.3687071453779787E-2</v>
      </c>
      <c r="I22">
        <v>3.8611646467424876E-2</v>
      </c>
      <c r="Q22">
        <v>-6.5852519284106976E-3</v>
      </c>
      <c r="R22">
        <v>-0.12106256323506681</v>
      </c>
      <c r="U22">
        <v>0.10066096859691243</v>
      </c>
      <c r="X22">
        <v>-0.11463769219358255</v>
      </c>
      <c r="AE22">
        <v>-1.9950253717235356E-2</v>
      </c>
      <c r="AF22">
        <v>-2.3350124596478672E-2</v>
      </c>
      <c r="AN22">
        <v>-1.1952289640672742E-2</v>
      </c>
      <c r="AO22">
        <v>1.1397834955669595E-2</v>
      </c>
      <c r="AQ22">
        <v>-5.0639825213902867E-3</v>
      </c>
      <c r="AR22">
        <v>-9.5531038301155391E-4</v>
      </c>
      <c r="AS22">
        <v>-5.5400649208099395E-3</v>
      </c>
      <c r="AT22">
        <v>-1.0827952736480323E-2</v>
      </c>
      <c r="AV22">
        <v>-1.3635715443379937E-2</v>
      </c>
      <c r="AX22">
        <v>-7.6689351100176495E-3</v>
      </c>
      <c r="BA22">
        <v>0.10886001664650569</v>
      </c>
      <c r="BB22">
        <v>-5.1731894284285929E-3</v>
      </c>
      <c r="BC22">
        <v>3.7951259281817862E-2</v>
      </c>
      <c r="BH22">
        <v>6.3399042931858865E-3</v>
      </c>
      <c r="BJ22">
        <v>-0.14986107719700592</v>
      </c>
      <c r="BK22">
        <v>-0.11302484414777059</v>
      </c>
      <c r="BM22">
        <v>4.9036300071366945E-2</v>
      </c>
      <c r="BO22">
        <v>7.3660228531572287E-3</v>
      </c>
    </row>
    <row r="23" spans="1:67" x14ac:dyDescent="0.2">
      <c r="A23">
        <f>Data!A23</f>
        <v>1952</v>
      </c>
      <c r="B23">
        <f>Data!B23</f>
        <v>1</v>
      </c>
      <c r="C23">
        <v>-1.6060395095213842E-2</v>
      </c>
      <c r="D23">
        <v>2.0417905308398154E-2</v>
      </c>
      <c r="I23">
        <v>1.982437474683163E-2</v>
      </c>
      <c r="Q23">
        <v>-5.3455410054934283E-3</v>
      </c>
      <c r="R23">
        <v>-0.17029201039507313</v>
      </c>
      <c r="U23">
        <v>7.7999982446428362E-3</v>
      </c>
      <c r="X23">
        <v>-0.1162497893480321</v>
      </c>
      <c r="AE23">
        <v>-1.339882675646864E-2</v>
      </c>
      <c r="AF23">
        <v>-2.1340808317334314E-2</v>
      </c>
      <c r="AN23">
        <v>-1.0673192546877486E-2</v>
      </c>
      <c r="AO23">
        <v>1.0667615770351802E-2</v>
      </c>
      <c r="AQ23">
        <v>-5.2792881487313537E-3</v>
      </c>
      <c r="AR23">
        <v>-5.4897758129408558E-3</v>
      </c>
      <c r="AS23">
        <v>-1.0203049505566497E-2</v>
      </c>
      <c r="AT23">
        <v>-4.8943518003056134E-3</v>
      </c>
      <c r="AV23">
        <v>-1.1206211503079544E-2</v>
      </c>
      <c r="AX23">
        <v>-4.0131261503244531E-3</v>
      </c>
      <c r="BA23">
        <v>0.19059268707009491</v>
      </c>
      <c r="BB23">
        <v>-3.464386931165464E-3</v>
      </c>
      <c r="BC23">
        <v>9.2495066540978943E-2</v>
      </c>
      <c r="BH23">
        <v>8.3624295665130563E-3</v>
      </c>
      <c r="BJ23">
        <v>-8.0176304210453742E-2</v>
      </c>
      <c r="BK23">
        <v>-0.30794499146768484</v>
      </c>
      <c r="BM23">
        <v>-0.21505400547002229</v>
      </c>
      <c r="BO23">
        <v>-3.0611040678596314E-3</v>
      </c>
    </row>
    <row r="24" spans="1:67" x14ac:dyDescent="0.2">
      <c r="A24">
        <f>Data!A24</f>
        <v>1952</v>
      </c>
      <c r="B24">
        <f>Data!B24</f>
        <v>2</v>
      </c>
      <c r="C24">
        <v>-6.8507263035719745E-3</v>
      </c>
      <c r="D24">
        <v>1.0078717293295902E-2</v>
      </c>
      <c r="I24">
        <v>0.10507669643719542</v>
      </c>
      <c r="Q24">
        <v>-2.406211837258229E-3</v>
      </c>
      <c r="R24">
        <v>-5.0279370663848688E-2</v>
      </c>
      <c r="U24">
        <v>2.9514059751176269E-2</v>
      </c>
      <c r="X24">
        <v>-0.12390298863408145</v>
      </c>
      <c r="AE24">
        <v>-8.767530643082555E-3</v>
      </c>
      <c r="AF24">
        <v>-1.8541739116072709E-2</v>
      </c>
      <c r="AN24">
        <v>-2.9161806752958652E-3</v>
      </c>
      <c r="AO24">
        <v>1.5625558440701015E-2</v>
      </c>
      <c r="AQ24">
        <v>-6.1626377583223757E-6</v>
      </c>
      <c r="AR24">
        <v>-2.9958071133728836E-4</v>
      </c>
      <c r="AS24">
        <v>3.1699994553413546E-4</v>
      </c>
      <c r="AT24">
        <v>-6.1399420054284067E-3</v>
      </c>
      <c r="AV24">
        <v>-1.0384378551853146E-2</v>
      </c>
      <c r="AX24">
        <v>-2.0204545823849784E-3</v>
      </c>
      <c r="BA24">
        <v>0.21592861091801985</v>
      </c>
      <c r="BB24">
        <v>1.6282679036843106E-3</v>
      </c>
      <c r="BC24">
        <v>0.18838694105599663</v>
      </c>
      <c r="BH24">
        <v>-3.0754674787660538E-3</v>
      </c>
      <c r="BJ24">
        <v>-0.1319126643858568</v>
      </c>
      <c r="BK24">
        <v>-0.24480501894911821</v>
      </c>
      <c r="BM24">
        <v>-0.10005047727614924</v>
      </c>
      <c r="BO24">
        <v>-3.1426588762735689E-3</v>
      </c>
    </row>
    <row r="25" spans="1:67" x14ac:dyDescent="0.2">
      <c r="A25">
        <f>Data!A25</f>
        <v>1952</v>
      </c>
      <c r="B25">
        <f>Data!B25</f>
        <v>3</v>
      </c>
      <c r="C25">
        <v>-3.1004580987739061E-3</v>
      </c>
      <c r="D25">
        <v>1.4358559607862809E-2</v>
      </c>
      <c r="I25">
        <v>5.9509875770277887E-2</v>
      </c>
      <c r="Q25">
        <v>1.3431677123741607E-3</v>
      </c>
      <c r="R25">
        <v>3.7382718234984402E-2</v>
      </c>
      <c r="U25">
        <v>-1.3362333881349997E-2</v>
      </c>
      <c r="X25">
        <v>-0.11075036550276707</v>
      </c>
      <c r="AE25">
        <v>-1.4110763852523522E-2</v>
      </c>
      <c r="AF25">
        <v>-2.0232416461107849E-2</v>
      </c>
      <c r="AN25">
        <v>-1.9864069467005474E-3</v>
      </c>
      <c r="AO25">
        <v>1.8246009514358619E-2</v>
      </c>
      <c r="AQ25">
        <v>2.6700581116969602E-3</v>
      </c>
      <c r="AR25">
        <v>-5.091782256564148E-3</v>
      </c>
      <c r="AS25">
        <v>-1.7675494546853798E-3</v>
      </c>
      <c r="AT25">
        <v>-2.763020380889894E-4</v>
      </c>
      <c r="AV25">
        <v>-5.0142451005736888E-3</v>
      </c>
      <c r="AX25">
        <v>1.4002550183889184E-3</v>
      </c>
      <c r="BA25">
        <v>0.14739893849195695</v>
      </c>
      <c r="BB25">
        <v>3.3552826681626513E-3</v>
      </c>
      <c r="BC25">
        <v>0.22883265709455403</v>
      </c>
      <c r="BE25">
        <f t="array" ref="BE25:BE268">[1]!HP(logarithms!BE25:BE268,1600)-logarithms!BE25:BE268</f>
        <v>-9.9417285782621434E-3</v>
      </c>
      <c r="BH25">
        <v>-6.56175967126622E-3</v>
      </c>
      <c r="BJ25">
        <v>-0.23487279765407032</v>
      </c>
      <c r="BK25">
        <v>-0.18372768655086391</v>
      </c>
      <c r="BM25">
        <v>6.3801620778205503E-2</v>
      </c>
      <c r="BO25">
        <v>8.5086170815595191E-4</v>
      </c>
    </row>
    <row r="26" spans="1:67" x14ac:dyDescent="0.2">
      <c r="A26">
        <f>Data!A26</f>
        <v>1952</v>
      </c>
      <c r="B26">
        <f>Data!B26</f>
        <v>4</v>
      </c>
      <c r="C26">
        <v>-2.4850678631042733E-2</v>
      </c>
      <c r="D26">
        <v>-1.1164328979387683E-2</v>
      </c>
      <c r="I26">
        <v>-3.5806322113298705E-3</v>
      </c>
      <c r="Q26">
        <v>3.4536936049019366E-3</v>
      </c>
      <c r="R26">
        <v>3.470770907809051E-2</v>
      </c>
      <c r="U26">
        <v>-8.3493893530125263E-2</v>
      </c>
      <c r="X26">
        <v>-0.10650404792124579</v>
      </c>
      <c r="AE26">
        <v>-1.138074626780039E-2</v>
      </c>
      <c r="AF26">
        <v>-1.6632995564463737E-2</v>
      </c>
      <c r="AN26">
        <v>-1.4031439716146565E-2</v>
      </c>
      <c r="AO26">
        <v>2.6015558482921364E-3</v>
      </c>
      <c r="AQ26">
        <v>-3.4703463246739119E-3</v>
      </c>
      <c r="AR26">
        <v>-1.7300585943577751E-2</v>
      </c>
      <c r="AS26">
        <v>-2.0106252649034317E-2</v>
      </c>
      <c r="AT26">
        <v>-3.6883957447685295E-3</v>
      </c>
      <c r="AV26">
        <v>-2.3844119920042317E-3</v>
      </c>
      <c r="AX26">
        <v>-8.9313000128168341E-3</v>
      </c>
      <c r="BA26">
        <v>0.28054296908695164</v>
      </c>
      <c r="BB26">
        <v>1.7114002231153336E-3</v>
      </c>
      <c r="BC26">
        <v>6.5870384700341233E-2</v>
      </c>
      <c r="BE26">
        <v>-3.0192340100183124E-2</v>
      </c>
      <c r="BH26">
        <v>2.6017364334607709E-4</v>
      </c>
      <c r="BJ26">
        <v>-0.31877689853070734</v>
      </c>
      <c r="BK26">
        <v>-0.12468275109487159</v>
      </c>
      <c r="BM26">
        <v>0.20631955636655808</v>
      </c>
      <c r="BO26">
        <v>-5.5002949351314386E-3</v>
      </c>
    </row>
    <row r="27" spans="1:67" x14ac:dyDescent="0.2">
      <c r="A27">
        <f>Data!A27</f>
        <v>1953</v>
      </c>
      <c r="B27">
        <f>Data!B27</f>
        <v>1</v>
      </c>
      <c r="C27">
        <v>-3.3171971484105001E-2</v>
      </c>
      <c r="D27">
        <v>-1.3703966096797693E-2</v>
      </c>
      <c r="I27">
        <v>-1.7963067770456753E-2</v>
      </c>
      <c r="Q27">
        <v>2.6152033770806696E-3</v>
      </c>
      <c r="R27">
        <v>5.8430195615269298E-2</v>
      </c>
      <c r="U27">
        <v>-4.388125476423177E-2</v>
      </c>
      <c r="X27">
        <v>-0.11907986109803925</v>
      </c>
      <c r="AE27">
        <v>-6.2700035858407333E-3</v>
      </c>
      <c r="AF27">
        <v>-9.3616326953682716E-3</v>
      </c>
      <c r="AN27">
        <v>-1.9531674866112958E-2</v>
      </c>
      <c r="AO27">
        <v>-1.017004217075046E-2</v>
      </c>
      <c r="AQ27">
        <v>-2.0986888753441235E-2</v>
      </c>
      <c r="AR27">
        <v>-1.5000861673563737E-2</v>
      </c>
      <c r="AS27">
        <v>-3.5329530227995676E-2</v>
      </c>
      <c r="AT27">
        <v>3.1895228630847323E-3</v>
      </c>
      <c r="AV27">
        <v>-3.4486366742676466E-3</v>
      </c>
      <c r="AX27">
        <v>-6.7392747069243697E-3</v>
      </c>
      <c r="BA27">
        <v>0.32017595772309426</v>
      </c>
      <c r="BB27">
        <v>-6.6433448770295556E-3</v>
      </c>
      <c r="BC27">
        <v>0.11686237401439614</v>
      </c>
      <c r="BE27">
        <v>-4.9789431620892444E-2</v>
      </c>
      <c r="BH27">
        <v>1.5915549820007789E-3</v>
      </c>
      <c r="BJ27">
        <v>-0.38319836603284796</v>
      </c>
      <c r="BK27">
        <v>-6.7525139598996642E-2</v>
      </c>
      <c r="BM27">
        <v>0.32728072114943907</v>
      </c>
      <c r="BO27">
        <v>-1.0025266625660216E-2</v>
      </c>
    </row>
    <row r="28" spans="1:67" x14ac:dyDescent="0.2">
      <c r="A28">
        <f>Data!A28</f>
        <v>1953</v>
      </c>
      <c r="B28">
        <f>Data!B28</f>
        <v>2</v>
      </c>
      <c r="C28">
        <v>-3.1244217598542789E-2</v>
      </c>
      <c r="D28">
        <v>-1.048031059745469E-2</v>
      </c>
      <c r="I28">
        <v>-1.6976807012006212E-2</v>
      </c>
      <c r="Q28">
        <v>3.8588456702745317E-3</v>
      </c>
      <c r="R28">
        <v>5.9550095225064048E-2</v>
      </c>
      <c r="U28">
        <v>-7.9205878413306507E-2</v>
      </c>
      <c r="X28">
        <v>-0.12382248382630578</v>
      </c>
      <c r="AE28">
        <v>-2.9246382577494678E-3</v>
      </c>
      <c r="AF28">
        <v>-9.0410454353762049E-3</v>
      </c>
      <c r="AN28">
        <v>-1.8862796261363279E-2</v>
      </c>
      <c r="AO28">
        <v>-9.8217508259765829E-3</v>
      </c>
      <c r="AQ28">
        <v>-1.0056504080203865E-2</v>
      </c>
      <c r="AR28">
        <v>-1.0373385972670679E-2</v>
      </c>
      <c r="AS28">
        <v>-1.9791546930811421E-2</v>
      </c>
      <c r="AT28">
        <v>-1.0463013452973513E-2</v>
      </c>
      <c r="AV28">
        <v>-2.6549106836917247E-3</v>
      </c>
      <c r="AX28">
        <v>-1.5550153956304769E-2</v>
      </c>
      <c r="BA28">
        <v>0.36470791454615836</v>
      </c>
      <c r="BB28">
        <v>3.6164271359382383E-3</v>
      </c>
      <c r="BC28">
        <v>0.20877355977152634</v>
      </c>
      <c r="BE28">
        <v>1.1885981822021385E-2</v>
      </c>
      <c r="BH28">
        <v>8.6902852211360321E-5</v>
      </c>
      <c r="BJ28">
        <v>-0.52751136361598938</v>
      </c>
      <c r="BK28">
        <v>-0.19203185236166043</v>
      </c>
      <c r="BM28">
        <v>0.3463335570646493</v>
      </c>
      <c r="BO28">
        <v>-3.7397246794045949E-3</v>
      </c>
    </row>
    <row r="29" spans="1:67" x14ac:dyDescent="0.2">
      <c r="A29">
        <f>Data!A29</f>
        <v>1953</v>
      </c>
      <c r="B29">
        <f>Data!B29</f>
        <v>3</v>
      </c>
      <c r="C29">
        <v>-1.6272214951818853E-2</v>
      </c>
      <c r="D29">
        <v>1.2680863930105701E-3</v>
      </c>
      <c r="I29">
        <v>1.125875118424613E-2</v>
      </c>
      <c r="Q29">
        <v>2.6057785250481599E-3</v>
      </c>
      <c r="R29">
        <v>2.9361849862024947E-2</v>
      </c>
      <c r="U29">
        <v>-6.0193632735197511E-2</v>
      </c>
      <c r="X29">
        <v>-9.9811096423841228E-2</v>
      </c>
      <c r="AE29">
        <v>-1.8310327763835232E-3</v>
      </c>
      <c r="AF29">
        <v>-9.8427105596523567E-3</v>
      </c>
      <c r="AN29">
        <v>-1.8366958766696695E-2</v>
      </c>
      <c r="AO29">
        <v>-8.5242482070218006E-3</v>
      </c>
      <c r="AQ29">
        <v>-5.1119207342704698E-3</v>
      </c>
      <c r="AR29">
        <v>-8.9507778573327812E-4</v>
      </c>
      <c r="AS29">
        <v>-5.3988148267354319E-3</v>
      </c>
      <c r="AT29">
        <v>-9.9396866158224552E-3</v>
      </c>
      <c r="AV29">
        <v>-1.85566822640304E-3</v>
      </c>
      <c r="AX29">
        <v>-1.0572815811447533E-2</v>
      </c>
      <c r="BA29">
        <v>0.33695896768505329</v>
      </c>
      <c r="BB29">
        <v>7.1956935727204296E-3</v>
      </c>
      <c r="BC29">
        <v>0.25698084685083655</v>
      </c>
      <c r="BE29">
        <v>7.6986744269864182E-2</v>
      </c>
      <c r="BH29">
        <v>8.5593044312166152E-4</v>
      </c>
      <c r="BJ29">
        <v>-0.31085055575685927</v>
      </c>
      <c r="BK29">
        <v>-0.20793768646903432</v>
      </c>
      <c r="BM29">
        <v>0.11292195559927198</v>
      </c>
      <c r="BO29">
        <v>-4.0855495679123256E-3</v>
      </c>
    </row>
    <row r="30" spans="1:67" x14ac:dyDescent="0.2">
      <c r="A30">
        <f>Data!A30</f>
        <v>1953</v>
      </c>
      <c r="B30">
        <f>Data!B30</f>
        <v>4</v>
      </c>
      <c r="C30">
        <v>7.9859402502178156E-3</v>
      </c>
      <c r="D30">
        <v>1.7289848140233488E-2</v>
      </c>
      <c r="I30">
        <v>9.3383250412700569E-2</v>
      </c>
      <c r="Q30">
        <v>1.6985674223283873E-3</v>
      </c>
      <c r="R30">
        <v>7.1927583289730812E-2</v>
      </c>
      <c r="U30">
        <v>4.5463478794189882E-3</v>
      </c>
      <c r="X30">
        <v>-8.5969415956346218E-2</v>
      </c>
      <c r="AE30">
        <v>1.3930405486810571E-3</v>
      </c>
      <c r="AF30">
        <v>-8.0406468374940587E-3</v>
      </c>
      <c r="AN30">
        <v>-1.1982846410340975E-2</v>
      </c>
      <c r="AO30">
        <v>-3.9421995728146086E-3</v>
      </c>
      <c r="AQ30">
        <v>7.4437776062623584E-3</v>
      </c>
      <c r="AR30">
        <v>1.3609051223543389E-2</v>
      </c>
      <c r="AS30">
        <v>2.1623307082862198E-2</v>
      </c>
      <c r="AT30">
        <v>-1.2769248380381057E-2</v>
      </c>
      <c r="AV30">
        <v>5.043206797914479E-4</v>
      </c>
      <c r="AX30">
        <v>-5.3013117930378328E-3</v>
      </c>
      <c r="BA30">
        <v>3.451457990840967E-2</v>
      </c>
      <c r="BB30">
        <v>1.0850586930825301E-2</v>
      </c>
      <c r="BC30">
        <v>0.26876008227582204</v>
      </c>
      <c r="BE30">
        <v>8.4003049459872692E-2</v>
      </c>
      <c r="BH30">
        <v>-1.575319100824947E-2</v>
      </c>
      <c r="BJ30">
        <v>0.20797908767007556</v>
      </c>
      <c r="BK30">
        <v>-0.15485741909956552</v>
      </c>
      <c r="BM30">
        <v>-0.35372665023277672</v>
      </c>
      <c r="BO30">
        <v>-4.5632292920527451E-3</v>
      </c>
    </row>
    <row r="31" spans="1:67" x14ac:dyDescent="0.2">
      <c r="A31">
        <f>Data!A31</f>
        <v>1954</v>
      </c>
      <c r="B31">
        <f>Data!B31</f>
        <v>1</v>
      </c>
      <c r="C31">
        <v>2.1266877805399709E-2</v>
      </c>
      <c r="D31">
        <v>2.3019189269255946E-2</v>
      </c>
      <c r="I31">
        <v>0.10802394805844351</v>
      </c>
      <c r="Q31">
        <v>8.4029830998721272E-4</v>
      </c>
      <c r="R31">
        <v>0.12997592046435802</v>
      </c>
      <c r="U31">
        <v>7.8041429308558286E-2</v>
      </c>
      <c r="X31">
        <v>-5.1422145413267728E-2</v>
      </c>
      <c r="AE31">
        <v>3.4902336436077874E-3</v>
      </c>
      <c r="AF31">
        <v>-7.0233429063928376E-3</v>
      </c>
      <c r="AN31">
        <v>2.1171658096630352E-4</v>
      </c>
      <c r="AO31">
        <v>7.2350594873991092E-3</v>
      </c>
      <c r="AQ31">
        <v>1.4009502464668699E-2</v>
      </c>
      <c r="AR31">
        <v>2.0691012155781507E-2</v>
      </c>
      <c r="AS31">
        <v>3.5228097647504342E-2</v>
      </c>
      <c r="AT31">
        <v>-1.3164945919720367E-2</v>
      </c>
      <c r="AV31">
        <v>7.1717370454287277E-3</v>
      </c>
      <c r="AX31">
        <v>-3.4487522567063778E-3</v>
      </c>
      <c r="BA31">
        <v>-0.31034255828954427</v>
      </c>
      <c r="BB31">
        <v>2.6520045190752128E-3</v>
      </c>
      <c r="BC31">
        <v>6.146588490643401E-2</v>
      </c>
      <c r="BE31">
        <v>7.3937222154281557E-2</v>
      </c>
      <c r="BH31">
        <v>-1.7176480816940138E-2</v>
      </c>
      <c r="BJ31">
        <v>0.65036687838769613</v>
      </c>
      <c r="BK31">
        <v>-6.2275866377657696E-2</v>
      </c>
      <c r="BM31">
        <v>-0.70445540363982917</v>
      </c>
      <c r="BO31">
        <v>1.3777371572337143E-3</v>
      </c>
    </row>
    <row r="32" spans="1:67" x14ac:dyDescent="0.2">
      <c r="A32">
        <f>Data!A32</f>
        <v>1954</v>
      </c>
      <c r="B32">
        <f>Data!B32</f>
        <v>2</v>
      </c>
      <c r="C32">
        <v>2.8594989232237467E-2</v>
      </c>
      <c r="D32">
        <v>1.9551815427904629E-2</v>
      </c>
      <c r="I32">
        <v>0.11812857475789151</v>
      </c>
      <c r="Q32">
        <v>1.6520225041272759E-4</v>
      </c>
      <c r="R32">
        <v>8.0458046403020234E-3</v>
      </c>
      <c r="U32">
        <v>6.0593038823304468E-3</v>
      </c>
      <c r="X32">
        <v>-9.6236670504952215E-3</v>
      </c>
      <c r="AE32">
        <v>7.6362026867755617E-3</v>
      </c>
      <c r="AF32">
        <v>-2.2126461170834943E-3</v>
      </c>
      <c r="AN32">
        <v>6.1370351661990119E-3</v>
      </c>
      <c r="AO32">
        <v>8.3496812833283585E-3</v>
      </c>
      <c r="AQ32">
        <v>2.2077607333221394E-2</v>
      </c>
      <c r="AR32">
        <v>1.7679485829492858E-2</v>
      </c>
      <c r="AS32">
        <v>4.0238590854691836E-2</v>
      </c>
      <c r="AT32">
        <v>-1.0922562398232395E-2</v>
      </c>
      <c r="AV32">
        <v>1.0542082664724006E-2</v>
      </c>
      <c r="AX32">
        <v>-7.0818688192186841E-4</v>
      </c>
      <c r="BA32">
        <v>-0.38488323423446791</v>
      </c>
      <c r="BB32">
        <v>4.7300382465982338E-3</v>
      </c>
      <c r="BC32">
        <v>-0.11355000506506663</v>
      </c>
      <c r="BE32">
        <v>6.9021336531907451E-2</v>
      </c>
      <c r="BH32">
        <v>-1.420092912419587E-2</v>
      </c>
      <c r="BJ32">
        <v>0.95757214118908984</v>
      </c>
      <c r="BK32">
        <v>0.20041894145922257</v>
      </c>
      <c r="BM32">
        <v>-0.74988636867382286</v>
      </c>
      <c r="BO32">
        <v>1.9727520361879428E-3</v>
      </c>
    </row>
    <row r="33" spans="1:67" x14ac:dyDescent="0.2">
      <c r="A33">
        <f>Data!A33</f>
        <v>1954</v>
      </c>
      <c r="B33">
        <f>Data!B33</f>
        <v>3</v>
      </c>
      <c r="C33">
        <v>2.5511416405882947E-2</v>
      </c>
      <c r="D33">
        <v>1.5536470815627368E-2</v>
      </c>
      <c r="I33">
        <v>7.9045532899058024E-2</v>
      </c>
      <c r="Q33">
        <v>-1.1355105645797199E-3</v>
      </c>
      <c r="R33">
        <v>5.3850888135935193E-2</v>
      </c>
      <c r="U33">
        <v>8.1611942297286966E-2</v>
      </c>
      <c r="X33">
        <v>1.7544547896886087E-2</v>
      </c>
      <c r="AE33">
        <v>1.1632136801290827E-2</v>
      </c>
      <c r="AF33">
        <v>3.5176839309172259E-3</v>
      </c>
      <c r="AN33">
        <v>1.7919271425738237E-2</v>
      </c>
      <c r="AO33">
        <v>1.440158749487197E-2</v>
      </c>
      <c r="AQ33">
        <v>2.5375004217375263E-2</v>
      </c>
      <c r="AR33">
        <v>1.4656671570949076E-2</v>
      </c>
      <c r="AS33">
        <v>4.0465567973477334E-2</v>
      </c>
      <c r="AT33">
        <v>-1.4309375576434941E-2</v>
      </c>
      <c r="AV33">
        <v>1.4221453585664179E-2</v>
      </c>
      <c r="AX33">
        <v>-5.2779854417606131E-3</v>
      </c>
      <c r="BA33">
        <v>-0.40267348792967472</v>
      </c>
      <c r="BB33">
        <v>6.8782569281529149E-3</v>
      </c>
      <c r="BC33">
        <v>-0.18947346890358441</v>
      </c>
      <c r="BE33">
        <v>5.0580508445819738E-2</v>
      </c>
      <c r="BH33">
        <v>-1.2696520825254097E-2</v>
      </c>
      <c r="BJ33">
        <v>0.91044772156835141</v>
      </c>
      <c r="BK33">
        <v>0.25387789659009519</v>
      </c>
      <c r="BM33">
        <v>-0.65020132475942005</v>
      </c>
      <c r="BO33">
        <v>4.0934475766698369E-3</v>
      </c>
    </row>
    <row r="34" spans="1:67" x14ac:dyDescent="0.2">
      <c r="A34">
        <f>Data!A34</f>
        <v>1954</v>
      </c>
      <c r="B34">
        <f>Data!B34</f>
        <v>4</v>
      </c>
      <c r="C34">
        <v>1.4129631453842606E-2</v>
      </c>
      <c r="D34">
        <v>4.1606625831320798E-3</v>
      </c>
      <c r="I34">
        <v>4.4660324336461166E-2</v>
      </c>
      <c r="Q34">
        <v>-2.196593788423502E-3</v>
      </c>
      <c r="R34">
        <v>2.3051901127307595E-2</v>
      </c>
      <c r="U34">
        <v>8.7380915360968814E-2</v>
      </c>
      <c r="X34">
        <v>2.8060044484819358E-2</v>
      </c>
      <c r="AE34">
        <v>1.4135772658844914E-2</v>
      </c>
      <c r="AF34">
        <v>9.708572545497951E-3</v>
      </c>
      <c r="AN34">
        <v>1.7577617378382371E-2</v>
      </c>
      <c r="AO34">
        <v>7.869044832940153E-3</v>
      </c>
      <c r="AQ34">
        <v>2.2814257214331946E-2</v>
      </c>
      <c r="AR34">
        <v>9.1149370624616921E-3</v>
      </c>
      <c r="AS34">
        <v>3.2315329784641023E-2</v>
      </c>
      <c r="AT34">
        <v>-1.7616303123723816E-2</v>
      </c>
      <c r="AV34">
        <v>1.5630653445318998E-2</v>
      </c>
      <c r="AX34">
        <v>-1.178274876359886E-2</v>
      </c>
      <c r="BA34">
        <v>-0.26236079373505405</v>
      </c>
      <c r="BB34">
        <v>1.250441592493079E-2</v>
      </c>
      <c r="BC34">
        <v>-0.22097400412877288</v>
      </c>
      <c r="BE34">
        <v>3.2568030164551232E-2</v>
      </c>
      <c r="BH34">
        <v>-8.9038396606458767E-3</v>
      </c>
      <c r="BJ34">
        <v>0.81924798243133279</v>
      </c>
      <c r="BK34">
        <v>0.30862662935556751</v>
      </c>
      <c r="BM34">
        <v>-0.50511337234086162</v>
      </c>
      <c r="BO34">
        <v>3.1300676682874846E-3</v>
      </c>
    </row>
    <row r="35" spans="1:67" x14ac:dyDescent="0.2">
      <c r="A35">
        <f>Data!A35</f>
        <v>1955</v>
      </c>
      <c r="B35">
        <f>Data!B35</f>
        <v>1</v>
      </c>
      <c r="C35">
        <v>-6.287252756516537E-3</v>
      </c>
      <c r="D35">
        <v>-8.6829468949654043E-3</v>
      </c>
      <c r="I35">
        <v>-4.248375229810808E-2</v>
      </c>
      <c r="Q35">
        <v>-1.4868530264974386E-3</v>
      </c>
      <c r="R35">
        <v>1.8300777199939944E-3</v>
      </c>
      <c r="U35">
        <v>4.428503116131477E-2</v>
      </c>
      <c r="X35">
        <v>3.0673310734488979E-2</v>
      </c>
      <c r="AE35">
        <v>1.4724544664983519E-2</v>
      </c>
      <c r="AF35">
        <v>1.147995044144956E-2</v>
      </c>
      <c r="AN35">
        <v>1.7256495447395603E-2</v>
      </c>
      <c r="AO35">
        <v>5.7765450060069945E-3</v>
      </c>
      <c r="AQ35">
        <v>1.6331577057353996E-2</v>
      </c>
      <c r="AR35">
        <v>-6.3386018155382473E-3</v>
      </c>
      <c r="AS35">
        <v>1.0332300720531151E-2</v>
      </c>
      <c r="AT35">
        <v>-1.6123148606198914E-2</v>
      </c>
      <c r="AV35">
        <v>1.5054887966494235E-2</v>
      </c>
      <c r="AX35">
        <v>-1.7395867225029171E-2</v>
      </c>
      <c r="BA35">
        <v>-0.12590814728115896</v>
      </c>
      <c r="BB35">
        <v>1.3068023697934805E-2</v>
      </c>
      <c r="BC35">
        <v>-0.23629704607725621</v>
      </c>
      <c r="BE35">
        <v>-5.9324013539105103E-2</v>
      </c>
      <c r="BH35">
        <v>-8.7652685423266017E-4</v>
      </c>
      <c r="BJ35">
        <v>0.67365825685790548</v>
      </c>
      <c r="BK35">
        <v>0.36503209641087864</v>
      </c>
      <c r="BM35">
        <v>-0.30392923603441457</v>
      </c>
      <c r="BO35">
        <v>6.6021141646823937E-3</v>
      </c>
    </row>
    <row r="36" spans="1:67" x14ac:dyDescent="0.2">
      <c r="A36">
        <f>Data!A36</f>
        <v>1955</v>
      </c>
      <c r="B36">
        <f>Data!B36</f>
        <v>2</v>
      </c>
      <c r="C36">
        <v>-1.4927447426596352E-2</v>
      </c>
      <c r="D36">
        <v>-1.841236288416237E-2</v>
      </c>
      <c r="I36">
        <v>-9.2945757286729602E-2</v>
      </c>
      <c r="Q36">
        <v>8.7997330036567942E-4</v>
      </c>
      <c r="R36">
        <v>4.1270756394916397E-2</v>
      </c>
      <c r="U36">
        <v>3.3408442955948914E-3</v>
      </c>
      <c r="X36">
        <v>4.2835175367611278E-2</v>
      </c>
      <c r="AE36">
        <v>1.6078768056154491E-2</v>
      </c>
      <c r="AF36">
        <v>1.6010752165005471E-2</v>
      </c>
      <c r="AN36">
        <v>1.6968102082850933E-2</v>
      </c>
      <c r="AO36">
        <v>9.5734991791252E-4</v>
      </c>
      <c r="AQ36">
        <v>5.7496946743089694E-3</v>
      </c>
      <c r="AR36">
        <v>-1.4320585851485657E-2</v>
      </c>
      <c r="AS36">
        <v>-8.2765725954594416E-3</v>
      </c>
      <c r="AT36">
        <v>-6.2239177217785491E-3</v>
      </c>
      <c r="AV36">
        <v>1.2663299595430999E-2</v>
      </c>
      <c r="AX36">
        <v>-1.28882048881378E-2</v>
      </c>
      <c r="BA36">
        <v>-4.3530038751232292E-2</v>
      </c>
      <c r="BB36">
        <v>6.8525032758337545E-3</v>
      </c>
      <c r="BC36">
        <v>-0.24420525523240544</v>
      </c>
      <c r="BE36">
        <v>-8.7161788286569397E-2</v>
      </c>
      <c r="BH36">
        <v>5.5040691124191698E-3</v>
      </c>
      <c r="BJ36">
        <v>0.47285184793892143</v>
      </c>
      <c r="BK36">
        <v>0.42326836276792079</v>
      </c>
      <c r="BM36">
        <v>-4.5639944598631743E-2</v>
      </c>
      <c r="BO36">
        <v>2.3570165815625342E-3</v>
      </c>
    </row>
    <row r="37" spans="1:67" x14ac:dyDescent="0.2">
      <c r="A37">
        <f>Data!A37</f>
        <v>1955</v>
      </c>
      <c r="B37">
        <f>Data!B37</f>
        <v>3</v>
      </c>
      <c r="C37">
        <v>-2.1057779198648596E-2</v>
      </c>
      <c r="D37">
        <v>-2.1613208953850993E-2</v>
      </c>
      <c r="I37">
        <v>-0.10057911162090427</v>
      </c>
      <c r="Q37">
        <v>-3.0763684109062772E-4</v>
      </c>
      <c r="R37">
        <v>-5.3283936514327834E-3</v>
      </c>
      <c r="U37">
        <v>7.7276470207721104E-4</v>
      </c>
      <c r="X37">
        <v>3.8698795783225215E-2</v>
      </c>
      <c r="AE37">
        <v>1.4659533652528367E-2</v>
      </c>
      <c r="AF37">
        <v>1.8561129698732248E-2</v>
      </c>
      <c r="AN37">
        <v>5.2852675957489881E-3</v>
      </c>
      <c r="AO37">
        <v>-1.3275862102907654E-2</v>
      </c>
      <c r="AQ37">
        <v>-9.1383109597593659E-3</v>
      </c>
      <c r="AR37">
        <v>-1.0109029941976821E-2</v>
      </c>
      <c r="AS37">
        <v>-1.8995581679348561E-2</v>
      </c>
      <c r="AT37">
        <v>-1.7003037228656842E-3</v>
      </c>
      <c r="AV37">
        <v>7.2719060211579034E-3</v>
      </c>
      <c r="AX37">
        <v>-1.0160069370092728E-2</v>
      </c>
      <c r="BA37">
        <v>4.3761684958305791E-2</v>
      </c>
      <c r="BB37">
        <v>-4.3534646488581075E-3</v>
      </c>
      <c r="BC37">
        <v>-0.12570195147837948</v>
      </c>
      <c r="BE37">
        <v>-8.5874995345522009E-2</v>
      </c>
      <c r="BH37">
        <v>6.0726063934961952E-3</v>
      </c>
      <c r="BJ37">
        <v>0.15558102235469629</v>
      </c>
      <c r="BK37">
        <v>0.32328134837832945</v>
      </c>
      <c r="BM37">
        <v>0.17095342898045485</v>
      </c>
      <c r="BO37">
        <v>2.3010722208591308E-3</v>
      </c>
    </row>
    <row r="38" spans="1:67" x14ac:dyDescent="0.2">
      <c r="A38">
        <f>Data!A38</f>
        <v>1955</v>
      </c>
      <c r="B38">
        <f>Data!B38</f>
        <v>4</v>
      </c>
      <c r="C38">
        <v>-2.0042723455514277E-2</v>
      </c>
      <c r="D38">
        <v>-2.5224760972236915E-2</v>
      </c>
      <c r="I38">
        <v>-0.11650741031420164</v>
      </c>
      <c r="Q38">
        <v>7.3976764267115122E-4</v>
      </c>
      <c r="R38">
        <v>5.7597768797670312E-3</v>
      </c>
      <c r="U38">
        <v>-2.0124985509265336E-2</v>
      </c>
      <c r="X38">
        <v>6.033416142435577E-2</v>
      </c>
      <c r="AE38">
        <v>1.0516790172467427E-2</v>
      </c>
      <c r="AF38">
        <v>1.9017762065509647E-2</v>
      </c>
      <c r="AN38">
        <v>5.1855550108803605E-3</v>
      </c>
      <c r="AO38">
        <v>-1.3832207054544021E-2</v>
      </c>
      <c r="AQ38">
        <v>-1.5058075910124202E-2</v>
      </c>
      <c r="AR38">
        <v>-1.8220261503283819E-2</v>
      </c>
      <c r="AS38">
        <v>-3.3066229556256488E-2</v>
      </c>
      <c r="AT38">
        <v>1.3325296058463665E-2</v>
      </c>
      <c r="AV38">
        <v>1.665773090490319E-3</v>
      </c>
      <c r="AX38">
        <v>2.0377082730149709E-3</v>
      </c>
      <c r="BA38">
        <v>3.6761721537662551E-2</v>
      </c>
      <c r="BB38">
        <v>-1.0454029366869122E-2</v>
      </c>
      <c r="BC38">
        <v>-3.0380350280349244E-2</v>
      </c>
      <c r="BE38">
        <v>-8.5356921296309451E-2</v>
      </c>
      <c r="BH38">
        <v>1.2156656244750456E-2</v>
      </c>
      <c r="BJ38">
        <v>-0.25969748561941586</v>
      </c>
      <c r="BK38">
        <v>7.4752430467010633E-2</v>
      </c>
      <c r="BM38">
        <v>0.33707833668218767</v>
      </c>
      <c r="BO38">
        <v>1.2008962360369468E-3</v>
      </c>
    </row>
    <row r="39" spans="1:67" x14ac:dyDescent="0.2">
      <c r="A39">
        <f>Data!A39</f>
        <v>1956</v>
      </c>
      <c r="B39">
        <f>Data!B39</f>
        <v>1</v>
      </c>
      <c r="C39">
        <v>-9.4012764543212057E-3</v>
      </c>
      <c r="D39">
        <v>-1.826016626262561E-2</v>
      </c>
      <c r="I39">
        <v>-8.1064688891225423E-2</v>
      </c>
      <c r="Q39">
        <v>9.5847777693792297E-4</v>
      </c>
      <c r="R39">
        <v>-2.4174559658781014E-2</v>
      </c>
      <c r="U39">
        <v>-4.6797682055243151E-2</v>
      </c>
      <c r="X39">
        <v>6.2278335942387741E-2</v>
      </c>
      <c r="AE39">
        <v>6.2863007167166529E-3</v>
      </c>
      <c r="AF39">
        <v>2.2507480435443039E-2</v>
      </c>
      <c r="AI39">
        <f t="array" ref="AI39:AI270">[1]!HP(logarithms!AI39:AI270,1600)-logarithms!AI39:AI270</f>
        <v>1.5974469552560766E-2</v>
      </c>
      <c r="AJ39">
        <f t="array" ref="AJ39:AJ270">[1]!HP(logarithms!AJ39:AJ270,1600)-logarithms!AJ39:AJ270</f>
        <v>1.955185214957611E-2</v>
      </c>
      <c r="AK39">
        <f t="array" ref="AK39:AK270">[1]!HP(logarithms!AK39:AK270,1600)-logarithms!AK39:AK270</f>
        <v>6.1766799308324849E-3</v>
      </c>
      <c r="AN39">
        <v>1.0667119363013455E-2</v>
      </c>
      <c r="AO39">
        <v>-1.1840361072333216E-2</v>
      </c>
      <c r="AQ39">
        <v>-1.6129307635036838E-2</v>
      </c>
      <c r="AR39">
        <v>-1.1720484543243703E-2</v>
      </c>
      <c r="AS39">
        <v>-2.7674124585363558E-2</v>
      </c>
      <c r="AT39">
        <v>1.8519842566274439E-2</v>
      </c>
      <c r="AV39">
        <v>-4.6679468859665008E-3</v>
      </c>
      <c r="AX39">
        <v>1.1070281652152403E-2</v>
      </c>
      <c r="BA39">
        <v>0.10321497038062333</v>
      </c>
      <c r="BB39">
        <v>-9.9127686226943013E-3</v>
      </c>
      <c r="BC39">
        <v>-4.3620509169657762E-2</v>
      </c>
      <c r="BE39">
        <v>-7.5100043545387685E-2</v>
      </c>
      <c r="BH39">
        <v>1.3722163478027538E-2</v>
      </c>
      <c r="BJ39">
        <v>-0.18462417984703361</v>
      </c>
      <c r="BK39">
        <v>0.10716093541613381</v>
      </c>
      <c r="BM39">
        <v>0.29385538459279759</v>
      </c>
      <c r="BO39">
        <v>-6.0123980945172989E-3</v>
      </c>
    </row>
    <row r="40" spans="1:67" x14ac:dyDescent="0.2">
      <c r="A40">
        <f>Data!A40</f>
        <v>1956</v>
      </c>
      <c r="B40">
        <f>Data!B40</f>
        <v>2</v>
      </c>
      <c r="C40">
        <v>-1.1022614906201156E-2</v>
      </c>
      <c r="D40">
        <v>-1.3122732986325936E-2</v>
      </c>
      <c r="I40">
        <v>-6.7126729087744863E-2</v>
      </c>
      <c r="Q40">
        <v>-1.2179604452556819E-3</v>
      </c>
      <c r="R40">
        <v>-7.3694501881244712E-2</v>
      </c>
      <c r="U40">
        <v>-2.7577085632259468E-2</v>
      </c>
      <c r="X40">
        <v>4.4230540162525145E-2</v>
      </c>
      <c r="AE40">
        <v>6.1234889993744268E-3</v>
      </c>
      <c r="AF40">
        <v>1.9709847319856255E-2</v>
      </c>
      <c r="AI40">
        <v>1.8914876080623699E-2</v>
      </c>
      <c r="AJ40">
        <v>1.2615840606637008E-2</v>
      </c>
      <c r="AK40">
        <v>8.2387483653247884E-3</v>
      </c>
      <c r="AN40">
        <v>-4.7785317672266459E-4</v>
      </c>
      <c r="AO40">
        <v>-2.0187700496470784E-2</v>
      </c>
      <c r="AQ40">
        <v>-1.655512870533471E-2</v>
      </c>
      <c r="AR40">
        <v>-5.2320240595671308E-3</v>
      </c>
      <c r="AS40">
        <v>-2.1644543795714455E-2</v>
      </c>
      <c r="AT40">
        <v>1.0819596341782534E-2</v>
      </c>
      <c r="AV40">
        <v>-7.7868761731103575E-3</v>
      </c>
      <c r="AX40">
        <v>6.360680191104251E-3</v>
      </c>
      <c r="BA40">
        <v>7.2772476176148571E-2</v>
      </c>
      <c r="BB40">
        <v>-1.1104486750160625E-2</v>
      </c>
      <c r="BC40">
        <v>9.3694182888290456E-2</v>
      </c>
      <c r="BE40">
        <v>-6.5606067082104147E-2</v>
      </c>
      <c r="BH40">
        <v>1.052901489925147E-2</v>
      </c>
      <c r="BJ40">
        <v>-0.36067725326326228</v>
      </c>
      <c r="BK40">
        <v>-5.0060530661174329E-2</v>
      </c>
      <c r="BM40">
        <v>0.31219450483808631</v>
      </c>
      <c r="BO40">
        <v>1.0267910875183597E-3</v>
      </c>
    </row>
    <row r="41" spans="1:67" x14ac:dyDescent="0.2">
      <c r="A41">
        <f>Data!A41</f>
        <v>1956</v>
      </c>
      <c r="B41">
        <f>Data!B41</f>
        <v>3</v>
      </c>
      <c r="C41">
        <v>-3.7801072262650948E-3</v>
      </c>
      <c r="D41">
        <v>-7.1760472222539562E-3</v>
      </c>
      <c r="I41">
        <v>-5.2719739384269992E-2</v>
      </c>
      <c r="Q41">
        <v>-1.9356649325970397E-3</v>
      </c>
      <c r="R41">
        <v>-9.041199312399506E-2</v>
      </c>
      <c r="U41">
        <v>-2.130836668049696E-2</v>
      </c>
      <c r="X41">
        <v>5.4645005703672034E-2</v>
      </c>
      <c r="AE41">
        <v>-4.892702974710339E-4</v>
      </c>
      <c r="AF41">
        <v>1.3339853927819778E-2</v>
      </c>
      <c r="AI41">
        <v>1.165628595719248E-2</v>
      </c>
      <c r="AJ41">
        <v>6.8882312952922575E-3</v>
      </c>
      <c r="AK41">
        <v>8.7173542726031172E-3</v>
      </c>
      <c r="AN41">
        <v>-5.3968601378351355E-4</v>
      </c>
      <c r="AO41">
        <v>-1.3879539941483943E-2</v>
      </c>
      <c r="AQ41">
        <v>-1.6782781982424666E-2</v>
      </c>
      <c r="AR41">
        <v>-6.1889051684258511E-3</v>
      </c>
      <c r="AS41">
        <v>-2.2858694417637437E-2</v>
      </c>
      <c r="AT41">
        <v>1.9232402051972963E-2</v>
      </c>
      <c r="AV41">
        <v>-9.9849681104338117E-3</v>
      </c>
      <c r="AX41">
        <v>1.5072960679049174E-2</v>
      </c>
      <c r="BA41">
        <v>0.11595686243142511</v>
      </c>
      <c r="BB41">
        <v>-9.0476871756646204E-3</v>
      </c>
      <c r="BC41">
        <v>2.3688450786724324E-2</v>
      </c>
      <c r="BE41">
        <v>-8.1652021664228691E-2</v>
      </c>
      <c r="BH41">
        <v>1.1491948091350125E-2</v>
      </c>
      <c r="BJ41">
        <v>-0.30921950869080472</v>
      </c>
      <c r="BK41">
        <v>-0.12754633723642028</v>
      </c>
      <c r="BM41">
        <v>0.18282196992848854</v>
      </c>
      <c r="BO41">
        <v>2.8522336726334932E-3</v>
      </c>
    </row>
    <row r="42" spans="1:67" x14ac:dyDescent="0.2">
      <c r="A42">
        <f>Data!A42</f>
        <v>1956</v>
      </c>
      <c r="B42">
        <f>Data!B42</f>
        <v>4</v>
      </c>
      <c r="C42">
        <v>-1.3712335228914796E-2</v>
      </c>
      <c r="D42">
        <v>-1.2856437310681201E-2</v>
      </c>
      <c r="I42">
        <v>-3.8009865546782429E-2</v>
      </c>
      <c r="Q42">
        <v>-5.0358247494364378E-3</v>
      </c>
      <c r="R42">
        <v>-0.11875380218474518</v>
      </c>
      <c r="U42">
        <v>3.8759452606185185E-2</v>
      </c>
      <c r="X42">
        <v>3.2284747974699712E-2</v>
      </c>
      <c r="AE42">
        <v>1.1660761344911563E-3</v>
      </c>
      <c r="AF42">
        <v>8.9229933780519133E-3</v>
      </c>
      <c r="AI42">
        <v>3.5867766870718576E-3</v>
      </c>
      <c r="AJ42">
        <v>4.5225347513588865E-3</v>
      </c>
      <c r="AK42">
        <v>7.6885159348738519E-3</v>
      </c>
      <c r="AN42">
        <v>-1.1289362619322452E-2</v>
      </c>
      <c r="AO42">
        <v>-2.0212355997244469E-2</v>
      </c>
      <c r="AQ42">
        <v>-1.3354005290580062E-2</v>
      </c>
      <c r="AR42">
        <v>-9.6431239277658953E-3</v>
      </c>
      <c r="AS42">
        <v>-2.291033871670578E-2</v>
      </c>
      <c r="AT42">
        <v>9.3133224576343876E-3</v>
      </c>
      <c r="AV42">
        <v>-1.1317841431166542E-2</v>
      </c>
      <c r="AX42">
        <v>5.5545330959096972E-3</v>
      </c>
      <c r="BA42">
        <v>0.13579195844111869</v>
      </c>
      <c r="BB42">
        <v>-5.4067076702377648E-3</v>
      </c>
      <c r="BC42">
        <v>4.4976115814821416E-2</v>
      </c>
      <c r="BE42">
        <v>-8.4207660226348402E-2</v>
      </c>
      <c r="BH42">
        <v>1.1545778633828628E-2</v>
      </c>
      <c r="BJ42">
        <v>-0.70138832566907183</v>
      </c>
      <c r="BK42">
        <v>-0.20589956594944869</v>
      </c>
      <c r="BM42">
        <v>0.49626893080891188</v>
      </c>
      <c r="BO42">
        <v>1.3810054011891351E-3</v>
      </c>
    </row>
    <row r="43" spans="1:67" x14ac:dyDescent="0.2">
      <c r="A43">
        <f>Data!A43</f>
        <v>1957</v>
      </c>
      <c r="B43">
        <f>Data!B43</f>
        <v>1</v>
      </c>
      <c r="C43">
        <v>-1.3941990858532982E-2</v>
      </c>
      <c r="D43">
        <v>-1.190888994996353E-2</v>
      </c>
      <c r="I43">
        <v>-1.7651724162689675E-2</v>
      </c>
      <c r="Q43">
        <v>-4.4859325494823049E-3</v>
      </c>
      <c r="R43">
        <v>-0.16768030310006132</v>
      </c>
      <c r="U43">
        <v>-2.3443930646889655E-2</v>
      </c>
      <c r="X43">
        <v>1.3398171478755216E-2</v>
      </c>
      <c r="AE43">
        <v>-6.6535717504496716E-3</v>
      </c>
      <c r="AF43">
        <v>4.9099115848725283E-3</v>
      </c>
      <c r="AG43">
        <f t="array" ref="AG43:AG270">[1]!HP(logarithms!AG43:AG270,1600)-logarithms!AG43:AG270</f>
        <v>1.3103160927670832E-2</v>
      </c>
      <c r="AH43">
        <f t="array" ref="AH43:AH270">[1]!HP(logarithms!AH43:AH270,1600)-logarithms!AH43:AH270</f>
        <v>-2.1595640922531523E-3</v>
      </c>
      <c r="AI43">
        <v>-3.5131923178974844E-3</v>
      </c>
      <c r="AJ43">
        <v>1.0622908933273223E-3</v>
      </c>
      <c r="AK43">
        <v>3.5954029009555022E-3</v>
      </c>
      <c r="AN43">
        <v>-1.1359041913815093E-2</v>
      </c>
      <c r="AO43">
        <v>-1.6268953498548067E-2</v>
      </c>
      <c r="AQ43">
        <v>-1.4102809305862607E-2</v>
      </c>
      <c r="AR43">
        <v>-8.1523592296934844E-3</v>
      </c>
      <c r="AS43">
        <v>-2.2191265264895677E-2</v>
      </c>
      <c r="AT43">
        <v>8.3312403616848107E-3</v>
      </c>
      <c r="AV43">
        <v>-1.1847701716536818E-2</v>
      </c>
      <c r="AX43">
        <v>4.965396887279816E-3</v>
      </c>
      <c r="BA43">
        <v>0.20632235994215109</v>
      </c>
      <c r="BB43">
        <v>-3.5221771626936516E-3</v>
      </c>
      <c r="BC43">
        <v>0.12179559186890421</v>
      </c>
      <c r="BE43">
        <v>-4.7187881994920744E-2</v>
      </c>
      <c r="BH43">
        <v>1.0597577983429415E-2</v>
      </c>
      <c r="BJ43">
        <v>-0.71812782154454524</v>
      </c>
      <c r="BK43">
        <v>-0.14564358197933069</v>
      </c>
      <c r="BM43">
        <v>0.57295227469306154</v>
      </c>
      <c r="BO43">
        <v>-2.9601085815124314E-3</v>
      </c>
    </row>
    <row r="44" spans="1:67" x14ac:dyDescent="0.2">
      <c r="A44">
        <f>Data!A44</f>
        <v>1957</v>
      </c>
      <c r="B44">
        <f>Data!B44</f>
        <v>2</v>
      </c>
      <c r="C44">
        <v>-5.5554600675229437E-3</v>
      </c>
      <c r="D44">
        <v>-5.9551947967362295E-3</v>
      </c>
      <c r="I44">
        <v>-1.1917213712726138E-2</v>
      </c>
      <c r="Q44">
        <v>-3.2276955900479966E-3</v>
      </c>
      <c r="R44">
        <v>-0.12378035134672061</v>
      </c>
      <c r="U44">
        <v>-1.7388715464873528E-2</v>
      </c>
      <c r="X44">
        <v>2.1697632883856954E-2</v>
      </c>
      <c r="AE44">
        <v>-8.0215778163084117E-3</v>
      </c>
      <c r="AF44">
        <v>7.2571415716105037E-4</v>
      </c>
      <c r="AG44">
        <v>9.9703067622924912E-3</v>
      </c>
      <c r="AH44">
        <v>-8.6253427026070639E-3</v>
      </c>
      <c r="AI44">
        <v>-6.1442509842342119E-3</v>
      </c>
      <c r="AJ44">
        <v>-2.7615943439895929E-4</v>
      </c>
      <c r="AK44">
        <v>1.1760008182459813E-3</v>
      </c>
      <c r="AN44">
        <v>-6.3204296933379034E-3</v>
      </c>
      <c r="AO44">
        <v>-7.0461438503519602E-3</v>
      </c>
      <c r="AQ44">
        <v>-1.1423188470310208E-2</v>
      </c>
      <c r="AR44">
        <v>8.4893296697652332E-4</v>
      </c>
      <c r="AS44">
        <v>-1.0530077710939167E-2</v>
      </c>
      <c r="AT44">
        <v>5.0280875614135412E-3</v>
      </c>
      <c r="AV44">
        <v>-1.2338251172351988E-2</v>
      </c>
      <c r="AX44">
        <v>5.655903694693265E-3</v>
      </c>
      <c r="BA44">
        <v>0.17736855881971181</v>
      </c>
      <c r="BB44">
        <v>-1.72439625891041E-3</v>
      </c>
      <c r="BC44">
        <v>0.15422919122622059</v>
      </c>
      <c r="BE44">
        <v>-9.0711713774354052E-3</v>
      </c>
      <c r="BH44">
        <v>5.8133339004978486E-3</v>
      </c>
      <c r="BJ44">
        <v>-0.70994374596016074</v>
      </c>
      <c r="BK44">
        <v>-8.7173063276419605E-2</v>
      </c>
      <c r="BM44">
        <v>0.62297872071288496</v>
      </c>
      <c r="BO44">
        <v>-2.9652730648405297E-3</v>
      </c>
    </row>
    <row r="45" spans="1:67" x14ac:dyDescent="0.2">
      <c r="A45">
        <f>Data!A45</f>
        <v>1957</v>
      </c>
      <c r="B45">
        <f>Data!B45</f>
        <v>3</v>
      </c>
      <c r="C45">
        <v>-9.0416909727579764E-3</v>
      </c>
      <c r="D45">
        <v>-6.1771624710340589E-3</v>
      </c>
      <c r="I45">
        <v>-2.938403250628685E-2</v>
      </c>
      <c r="Q45">
        <v>-3.0813885317772221E-3</v>
      </c>
      <c r="R45">
        <v>-8.1716646313234165E-2</v>
      </c>
      <c r="U45">
        <v>1.511201391355943E-2</v>
      </c>
      <c r="X45">
        <v>1.6757638392320473E-2</v>
      </c>
      <c r="AE45">
        <v>-8.5021273335215142E-3</v>
      </c>
      <c r="AF45">
        <v>-3.8354555749164909E-3</v>
      </c>
      <c r="AG45">
        <v>1.1159113069036941E-3</v>
      </c>
      <c r="AH45">
        <v>1.9741454120345558E-3</v>
      </c>
      <c r="AI45">
        <v>-3.4829608931725708E-3</v>
      </c>
      <c r="AJ45">
        <v>-9.2170573562397884E-3</v>
      </c>
      <c r="AK45">
        <v>3.0950892726533397E-4</v>
      </c>
      <c r="AN45">
        <v>-6.6231364245074031E-3</v>
      </c>
      <c r="AO45">
        <v>-2.7876808494371463E-3</v>
      </c>
      <c r="AQ45">
        <v>-1.1211706763694096E-2</v>
      </c>
      <c r="AR45">
        <v>2.4722861681163444E-3</v>
      </c>
      <c r="AS45">
        <v>-8.7119997161533291E-3</v>
      </c>
      <c r="AT45">
        <v>-3.0019752648616227E-4</v>
      </c>
      <c r="AV45">
        <v>-1.2636320381535171E-2</v>
      </c>
      <c r="AX45">
        <v>1.0121298315679539E-3</v>
      </c>
      <c r="BA45">
        <v>0.17458706735293417</v>
      </c>
      <c r="BB45">
        <v>-1.6887827772196218E-3</v>
      </c>
      <c r="BC45">
        <v>0.19744444542579664</v>
      </c>
      <c r="BE45">
        <v>4.1184971015530536E-2</v>
      </c>
      <c r="BH45">
        <v>5.2760305270614805E-3</v>
      </c>
      <c r="BJ45">
        <v>-0.8768930186703896</v>
      </c>
      <c r="BK45">
        <v>-0.3407916605523309</v>
      </c>
      <c r="BM45">
        <v>0.53609689282864781</v>
      </c>
      <c r="BO45">
        <v>-2.5117097950150685E-3</v>
      </c>
    </row>
    <row r="46" spans="1:67" x14ac:dyDescent="0.2">
      <c r="A46">
        <f>Data!A46</f>
        <v>1957</v>
      </c>
      <c r="B46">
        <f>Data!B46</f>
        <v>4</v>
      </c>
      <c r="C46">
        <v>7.5693886702463686E-3</v>
      </c>
      <c r="D46">
        <v>8.9078903938055731E-4</v>
      </c>
      <c r="I46">
        <v>5.5850553788604707E-2</v>
      </c>
      <c r="Q46">
        <v>-2.0490074241500062E-3</v>
      </c>
      <c r="R46">
        <v>-3.9228032436274596E-2</v>
      </c>
      <c r="U46">
        <v>2.5514534293900937E-2</v>
      </c>
      <c r="X46">
        <v>3.9141325230449553E-3</v>
      </c>
      <c r="AE46">
        <v>-3.7235089524481069E-3</v>
      </c>
      <c r="AF46">
        <v>-4.3362419973465016E-3</v>
      </c>
      <c r="AG46">
        <v>3.8009356077051137E-4</v>
      </c>
      <c r="AH46">
        <v>3.2351175689000478E-3</v>
      </c>
      <c r="AI46">
        <v>-3.6425498989225424E-3</v>
      </c>
      <c r="AJ46">
        <v>-6.4129209144372368E-3</v>
      </c>
      <c r="AK46">
        <v>-3.5910135854213543E-3</v>
      </c>
      <c r="AN46">
        <v>-7.0203803223986005E-3</v>
      </c>
      <c r="AO46">
        <v>-2.684138324893004E-3</v>
      </c>
      <c r="AQ46">
        <v>-3.8915859947667997E-3</v>
      </c>
      <c r="AR46">
        <v>1.9397693155656537E-2</v>
      </c>
      <c r="AS46">
        <v>1.5519518894095086E-2</v>
      </c>
      <c r="AT46">
        <v>-7.9404633786213236E-3</v>
      </c>
      <c r="AV46">
        <v>-1.4062223384600614E-2</v>
      </c>
      <c r="AX46">
        <v>1.8273801755874786E-3</v>
      </c>
      <c r="BA46">
        <v>4.1623835082967853E-2</v>
      </c>
      <c r="BB46">
        <v>-5.4716844844371337E-5</v>
      </c>
      <c r="BC46">
        <v>0.16357862890280428</v>
      </c>
      <c r="BE46">
        <v>9.4284138928311556E-2</v>
      </c>
      <c r="BH46">
        <v>-8.4728178225630217E-3</v>
      </c>
      <c r="BJ46">
        <v>-0.7985888445884779</v>
      </c>
      <c r="BK46">
        <v>-0.47674854135413458</v>
      </c>
      <c r="BM46">
        <v>0.32166605330016851</v>
      </c>
      <c r="BO46">
        <v>-8.2765153181736939E-3</v>
      </c>
    </row>
    <row r="47" spans="1:67" x14ac:dyDescent="0.2">
      <c r="A47">
        <f>Data!A47</f>
        <v>1958</v>
      </c>
      <c r="B47">
        <f>Data!B47</f>
        <v>1</v>
      </c>
      <c r="C47">
        <v>4.0276741610685285E-2</v>
      </c>
      <c r="D47">
        <v>2.221378362188986E-2</v>
      </c>
      <c r="I47">
        <v>0.13136656777980527</v>
      </c>
      <c r="Q47">
        <v>1.816543968257955E-3</v>
      </c>
      <c r="R47">
        <v>7.814968147239032E-2</v>
      </c>
      <c r="U47">
        <v>2.3403554188915265E-2</v>
      </c>
      <c r="X47">
        <v>1.698143937843799E-2</v>
      </c>
      <c r="AE47">
        <v>-9.2717674562434738E-3</v>
      </c>
      <c r="AF47">
        <v>-1.1820562709559113E-2</v>
      </c>
      <c r="AG47">
        <v>-7.1678266601424845E-3</v>
      </c>
      <c r="AH47">
        <v>7.6798505798461036E-3</v>
      </c>
      <c r="AI47">
        <v>-7.5199908991772091E-3</v>
      </c>
      <c r="AJ47">
        <v>-1.7598591258573659E-2</v>
      </c>
      <c r="AK47">
        <v>-4.4682244270082272E-3</v>
      </c>
      <c r="AN47">
        <v>7.7569439010279906E-3</v>
      </c>
      <c r="AO47">
        <v>1.9577506610750861E-2</v>
      </c>
      <c r="AQ47">
        <v>1.2935793388567873E-2</v>
      </c>
      <c r="AR47">
        <v>2.9020430202844949E-2</v>
      </c>
      <c r="AS47">
        <v>4.1958136008561908E-2</v>
      </c>
      <c r="AT47">
        <v>-1.6877941145888448E-3</v>
      </c>
      <c r="AV47">
        <v>-1.1005559012124522E-2</v>
      </c>
      <c r="AX47">
        <v>1.5786822674365375E-2</v>
      </c>
      <c r="BA47">
        <v>-0.18912892832778505</v>
      </c>
      <c r="BB47">
        <v>3.1922525617211761E-3</v>
      </c>
      <c r="BC47">
        <v>0.15045550893901627</v>
      </c>
      <c r="BE47">
        <v>0.15835439943687302</v>
      </c>
      <c r="BH47">
        <v>-1.5656674575948097E-2</v>
      </c>
      <c r="BJ47">
        <v>0.78590362950899695</v>
      </c>
      <c r="BK47">
        <v>-3.507987844105287E-2</v>
      </c>
      <c r="BM47">
        <v>-0.82128959617075092</v>
      </c>
      <c r="BO47">
        <v>-4.5714623932858328E-4</v>
      </c>
    </row>
    <row r="48" spans="1:67" x14ac:dyDescent="0.2">
      <c r="A48">
        <f>Data!A48</f>
        <v>1958</v>
      </c>
      <c r="B48">
        <f>Data!B48</f>
        <v>2</v>
      </c>
      <c r="C48">
        <v>4.0362428343412304E-2</v>
      </c>
      <c r="D48">
        <v>2.1599593809800588E-2</v>
      </c>
      <c r="I48">
        <v>0.15810885117566542</v>
      </c>
      <c r="Q48">
        <v>3.1719260971304229E-3</v>
      </c>
      <c r="R48">
        <v>8.5726388462146197E-2</v>
      </c>
      <c r="U48">
        <v>-5.284957473056906E-3</v>
      </c>
      <c r="X48">
        <v>-3.2759166617868374E-3</v>
      </c>
      <c r="AE48">
        <v>-7.0715299235177831E-3</v>
      </c>
      <c r="AF48">
        <v>-1.425622407894922E-2</v>
      </c>
      <c r="AG48">
        <v>-9.0680222440244762E-3</v>
      </c>
      <c r="AH48">
        <v>8.9715015544307164E-3</v>
      </c>
      <c r="AI48">
        <v>-5.3555653822470184E-3</v>
      </c>
      <c r="AJ48">
        <v>-2.1421383730684695E-2</v>
      </c>
      <c r="AK48">
        <v>-5.3984579027526181E-3</v>
      </c>
      <c r="AN48">
        <v>7.0261436309403402E-3</v>
      </c>
      <c r="AO48">
        <v>2.1282367710057981E-2</v>
      </c>
      <c r="AQ48">
        <v>1.8390695585441819E-2</v>
      </c>
      <c r="AR48">
        <v>2.3408351102806257E-2</v>
      </c>
      <c r="AS48">
        <v>4.1791723300585559E-2</v>
      </c>
      <c r="AT48">
        <v>-1.4483959346822672E-3</v>
      </c>
      <c r="AV48">
        <v>-4.6631044432707824E-3</v>
      </c>
      <c r="AX48">
        <v>1.3870958930877642E-2</v>
      </c>
      <c r="BA48">
        <v>-0.33064659798648299</v>
      </c>
      <c r="BB48">
        <v>-2.042892488166359E-3</v>
      </c>
      <c r="BC48">
        <v>-2.6157173945392298E-2</v>
      </c>
      <c r="BE48">
        <v>0.12864848676664487</v>
      </c>
      <c r="BH48">
        <v>-2.5861484773834688E-2</v>
      </c>
      <c r="BJ48">
        <v>1.6180183748733259</v>
      </c>
      <c r="BK48">
        <v>0.51447612326603709</v>
      </c>
      <c r="BM48">
        <v>-1.1039468951656206</v>
      </c>
      <c r="BO48">
        <v>1.0287892721663115E-2</v>
      </c>
    </row>
    <row r="49" spans="1:68" x14ac:dyDescent="0.2">
      <c r="A49">
        <f>Data!A49</f>
        <v>1958</v>
      </c>
      <c r="B49">
        <f>Data!B49</f>
        <v>3</v>
      </c>
      <c r="C49">
        <v>2.4459558840672635E-2</v>
      </c>
      <c r="D49">
        <v>1.2803291263832506E-2</v>
      </c>
      <c r="I49">
        <v>9.1406257435848737E-2</v>
      </c>
      <c r="Q49">
        <v>2.1941250500923737E-3</v>
      </c>
      <c r="R49">
        <v>9.4767866031117975E-2</v>
      </c>
      <c r="U49">
        <v>2.2942115501145999E-2</v>
      </c>
      <c r="X49">
        <v>-4.3530988912348079E-3</v>
      </c>
      <c r="AE49">
        <v>-8.2832789433062715E-3</v>
      </c>
      <c r="AF49">
        <v>-9.4883841144040026E-3</v>
      </c>
      <c r="AG49">
        <v>-5.3934149205634441E-3</v>
      </c>
      <c r="AH49">
        <v>2.5905076616745681E-3</v>
      </c>
      <c r="AI49">
        <v>-5.1696400302128076E-3</v>
      </c>
      <c r="AJ49">
        <v>-1.285593676520369E-2</v>
      </c>
      <c r="AK49">
        <v>-4.9060211285358868E-3</v>
      </c>
      <c r="AN49">
        <v>1.2003530427451281E-3</v>
      </c>
      <c r="AO49">
        <v>1.0688737157321881E-2</v>
      </c>
      <c r="AQ49">
        <v>1.6905410210233285E-2</v>
      </c>
      <c r="AR49">
        <v>1.2901123608968668E-2</v>
      </c>
      <c r="AS49">
        <v>2.9791990623788678E-2</v>
      </c>
      <c r="AT49">
        <v>-5.3612597422693642E-3</v>
      </c>
      <c r="AV49">
        <v>2.4256686185779586E-3</v>
      </c>
      <c r="AX49">
        <v>3.6532637641277788E-3</v>
      </c>
      <c r="BA49">
        <v>-0.2991821959418477</v>
      </c>
      <c r="BB49">
        <v>-3.973049083388247E-3</v>
      </c>
      <c r="BC49">
        <v>-0.17868546459523982</v>
      </c>
      <c r="BE49">
        <v>7.0197926199334404E-2</v>
      </c>
      <c r="BH49">
        <v>-1.9573479001886086E-2</v>
      </c>
      <c r="BJ49">
        <v>0.92869817298735646</v>
      </c>
      <c r="BK49">
        <v>0.56220318377028144</v>
      </c>
      <c r="BM49">
        <v>-0.36696937726834711</v>
      </c>
      <c r="BO49">
        <v>1.1380739468066893E-2</v>
      </c>
    </row>
    <row r="50" spans="1:68" x14ac:dyDescent="0.2">
      <c r="A50">
        <f>Data!A50</f>
        <v>1958</v>
      </c>
      <c r="B50">
        <f>Data!B50</f>
        <v>4</v>
      </c>
      <c r="C50">
        <v>8.5180176334640478E-3</v>
      </c>
      <c r="D50">
        <v>7.1527572431424602E-3</v>
      </c>
      <c r="I50">
        <v>1.737929640687419E-2</v>
      </c>
      <c r="Q50">
        <v>4.0132429936143499E-3</v>
      </c>
      <c r="R50">
        <v>0.11155858842264976</v>
      </c>
      <c r="U50">
        <v>-1.5703864669192491E-2</v>
      </c>
      <c r="X50">
        <v>-1.9307038322207148E-2</v>
      </c>
      <c r="AE50">
        <v>-8.3151214693901743E-3</v>
      </c>
      <c r="AF50">
        <v>-6.4382802212699097E-3</v>
      </c>
      <c r="AG50">
        <v>-4.0413283669598066E-3</v>
      </c>
      <c r="AH50">
        <v>1.3229282163110589E-2</v>
      </c>
      <c r="AI50">
        <v>-7.8290369884554956E-3</v>
      </c>
      <c r="AJ50">
        <v>-6.5360476478844021E-3</v>
      </c>
      <c r="AK50">
        <v>-1.9196617633499002E-4</v>
      </c>
      <c r="AN50">
        <v>3.5128635956072074E-4</v>
      </c>
      <c r="AO50">
        <v>6.7895665810082662E-3</v>
      </c>
      <c r="AQ50">
        <v>1.0996685029548203E-2</v>
      </c>
      <c r="AR50">
        <v>2.654501123097841E-3</v>
      </c>
      <c r="AS50">
        <v>1.3631196209473728E-2</v>
      </c>
      <c r="AT50">
        <v>-5.1491383215306885E-3</v>
      </c>
      <c r="AV50">
        <v>5.6536097190527101E-3</v>
      </c>
      <c r="AX50">
        <v>-2.5370282238093012E-3</v>
      </c>
      <c r="BA50">
        <v>-0.15149936065448277</v>
      </c>
      <c r="BB50">
        <v>2.4364051208367599E-3</v>
      </c>
      <c r="BC50">
        <v>-0.20257046656958222</v>
      </c>
      <c r="BE50">
        <v>1.5573478750456005E-2</v>
      </c>
      <c r="BH50">
        <v>-1.2931696441893325E-2</v>
      </c>
      <c r="BJ50">
        <v>-5.2125456150359017E-2</v>
      </c>
      <c r="BK50">
        <v>0.21806347549778771</v>
      </c>
      <c r="BM50">
        <v>0.26966939074664431</v>
      </c>
      <c r="BO50">
        <v>6.2042187741571803E-3</v>
      </c>
    </row>
    <row r="51" spans="1:68" x14ac:dyDescent="0.2">
      <c r="A51">
        <f>Data!A51</f>
        <v>1959</v>
      </c>
      <c r="B51">
        <f>Data!B51</f>
        <v>1</v>
      </c>
      <c r="C51">
        <v>-2.4331603677412161E-3</v>
      </c>
      <c r="D51">
        <v>-3.1726701494951826E-3</v>
      </c>
      <c r="I51">
        <v>-2.7292574883035492E-2</v>
      </c>
      <c r="Q51">
        <v>3.0076635755184261E-3</v>
      </c>
      <c r="R51">
        <v>6.0456126959692824E-2</v>
      </c>
      <c r="U51">
        <v>-2.9413948196546968E-2</v>
      </c>
      <c r="X51">
        <v>-2.2430931043473379E-3</v>
      </c>
      <c r="AE51">
        <v>-6.6062235887787146E-3</v>
      </c>
      <c r="AF51">
        <v>-4.1790676930393289E-3</v>
      </c>
      <c r="AG51">
        <v>-5.0689711111839841E-4</v>
      </c>
      <c r="AH51">
        <v>1.3019495502997191E-2</v>
      </c>
      <c r="AI51">
        <v>-8.9621473576348976E-3</v>
      </c>
      <c r="AJ51">
        <v>-1.4198855260763033E-3</v>
      </c>
      <c r="AK51">
        <v>-8.2275199160264378E-6</v>
      </c>
      <c r="AL51">
        <f t="array" ref="AL51:AL270">[1]!HP(logarithms!AL51:AL270,1600)-logarithms!AL51:AL270</f>
        <v>-1.3308069161739766E-2</v>
      </c>
      <c r="AM51">
        <f t="array" ref="AM51:AM270">[1]!HP(logarithms!AM51:AM270,1600)-logarithms!AM51:AM270</f>
        <v>-2.1052012948242549E-2</v>
      </c>
      <c r="AN51">
        <v>-5.4781248497480783E-3</v>
      </c>
      <c r="AO51">
        <v>-1.2990571565256737E-3</v>
      </c>
      <c r="AQ51">
        <v>6.4259844724379178E-3</v>
      </c>
      <c r="AR51">
        <v>-9.8362058803367347E-3</v>
      </c>
      <c r="AS51">
        <v>-3.434118886405102E-3</v>
      </c>
      <c r="AT51">
        <v>9.6010111564845402E-4</v>
      </c>
      <c r="AV51">
        <v>4.5416905692778897E-3</v>
      </c>
      <c r="AX51">
        <v>-1.6952536143159946E-3</v>
      </c>
      <c r="BA51">
        <v>-3.8716419285459436E-2</v>
      </c>
      <c r="BB51">
        <v>3.7591256399229778E-3</v>
      </c>
      <c r="BC51">
        <v>-0.15827830481175731</v>
      </c>
      <c r="BE51">
        <v>-7.0506615191039401E-3</v>
      </c>
      <c r="BF51">
        <f t="array" ref="BF51:BF270">[1]!HP(logarithms!BF51:BF270,1600)-logarithms!BF51:BF270</f>
        <v>-1.4557500263467915E-2</v>
      </c>
      <c r="BH51">
        <v>-2.1004184166403131E-3</v>
      </c>
      <c r="BJ51">
        <v>-0.10510142889938612</v>
      </c>
      <c r="BK51">
        <v>0.26166779388480688</v>
      </c>
      <c r="BM51">
        <v>0.36622519796572073</v>
      </c>
      <c r="BO51">
        <v>-2.8126821911478306E-3</v>
      </c>
    </row>
    <row r="52" spans="1:68" x14ac:dyDescent="0.2">
      <c r="A52">
        <f>Data!A52</f>
        <v>1959</v>
      </c>
      <c r="B52">
        <f>Data!B52</f>
        <v>2</v>
      </c>
      <c r="C52">
        <v>-1.8712609414379244E-2</v>
      </c>
      <c r="D52">
        <v>-1.0646078040317697E-2</v>
      </c>
      <c r="I52">
        <v>-9.3020953424425734E-2</v>
      </c>
      <c r="Q52">
        <v>3.7504440605978084E-3</v>
      </c>
      <c r="R52">
        <v>4.2471606947603213E-2</v>
      </c>
      <c r="U52">
        <v>-6.496820500091971E-2</v>
      </c>
      <c r="X52">
        <v>-8.5150139847227635E-3</v>
      </c>
      <c r="AE52">
        <v>-3.7502382563556758E-3</v>
      </c>
      <c r="AF52">
        <v>-2.0237887571026292E-3</v>
      </c>
      <c r="AG52">
        <v>7.4244948946322609E-4</v>
      </c>
      <c r="AH52">
        <v>3.6464176472645882E-3</v>
      </c>
      <c r="AI52">
        <v>-1.2038428649611355E-2</v>
      </c>
      <c r="AJ52">
        <v>3.5537547779442846E-3</v>
      </c>
      <c r="AK52">
        <v>-1.3832844887122775E-3</v>
      </c>
      <c r="AL52">
        <v>-1.759050864019418E-2</v>
      </c>
      <c r="AM52">
        <v>-2.0122524327980784E-2</v>
      </c>
      <c r="AN52">
        <v>-1.1283778671047129E-2</v>
      </c>
      <c r="AO52">
        <v>-9.2599899137564279E-3</v>
      </c>
      <c r="AQ52">
        <v>-4.0689362835752974E-3</v>
      </c>
      <c r="AR52">
        <v>-1.7139391443651508E-2</v>
      </c>
      <c r="AS52">
        <v>-2.1234814882495456E-2</v>
      </c>
      <c r="AT52">
        <v>2.4783459449193579E-3</v>
      </c>
      <c r="AV52">
        <v>4.1239396566403741E-3</v>
      </c>
      <c r="AX52">
        <v>-5.9151327496245187E-3</v>
      </c>
      <c r="BA52">
        <v>0.1025635687972748</v>
      </c>
      <c r="BB52">
        <v>1.6607782930897486E-3</v>
      </c>
      <c r="BC52">
        <v>-8.733345507690693E-2</v>
      </c>
      <c r="BE52">
        <v>-2.8755100613791384E-2</v>
      </c>
      <c r="BF52">
        <v>-1.9964039465887318E-2</v>
      </c>
      <c r="BH52">
        <v>4.3801855394507922E-3</v>
      </c>
      <c r="BJ52">
        <v>-0.31084608320919571</v>
      </c>
      <c r="BK52">
        <v>6.2490644695403219E-2</v>
      </c>
      <c r="BM52">
        <v>0.37278529010603201</v>
      </c>
      <c r="BO52">
        <v>-3.2382786080800488E-3</v>
      </c>
    </row>
    <row r="53" spans="1:68" x14ac:dyDescent="0.2">
      <c r="A53">
        <f>Data!A53</f>
        <v>1959</v>
      </c>
      <c r="B53">
        <f>Data!B53</f>
        <v>3</v>
      </c>
      <c r="C53">
        <v>-8.7724272119586999E-3</v>
      </c>
      <c r="D53">
        <v>-1.3068362915105602E-2</v>
      </c>
      <c r="I53">
        <v>-1.6557282153963904E-2</v>
      </c>
      <c r="Q53">
        <v>3.2795282170727767E-3</v>
      </c>
      <c r="R53">
        <v>2.5877137711662002E-2</v>
      </c>
      <c r="U53">
        <v>-6.2342280730789845E-2</v>
      </c>
      <c r="X53">
        <v>-1.0599088333170137E-2</v>
      </c>
      <c r="AE53">
        <v>-3.4568617000334534E-3</v>
      </c>
      <c r="AF53">
        <v>-3.4062024852508088E-3</v>
      </c>
      <c r="AG53">
        <v>-2.5443652823025076E-3</v>
      </c>
      <c r="AH53">
        <v>4.9340398237194272E-3</v>
      </c>
      <c r="AI53">
        <v>-1.2724136874954883E-2</v>
      </c>
      <c r="AJ53">
        <v>9.717114610041655E-4</v>
      </c>
      <c r="AK53">
        <v>-4.2921121615804303E-3</v>
      </c>
      <c r="AL53">
        <v>-2.0379250896873202E-2</v>
      </c>
      <c r="AM53">
        <v>-1.7950488973049517E-2</v>
      </c>
      <c r="AN53">
        <v>-2.7503620318837241E-3</v>
      </c>
      <c r="AO53">
        <v>6.5584045356037457E-4</v>
      </c>
      <c r="AQ53">
        <v>-3.1615968643130543E-3</v>
      </c>
      <c r="AR53">
        <v>-1.1981801374987722E-2</v>
      </c>
      <c r="AS53">
        <v>-1.5171363630692269E-2</v>
      </c>
      <c r="AT53">
        <v>6.353657256984363E-3</v>
      </c>
      <c r="AV53">
        <v>-4.8365599435307161E-4</v>
      </c>
      <c r="AX53">
        <v>1.4807841728714521E-3</v>
      </c>
      <c r="BA53">
        <v>7.5187188344787659E-2</v>
      </c>
      <c r="BB53">
        <v>1.2085497334712869E-3</v>
      </c>
      <c r="BC53">
        <v>-1.3731805663746321E-2</v>
      </c>
      <c r="BE53">
        <v>-1.8411933782492618E-2</v>
      </c>
      <c r="BF53">
        <v>-2.0447705316766651E-2</v>
      </c>
      <c r="BH53">
        <v>7.4290596557521817E-4</v>
      </c>
      <c r="BJ53">
        <v>-0.82991006863619754</v>
      </c>
      <c r="BK53">
        <v>-0.33015700867753495</v>
      </c>
      <c r="BM53">
        <v>0.49920802213600091</v>
      </c>
      <c r="BO53">
        <v>-1.745395751250569E-3</v>
      </c>
    </row>
    <row r="54" spans="1:68" x14ac:dyDescent="0.2">
      <c r="A54">
        <f>Data!A54</f>
        <v>1959</v>
      </c>
      <c r="B54">
        <f>Data!B54</f>
        <v>4</v>
      </c>
      <c r="C54">
        <v>-4.4449341160461842E-3</v>
      </c>
      <c r="D54">
        <v>-6.1750443160155655E-3</v>
      </c>
      <c r="I54">
        <v>-3.842968515958578E-2</v>
      </c>
      <c r="Q54">
        <v>3.0999484181787225E-3</v>
      </c>
      <c r="R54">
        <v>6.7032337421062849E-2</v>
      </c>
      <c r="U54">
        <v>-2.5850836980205294E-2</v>
      </c>
      <c r="X54">
        <v>4.4077704063925083E-3</v>
      </c>
      <c r="AE54">
        <v>-3.443106775848026E-3</v>
      </c>
      <c r="AF54">
        <v>-5.7923651196767345E-3</v>
      </c>
      <c r="AG54">
        <v>-4.763486249172999E-3</v>
      </c>
      <c r="AH54">
        <v>-8.8899736555685394E-3</v>
      </c>
      <c r="AI54">
        <v>-1.188874478700308E-2</v>
      </c>
      <c r="AJ54">
        <v>4.1853654029111453E-4</v>
      </c>
      <c r="AK54">
        <v>-7.3088095613744741E-3</v>
      </c>
      <c r="AL54">
        <v>-7.5314057148316849E-3</v>
      </c>
      <c r="AM54">
        <v>-5.5100836713934953E-3</v>
      </c>
      <c r="AN54">
        <v>5.6024705503380234E-3</v>
      </c>
      <c r="AO54">
        <v>1.1394835670211378E-2</v>
      </c>
      <c r="AQ54">
        <v>-1.405471795516533E-3</v>
      </c>
      <c r="AR54">
        <v>-4.2060999329054383E-3</v>
      </c>
      <c r="AS54">
        <v>-5.6400937787515204E-3</v>
      </c>
      <c r="AT54">
        <v>1.1497577005583348E-3</v>
      </c>
      <c r="AV54">
        <v>-6.3187540175491108E-4</v>
      </c>
      <c r="AX54">
        <v>-5.289757537427775E-4</v>
      </c>
      <c r="BA54">
        <v>2.9688047831037512E-2</v>
      </c>
      <c r="BB54">
        <v>7.175321728913886E-4</v>
      </c>
      <c r="BC54">
        <v>6.3059864181775005E-2</v>
      </c>
      <c r="BE54">
        <v>-7.8151771456731467E-3</v>
      </c>
      <c r="BF54">
        <v>-4.398411882632125E-3</v>
      </c>
      <c r="BH54">
        <v>-6.0556165806954429E-4</v>
      </c>
      <c r="BJ54">
        <v>-1.502649755934796</v>
      </c>
      <c r="BK54">
        <v>-0.62700325949405578</v>
      </c>
      <c r="BM54">
        <v>0.87511875821773244</v>
      </c>
      <c r="BO54">
        <v>-5.9259734309094585E-3</v>
      </c>
    </row>
    <row r="55" spans="1:68" x14ac:dyDescent="0.2">
      <c r="A55">
        <f>Data!A55</f>
        <v>1960</v>
      </c>
      <c r="B55">
        <f>Data!B55</f>
        <v>1</v>
      </c>
      <c r="C55">
        <v>-1.7935578895391657E-2</v>
      </c>
      <c r="D55">
        <v>-7.5568733768696106E-3</v>
      </c>
      <c r="I55">
        <v>-0.12365782394399805</v>
      </c>
      <c r="Q55">
        <v>8.3874574669469317E-4</v>
      </c>
      <c r="R55">
        <v>-3.5909083919525742E-2</v>
      </c>
      <c r="U55">
        <v>-5.1363014844301169E-2</v>
      </c>
      <c r="X55">
        <v>2.8683986306149656E-2</v>
      </c>
      <c r="AE55">
        <v>-3.8679623074613367E-3</v>
      </c>
      <c r="AF55">
        <v>-3.1620384687425229E-3</v>
      </c>
      <c r="AG55">
        <v>-2.5962200451670192E-3</v>
      </c>
      <c r="AH55">
        <v>-7.7420458814541071E-3</v>
      </c>
      <c r="AI55">
        <v>-9.5463309711876221E-3</v>
      </c>
      <c r="AJ55">
        <v>5.0469352178419413E-3</v>
      </c>
      <c r="AK55">
        <v>-7.6733402885635904E-3</v>
      </c>
      <c r="AL55">
        <v>-2.85507273400043E-4</v>
      </c>
      <c r="AM55">
        <v>5.0067709730710064E-3</v>
      </c>
      <c r="AN55">
        <v>-1.4653051223139646E-2</v>
      </c>
      <c r="AO55">
        <v>-1.1491012754199614E-2</v>
      </c>
      <c r="AQ55">
        <v>-3.1821954724478019E-3</v>
      </c>
      <c r="AR55">
        <v>-8.7515067771648525E-3</v>
      </c>
      <c r="AS55">
        <v>-1.1962031766785231E-2</v>
      </c>
      <c r="AT55">
        <v>-6.0180323970075167E-3</v>
      </c>
      <c r="AV55">
        <v>-2.3701313909576527E-3</v>
      </c>
      <c r="AX55">
        <v>-9.2088726668135834E-3</v>
      </c>
      <c r="BA55">
        <v>0.13124193299169118</v>
      </c>
      <c r="BB55">
        <v>6.9580419394474902E-3</v>
      </c>
      <c r="BC55">
        <v>5.6678927752207731E-2</v>
      </c>
      <c r="BE55">
        <v>-6.904861237899329E-2</v>
      </c>
      <c r="BF55">
        <v>9.2837960044800383E-4</v>
      </c>
      <c r="BH55">
        <v>1.69192644568671E-2</v>
      </c>
      <c r="BJ55">
        <v>-1.1289028220664958</v>
      </c>
      <c r="BK55">
        <v>-0.59856985288378262</v>
      </c>
      <c r="BM55">
        <v>0.52983085749949654</v>
      </c>
      <c r="BO55">
        <v>-1.768609358352774E-2</v>
      </c>
    </row>
    <row r="56" spans="1:68" x14ac:dyDescent="0.2">
      <c r="A56">
        <f>Data!A56</f>
        <v>1960</v>
      </c>
      <c r="B56">
        <f>Data!B56</f>
        <v>2</v>
      </c>
      <c r="C56">
        <v>-5.3114726755083552E-3</v>
      </c>
      <c r="D56">
        <v>-1.1807715468323821E-2</v>
      </c>
      <c r="I56">
        <v>-1.4569068272235697E-2</v>
      </c>
      <c r="Q56">
        <v>-7.4294646694364214E-4</v>
      </c>
      <c r="R56">
        <v>-8.2402058787011789E-2</v>
      </c>
      <c r="U56">
        <v>-4.8479550765959445E-2</v>
      </c>
      <c r="X56">
        <v>2.5675543090562414E-2</v>
      </c>
      <c r="AE56">
        <v>-2.8825798920677492E-3</v>
      </c>
      <c r="AF56">
        <v>-5.6867773576052549E-3</v>
      </c>
      <c r="AG56">
        <v>-4.9069336311045042E-3</v>
      </c>
      <c r="AH56">
        <v>-9.6706669823358737E-3</v>
      </c>
      <c r="AI56">
        <v>-1.2803750048284712E-3</v>
      </c>
      <c r="AJ56">
        <v>-3.0211510365591998E-3</v>
      </c>
      <c r="AK56">
        <v>-8.2056666185428284E-3</v>
      </c>
      <c r="AL56">
        <v>6.3484106430111709E-3</v>
      </c>
      <c r="AM56">
        <v>1.3008099784406646E-2</v>
      </c>
      <c r="AN56">
        <v>-6.6343932335678479E-3</v>
      </c>
      <c r="AO56">
        <v>-9.4761587576663864E-4</v>
      </c>
      <c r="AQ56">
        <v>-1.3421155590394918E-2</v>
      </c>
      <c r="AR56">
        <v>-7.3512367286454605E-4</v>
      </c>
      <c r="AS56">
        <v>-1.4183821613984904E-2</v>
      </c>
      <c r="AT56">
        <v>8.8295908901878939E-3</v>
      </c>
      <c r="AV56">
        <v>-8.548687927584453E-3</v>
      </c>
      <c r="AX56">
        <v>6.9454602333998139E-3</v>
      </c>
      <c r="BA56">
        <v>0.11829676392166277</v>
      </c>
      <c r="BB56">
        <v>-5.4191825485512268E-3</v>
      </c>
      <c r="BC56">
        <v>0.15161724669888832</v>
      </c>
      <c r="BE56">
        <v>3.1657331113095211E-3</v>
      </c>
      <c r="BF56">
        <v>1.0699163415174517E-2</v>
      </c>
      <c r="BH56">
        <v>1.0057097003010929E-2</v>
      </c>
      <c r="BJ56">
        <v>-0.23756778789534438</v>
      </c>
      <c r="BK56">
        <v>-0.57498665693915552</v>
      </c>
      <c r="BM56">
        <v>-0.33788927009432101</v>
      </c>
      <c r="BO56">
        <v>-8.774235308562861E-3</v>
      </c>
    </row>
    <row r="57" spans="1:68" x14ac:dyDescent="0.2">
      <c r="A57">
        <f>Data!A57</f>
        <v>1960</v>
      </c>
      <c r="B57">
        <f>Data!B57</f>
        <v>3</v>
      </c>
      <c r="C57">
        <v>1.3664122316612293E-3</v>
      </c>
      <c r="D57">
        <v>6.8143131716968952E-4</v>
      </c>
      <c r="I57">
        <v>-1.758241108422709E-4</v>
      </c>
      <c r="Q57">
        <v>-9.4781075006305018E-4</v>
      </c>
      <c r="R57">
        <v>-4.1678168700084228E-2</v>
      </c>
      <c r="U57">
        <v>-8.0501485032469233E-3</v>
      </c>
      <c r="X57">
        <v>9.7800428918128901E-3</v>
      </c>
      <c r="AE57">
        <v>-3.0538601564442658E-3</v>
      </c>
      <c r="AF57">
        <v>-2.9152387669335589E-3</v>
      </c>
      <c r="AG57">
        <v>-1.763883879173811E-3</v>
      </c>
      <c r="AH57">
        <v>-1.4656291820168921E-2</v>
      </c>
      <c r="AI57">
        <v>4.2473175397974572E-3</v>
      </c>
      <c r="AJ57">
        <v>-6.5024696752624678E-4</v>
      </c>
      <c r="AK57">
        <v>-8.8629616260789135E-3</v>
      </c>
      <c r="AL57">
        <v>1.6997764222441702E-3</v>
      </c>
      <c r="AM57">
        <v>1.139032836362297E-2</v>
      </c>
      <c r="AN57">
        <v>-3.4256822725947655E-3</v>
      </c>
      <c r="AO57">
        <v>-5.1044350546947115E-4</v>
      </c>
      <c r="AQ57">
        <v>-1.0114940310991472E-2</v>
      </c>
      <c r="AR57">
        <v>7.4647846363999903E-3</v>
      </c>
      <c r="AS57">
        <v>-2.6764530784415541E-3</v>
      </c>
      <c r="AT57">
        <v>4.0024438438021337E-3</v>
      </c>
      <c r="AV57">
        <v>-8.1370385153718416E-3</v>
      </c>
      <c r="AX57">
        <v>5.7812297018609016E-3</v>
      </c>
      <c r="BA57">
        <v>6.7021176643505376E-2</v>
      </c>
      <c r="BB57">
        <v>-6.0196553693003807E-3</v>
      </c>
      <c r="BC57">
        <v>0.11806386695220805</v>
      </c>
      <c r="BE57">
        <v>-3.4831779735768897E-2</v>
      </c>
      <c r="BF57">
        <v>3.7982157667606486E-3</v>
      </c>
      <c r="BH57">
        <v>6.8519073360897549E-3</v>
      </c>
      <c r="BJ57">
        <v>0.4031623899784047</v>
      </c>
      <c r="BK57">
        <v>-0.33600943359456181</v>
      </c>
      <c r="BM57">
        <v>-0.73960635892527371</v>
      </c>
      <c r="BO57">
        <v>-5.172798206663172E-3</v>
      </c>
    </row>
    <row r="58" spans="1:68" x14ac:dyDescent="0.2">
      <c r="A58">
        <f>Data!A58</f>
        <v>1960</v>
      </c>
      <c r="B58">
        <f>Data!B58</f>
        <v>4</v>
      </c>
      <c r="C58">
        <v>2.303634250600517E-2</v>
      </c>
      <c r="D58">
        <v>8.0605110422693471E-3</v>
      </c>
      <c r="I58">
        <v>0.12996520979338655</v>
      </c>
      <c r="Q58">
        <v>-3.3427352215471833E-3</v>
      </c>
      <c r="R58">
        <v>-4.731559493323978E-2</v>
      </c>
      <c r="U58">
        <v>5.1158890906171983E-2</v>
      </c>
      <c r="X58">
        <v>1.1655199416686024E-2</v>
      </c>
      <c r="AE58">
        <v>-2.8173335656531684E-3</v>
      </c>
      <c r="AF58">
        <v>-6.0576163410361872E-3</v>
      </c>
      <c r="AG58">
        <v>-5.2232388560460308E-3</v>
      </c>
      <c r="AH58">
        <v>-1.5374206197196649E-2</v>
      </c>
      <c r="AI58">
        <v>9.6441251556984575E-3</v>
      </c>
      <c r="AJ58">
        <v>-8.6916236654825951E-3</v>
      </c>
      <c r="AK58">
        <v>-8.3629013508446093E-3</v>
      </c>
      <c r="AL58">
        <v>7.1966801977820793E-3</v>
      </c>
      <c r="AM58">
        <v>1.3476962183285757E-2</v>
      </c>
      <c r="AN58">
        <v>-3.2330355463283666E-4</v>
      </c>
      <c r="AO58">
        <v>5.7343127865889798E-3</v>
      </c>
      <c r="AQ58">
        <v>-4.5016219964555404E-3</v>
      </c>
      <c r="AR58">
        <v>2.3505513454995519E-2</v>
      </c>
      <c r="AS58">
        <v>1.8979177143101822E-2</v>
      </c>
      <c r="AT58">
        <v>4.0195153997565347E-3</v>
      </c>
      <c r="AV58">
        <v>-7.2883182565952609E-3</v>
      </c>
      <c r="AX58">
        <v>1.2666162920895729E-2</v>
      </c>
      <c r="BA58">
        <v>-6.5803585085737915E-2</v>
      </c>
      <c r="BB58">
        <v>-6.6571691993324578E-3</v>
      </c>
      <c r="BC58">
        <v>6.9821539556981893E-2</v>
      </c>
      <c r="BE58">
        <v>4.4055153507253308E-2</v>
      </c>
      <c r="BF58">
        <v>1.2870846285067294E-2</v>
      </c>
      <c r="BH58">
        <v>-1.832008413673807E-3</v>
      </c>
      <c r="BJ58">
        <v>0.46524323482193086</v>
      </c>
      <c r="BK58">
        <v>-4.1034578123800181E-2</v>
      </c>
      <c r="BM58">
        <v>-0.50667396256110342</v>
      </c>
      <c r="BO58">
        <v>7.1709040295084882E-3</v>
      </c>
    </row>
    <row r="59" spans="1:68" x14ac:dyDescent="0.2">
      <c r="A59">
        <f>Data!A59</f>
        <v>1961</v>
      </c>
      <c r="B59">
        <f>Data!B59</f>
        <v>1</v>
      </c>
      <c r="C59">
        <v>2.6141452797759257E-2</v>
      </c>
      <c r="D59">
        <v>1.7331010321502305E-2</v>
      </c>
      <c r="I59">
        <v>0.11792630751832078</v>
      </c>
      <c r="Q59">
        <v>-3.176662307370676E-3</v>
      </c>
      <c r="R59">
        <v>-2.4554885003698068E-2</v>
      </c>
      <c r="U59">
        <v>6.7409792550647829E-2</v>
      </c>
      <c r="X59">
        <v>5.8588204358365203E-3</v>
      </c>
      <c r="AE59">
        <v>-1.8168792470305561E-3</v>
      </c>
      <c r="AF59">
        <v>-4.8882432274459653E-3</v>
      </c>
      <c r="AG59">
        <v>-3.2371474673662526E-3</v>
      </c>
      <c r="AH59">
        <v>-1.4744465609596968E-2</v>
      </c>
      <c r="AI59">
        <v>1.0570941006497137E-2</v>
      </c>
      <c r="AJ59">
        <v>-7.4247262814757242E-3</v>
      </c>
      <c r="AK59">
        <v>-7.9863788111782519E-3</v>
      </c>
      <c r="AL59">
        <v>7.2225737691651304E-3</v>
      </c>
      <c r="AM59">
        <v>1.2802010179052914E-2</v>
      </c>
      <c r="AN59">
        <v>7.3135981093991331E-3</v>
      </c>
      <c r="AO59">
        <v>1.2201841337021735E-2</v>
      </c>
      <c r="AQ59">
        <v>-3.4349487957996416E-5</v>
      </c>
      <c r="AR59">
        <v>1.6822965602521389E-2</v>
      </c>
      <c r="AS59">
        <v>1.6765719826063119E-2</v>
      </c>
      <c r="AT59">
        <v>9.3411402555731715E-3</v>
      </c>
      <c r="AV59">
        <v>1.7117605424488147E-4</v>
      </c>
      <c r="AX59">
        <v>1.4797461363259323E-2</v>
      </c>
      <c r="BA59">
        <v>-0.14125683514784471</v>
      </c>
      <c r="BB59">
        <v>-7.3272710168099664E-3</v>
      </c>
      <c r="BC59">
        <v>3.7430871462718063E-2</v>
      </c>
      <c r="BE59">
        <v>3.067997053401772E-2</v>
      </c>
      <c r="BF59">
        <v>1.2082376268873318E-2</v>
      </c>
      <c r="BH59">
        <v>-2.3675613603782696E-3</v>
      </c>
      <c r="BJ59">
        <v>0.44037829340867862</v>
      </c>
      <c r="BK59">
        <v>-2.9248479904675939E-2</v>
      </c>
      <c r="BM59">
        <v>-0.46998338059522693</v>
      </c>
      <c r="BO59">
        <v>3.4635884849802991E-3</v>
      </c>
    </row>
    <row r="60" spans="1:68" x14ac:dyDescent="0.2">
      <c r="A60">
        <f>Data!A60</f>
        <v>1961</v>
      </c>
      <c r="B60">
        <f>Data!B60</f>
        <v>2</v>
      </c>
      <c r="C60">
        <v>1.7985931166341729E-2</v>
      </c>
      <c r="D60">
        <v>1.1742870329216615E-2</v>
      </c>
      <c r="I60">
        <v>6.4717381742778635E-2</v>
      </c>
      <c r="Q60">
        <v>-2.2388007253634542E-3</v>
      </c>
      <c r="R60">
        <v>4.0200420163998274E-3</v>
      </c>
      <c r="U60">
        <v>6.6943024647266647E-2</v>
      </c>
      <c r="X60">
        <v>1.2802978571829549E-2</v>
      </c>
      <c r="AE60">
        <v>-1.0560221620945498E-3</v>
      </c>
      <c r="AF60">
        <v>-1.4312445293911402E-3</v>
      </c>
      <c r="AG60">
        <v>-1.3024435290107661E-3</v>
      </c>
      <c r="AH60">
        <v>-9.905925220894396E-4</v>
      </c>
      <c r="AI60">
        <v>7.9177302229664903E-3</v>
      </c>
      <c r="AJ60">
        <v>-1.0275175218863453E-3</v>
      </c>
      <c r="AK60">
        <v>-6.4111550637924175E-3</v>
      </c>
      <c r="AL60">
        <v>4.6895943103955062E-3</v>
      </c>
      <c r="AM60">
        <v>1.1394206723607248E-2</v>
      </c>
      <c r="AN60">
        <v>1.0736322772726403E-3</v>
      </c>
      <c r="AO60">
        <v>2.504876806830092E-3</v>
      </c>
      <c r="AQ60">
        <v>5.022562257559926E-3</v>
      </c>
      <c r="AR60">
        <v>1.0340925185798433E-2</v>
      </c>
      <c r="AS60">
        <v>1.5342556363755477E-2</v>
      </c>
      <c r="AT60">
        <v>2.6119994312948647E-3</v>
      </c>
      <c r="AV60">
        <v>5.776791682453819E-3</v>
      </c>
      <c r="AX60">
        <v>5.750664904629943E-3</v>
      </c>
      <c r="BA60">
        <v>-0.17156051752958468</v>
      </c>
      <c r="BB60">
        <v>-6.3420855494253914E-3</v>
      </c>
      <c r="BC60">
        <v>-9.4949148362798663E-2</v>
      </c>
      <c r="BE60">
        <v>2.4126767095705048E-2</v>
      </c>
      <c r="BF60">
        <v>6.3768440035270046E-3</v>
      </c>
      <c r="BH60">
        <v>-5.8793470559937982E-3</v>
      </c>
      <c r="BJ60">
        <v>0.50998033549032806</v>
      </c>
      <c r="BK60">
        <v>-1.9811881703664547E-2</v>
      </c>
      <c r="BM60">
        <v>-0.53010924139445881</v>
      </c>
      <c r="BO60">
        <v>9.2740971061527205E-4</v>
      </c>
    </row>
    <row r="61" spans="1:68" x14ac:dyDescent="0.2">
      <c r="A61">
        <f>Data!A61</f>
        <v>1961</v>
      </c>
      <c r="B61">
        <f>Data!B61</f>
        <v>3</v>
      </c>
      <c r="C61">
        <v>1.2073470997680857E-2</v>
      </c>
      <c r="D61">
        <v>1.6464910915395592E-2</v>
      </c>
      <c r="I61">
        <v>5.2665002910945447E-3</v>
      </c>
      <c r="Q61">
        <v>4.0933020857754181E-4</v>
      </c>
      <c r="R61">
        <v>2.5094599853651367E-2</v>
      </c>
      <c r="U61">
        <v>1.4800466678030588E-2</v>
      </c>
      <c r="X61">
        <v>1.5122189496077354E-3</v>
      </c>
      <c r="AE61">
        <v>-6.23297863080019E-4</v>
      </c>
      <c r="AF61">
        <v>-2.2654580929906132E-3</v>
      </c>
      <c r="AG61">
        <v>-1.5177211374814981E-3</v>
      </c>
      <c r="AH61">
        <v>-6.5965479123955006E-3</v>
      </c>
      <c r="AI61">
        <v>1.7103393086639329E-3</v>
      </c>
      <c r="AJ61">
        <v>1.2605552080802163E-3</v>
      </c>
      <c r="AK61">
        <v>-3.6309898847899369E-3</v>
      </c>
      <c r="AL61">
        <v>4.5545221335130393E-3</v>
      </c>
      <c r="AM61">
        <v>1.1449889315914064E-2</v>
      </c>
      <c r="AN61">
        <v>-5.2978823980187606E-4</v>
      </c>
      <c r="AO61">
        <v>1.7356698533421699E-3</v>
      </c>
      <c r="AQ61">
        <v>7.2449975963468916E-3</v>
      </c>
      <c r="AR61">
        <v>6.5448712837148371E-3</v>
      </c>
      <c r="AS61">
        <v>1.3770976744934771E-2</v>
      </c>
      <c r="AT61">
        <v>-1.7256077015178339E-3</v>
      </c>
      <c r="AV61">
        <v>7.8623620572315644E-3</v>
      </c>
      <c r="AX61">
        <v>2.0807359856167551E-4</v>
      </c>
      <c r="BA61">
        <v>-0.14621553839741197</v>
      </c>
      <c r="BB61">
        <v>-1.9921718780206987E-3</v>
      </c>
      <c r="BC61">
        <v>-0.15517427754953061</v>
      </c>
      <c r="BE61">
        <v>-4.2520655345129832E-2</v>
      </c>
      <c r="BF61">
        <v>7.2976614307567189E-3</v>
      </c>
      <c r="BH61">
        <v>-2.4003760605039669E-3</v>
      </c>
      <c r="BJ61">
        <v>0.5351868943851783</v>
      </c>
      <c r="BK61">
        <v>-1.1867245987302155E-2</v>
      </c>
      <c r="BM61">
        <v>-0.54733243371274121</v>
      </c>
      <c r="BO61">
        <v>5.9242119936111261E-3</v>
      </c>
    </row>
    <row r="62" spans="1:68" x14ac:dyDescent="0.2">
      <c r="A62">
        <f>Data!A62</f>
        <v>1961</v>
      </c>
      <c r="B62">
        <f>Data!B62</f>
        <v>4</v>
      </c>
      <c r="C62">
        <v>3.038011469188362E-3</v>
      </c>
      <c r="D62">
        <v>6.4491392285841442E-3</v>
      </c>
      <c r="I62">
        <v>4.9402967865210812E-3</v>
      </c>
      <c r="Q62">
        <v>3.00628544004671E-4</v>
      </c>
      <c r="R62">
        <v>1.0127251447459074E-2</v>
      </c>
      <c r="U62">
        <v>3.6064826766626368E-3</v>
      </c>
      <c r="X62">
        <v>-1.028012838591863E-2</v>
      </c>
      <c r="AE62">
        <v>-8.3043456315889941E-4</v>
      </c>
      <c r="AF62">
        <v>-6.4172667298612041E-4</v>
      </c>
      <c r="AG62">
        <v>4.6377841642630813E-4</v>
      </c>
      <c r="AH62">
        <v>-4.8894043782565788E-4</v>
      </c>
      <c r="AI62">
        <v>1.5944967553833678E-3</v>
      </c>
      <c r="AJ62">
        <v>3.587620837097294E-3</v>
      </c>
      <c r="AK62">
        <v>-4.9812833905642506E-3</v>
      </c>
      <c r="AL62">
        <v>1.2576623068074611E-3</v>
      </c>
      <c r="AM62">
        <v>1.1409562836483644E-2</v>
      </c>
      <c r="AN62">
        <v>-2.1000428864040854E-3</v>
      </c>
      <c r="AO62">
        <v>-1.4583162132795202E-3</v>
      </c>
      <c r="AQ62">
        <v>6.0066974612542623E-3</v>
      </c>
      <c r="AR62">
        <v>-7.0491865669413123E-3</v>
      </c>
      <c r="AS62">
        <v>-1.0593289252263105E-3</v>
      </c>
      <c r="AT62">
        <v>4.0724835133642279E-3</v>
      </c>
      <c r="AV62">
        <v>6.0158916136785479E-3</v>
      </c>
      <c r="AX62">
        <v>1.7233596628027925E-3</v>
      </c>
      <c r="BA62">
        <v>-5.9794500918248561E-2</v>
      </c>
      <c r="BB62">
        <v>6.9344527855896843E-4</v>
      </c>
      <c r="BC62">
        <v>-0.11968593388379611</v>
      </c>
      <c r="BE62">
        <v>2.5312044450453541E-2</v>
      </c>
      <c r="BF62">
        <v>2.5436101539373368E-3</v>
      </c>
      <c r="BH62">
        <v>1.2987430329727983E-3</v>
      </c>
      <c r="BJ62">
        <v>0.40681676570184777</v>
      </c>
      <c r="BK62">
        <v>-4.5446527960608663E-3</v>
      </c>
      <c r="BM62">
        <v>-0.41160252802814568</v>
      </c>
      <c r="BO62">
        <v>3.713490516754344E-3</v>
      </c>
    </row>
    <row r="63" spans="1:68" x14ac:dyDescent="0.2">
      <c r="A63">
        <f>Data!A63</f>
        <v>1962</v>
      </c>
      <c r="B63">
        <f>Data!B63</f>
        <v>1</v>
      </c>
      <c r="C63">
        <v>-3.4560169174699951E-3</v>
      </c>
      <c r="D63">
        <v>6.0921455227154198E-3</v>
      </c>
      <c r="I63">
        <v>-3.0536203784415683E-2</v>
      </c>
      <c r="Q63">
        <v>1.5167458876727746E-3</v>
      </c>
      <c r="R63">
        <v>2.8427313131460963E-2</v>
      </c>
      <c r="U63">
        <v>-1.3357169367888666E-2</v>
      </c>
      <c r="X63">
        <v>-1.9325060968806262E-2</v>
      </c>
      <c r="AE63">
        <v>-2.9361753293093429E-3</v>
      </c>
      <c r="AF63">
        <v>-1.477505752025543E-3</v>
      </c>
      <c r="AG63">
        <v>-1.8589488230231765E-3</v>
      </c>
      <c r="AH63">
        <v>-4.5325889087477478E-4</v>
      </c>
      <c r="AI63">
        <v>1.4404854576697268E-3</v>
      </c>
      <c r="AJ63">
        <v>1.8571645399951819E-3</v>
      </c>
      <c r="AK63">
        <v>-3.7301786689134531E-3</v>
      </c>
      <c r="AL63">
        <v>1.0706179537720573E-3</v>
      </c>
      <c r="AM63">
        <v>8.3418204415419694E-3</v>
      </c>
      <c r="AN63">
        <v>-8.0557909459533228E-3</v>
      </c>
      <c r="AO63">
        <v>-6.5782851938052112E-3</v>
      </c>
      <c r="AQ63">
        <v>3.2509444494461803E-3</v>
      </c>
      <c r="AR63">
        <v>-6.9191078281338747E-4</v>
      </c>
      <c r="AS63">
        <v>2.5442109769233667E-3</v>
      </c>
      <c r="AT63">
        <v>-6.0219348983299448E-3</v>
      </c>
      <c r="AV63">
        <v>3.8345477110759418E-3</v>
      </c>
      <c r="AX63">
        <v>-6.4602400783204672E-3</v>
      </c>
      <c r="BA63">
        <v>3.3834257862387807E-2</v>
      </c>
      <c r="BB63">
        <v>1.7160960694999616E-3</v>
      </c>
      <c r="BC63">
        <v>-7.2053242181430832E-2</v>
      </c>
      <c r="BE63">
        <v>-4.2970709262025508E-2</v>
      </c>
      <c r="BF63">
        <v>3.3110840088008686E-3</v>
      </c>
      <c r="BH63">
        <v>-2.3886342603506765E-3</v>
      </c>
      <c r="BJ63">
        <v>0.18535425323996479</v>
      </c>
      <c r="BK63">
        <v>3.0332348583295143E-3</v>
      </c>
      <c r="BL63">
        <f t="array" ref="BL63:BL270">[1]!HP(Data!BL63:BL270,1600)-Data!BL63:BL270</f>
        <v>-0.31738927199441402</v>
      </c>
      <c r="BM63">
        <v>-0.18252701204767297</v>
      </c>
      <c r="BN63">
        <f t="array" ref="BN63:BN270">[1]!HP(Data!BN63:BN270,1600)-Data!BN63:BN270</f>
        <v>-0.173649054447373</v>
      </c>
      <c r="BO63">
        <v>4.8974713882679738E-3</v>
      </c>
    </row>
    <row r="64" spans="1:68" x14ac:dyDescent="0.2">
      <c r="A64">
        <f>Data!A64</f>
        <v>1962</v>
      </c>
      <c r="B64">
        <f>Data!B64</f>
        <v>2</v>
      </c>
      <c r="C64">
        <v>-2.4788469478593811E-3</v>
      </c>
      <c r="D64">
        <v>4.3813041854656731E-3</v>
      </c>
      <c r="I64">
        <v>-5.0881219784022491E-3</v>
      </c>
      <c r="Q64">
        <v>-7.0413114209268504E-4</v>
      </c>
      <c r="R64">
        <v>-4.8130329152606954E-2</v>
      </c>
      <c r="U64">
        <v>-2.1583347602061487E-2</v>
      </c>
      <c r="X64">
        <v>-1.3859398765847963E-2</v>
      </c>
      <c r="AE64">
        <v>-1.4769514276640194E-3</v>
      </c>
      <c r="AF64">
        <v>-2.144939844665128E-3</v>
      </c>
      <c r="AG64">
        <v>-3.0110801241525209E-3</v>
      </c>
      <c r="AH64">
        <v>-6.3550280097004475E-3</v>
      </c>
      <c r="AI64">
        <v>-3.9687336890299463E-3</v>
      </c>
      <c r="AJ64">
        <v>1.2481706138767201E-3</v>
      </c>
      <c r="AK64">
        <v>-3.8911108509940284E-3</v>
      </c>
      <c r="AL64">
        <v>5.4136261400383745E-4</v>
      </c>
      <c r="AM64">
        <v>5.0194300469206254E-3</v>
      </c>
      <c r="AN64">
        <v>-6.6093386440968516E-4</v>
      </c>
      <c r="AO64">
        <v>1.4840059803611361E-3</v>
      </c>
      <c r="AQ64">
        <v>3.9477699143013467E-3</v>
      </c>
      <c r="AR64">
        <v>-6.6494856209122766E-3</v>
      </c>
      <c r="AS64">
        <v>-2.714594484242383E-3</v>
      </c>
      <c r="AT64">
        <v>2.1704389672341784E-4</v>
      </c>
      <c r="AV64">
        <v>2.3570246796253969E-3</v>
      </c>
      <c r="AX64">
        <v>-1.4673605996788908E-3</v>
      </c>
      <c r="BA64">
        <v>4.1642618554697419E-2</v>
      </c>
      <c r="BB64">
        <v>2.784376540211575E-3</v>
      </c>
      <c r="BC64">
        <v>-6.4157761549586301E-2</v>
      </c>
      <c r="BE64">
        <v>6.3663056343541413E-3</v>
      </c>
      <c r="BF64">
        <v>3.5271336408575493E-3</v>
      </c>
      <c r="BH64">
        <v>-2.6584684160696924E-3</v>
      </c>
      <c r="BJ64">
        <v>0.23102940032059394</v>
      </c>
      <c r="BK64">
        <v>1.1746594372137764E-2</v>
      </c>
      <c r="BL64">
        <v>-0.12531868763829079</v>
      </c>
      <c r="BM64">
        <v>-0.21945612189830621</v>
      </c>
      <c r="BN64">
        <v>-9.2384358198673633E-2</v>
      </c>
      <c r="BO64">
        <v>2.515333809831901E-3</v>
      </c>
      <c r="BP64">
        <f t="array" ref="BP64:BP270">[1]!HP(Data!BP63:BP270,1600)-Data!BP63:BP270</f>
        <v>3.092789107109839E-2</v>
      </c>
    </row>
    <row r="65" spans="1:68" x14ac:dyDescent="0.2">
      <c r="A65">
        <f>Data!A65</f>
        <v>1962</v>
      </c>
      <c r="B65">
        <f>Data!B65</f>
        <v>3</v>
      </c>
      <c r="C65">
        <v>3.2772404974679148E-5</v>
      </c>
      <c r="D65">
        <v>7.1630246183920221E-3</v>
      </c>
      <c r="I65">
        <v>-3.9885980484948291E-3</v>
      </c>
      <c r="Q65">
        <v>1.7540605537252922E-3</v>
      </c>
      <c r="R65">
        <v>2.5619466083902864E-2</v>
      </c>
      <c r="U65">
        <v>-2.0822437134791372E-2</v>
      </c>
      <c r="X65">
        <v>-2.6244264469573508E-2</v>
      </c>
      <c r="AE65">
        <v>-4.1326688448650728E-4</v>
      </c>
      <c r="AF65">
        <v>-1.8975302792112458E-3</v>
      </c>
      <c r="AG65">
        <v>-3.0201042254116572E-3</v>
      </c>
      <c r="AH65">
        <v>9.2733367498043506E-4</v>
      </c>
      <c r="AI65">
        <v>-5.9048543027131473E-3</v>
      </c>
      <c r="AJ65">
        <v>2.7890403032539979E-3</v>
      </c>
      <c r="AK65">
        <v>-4.0142427463689678E-3</v>
      </c>
      <c r="AL65">
        <v>7.8567218526792715E-3</v>
      </c>
      <c r="AM65">
        <v>7.3925465313520178E-3</v>
      </c>
      <c r="AN65">
        <v>-2.0655813946822699E-3</v>
      </c>
      <c r="AO65">
        <v>-1.6805111538298334E-4</v>
      </c>
      <c r="AQ65">
        <v>3.2340567622615168E-3</v>
      </c>
      <c r="AR65">
        <v>-2.6946117374229139E-3</v>
      </c>
      <c r="AS65">
        <v>5.2840817372690196E-4</v>
      </c>
      <c r="AT65">
        <v>-5.1152030682768967E-4</v>
      </c>
      <c r="AV65">
        <v>2.0957955054008437E-3</v>
      </c>
      <c r="AX65">
        <v>-1.0379094045029902E-3</v>
      </c>
      <c r="BA65">
        <v>1.1482056145815767E-2</v>
      </c>
      <c r="BB65">
        <v>2.2130646774769502E-3</v>
      </c>
      <c r="BC65">
        <v>-1.7421486965444988E-2</v>
      </c>
      <c r="BE65">
        <v>5.0210054481831357E-2</v>
      </c>
      <c r="BF65">
        <v>1.0638541684759417E-2</v>
      </c>
      <c r="BH65">
        <v>-2.8090760718060348E-4</v>
      </c>
      <c r="BJ65">
        <v>0.16395640385652444</v>
      </c>
      <c r="BK65">
        <v>2.2473707369846885E-2</v>
      </c>
      <c r="BL65">
        <v>-0.18304973498717114</v>
      </c>
      <c r="BM65">
        <v>-0.14162601432449828</v>
      </c>
      <c r="BN65">
        <v>-0.141011131290945</v>
      </c>
      <c r="BO65">
        <v>2.0555127442328895E-3</v>
      </c>
      <c r="BP65">
        <v>-8.2915203716127407E-3</v>
      </c>
    </row>
    <row r="66" spans="1:68" x14ac:dyDescent="0.2">
      <c r="A66">
        <f>Data!A66</f>
        <v>1962</v>
      </c>
      <c r="B66">
        <f>Data!B66</f>
        <v>4</v>
      </c>
      <c r="C66">
        <v>8.4376398116479123E-3</v>
      </c>
      <c r="D66">
        <v>4.2376960746919323E-3</v>
      </c>
      <c r="I66">
        <v>4.4361736029637555E-2</v>
      </c>
      <c r="Q66">
        <v>2.8870358254270579E-3</v>
      </c>
      <c r="R66">
        <v>6.2467922494565009E-2</v>
      </c>
      <c r="U66">
        <v>-1.7857977660926672E-2</v>
      </c>
      <c r="X66">
        <v>-2.2618479622052767E-2</v>
      </c>
      <c r="AE66">
        <v>8.4200163466929823E-4</v>
      </c>
      <c r="AF66">
        <v>-1.1140216213969545E-3</v>
      </c>
      <c r="AG66">
        <v>-1.8755966115504563E-3</v>
      </c>
      <c r="AH66">
        <v>-8.0339317260995635E-3</v>
      </c>
      <c r="AI66">
        <v>-2.6752371014238108E-3</v>
      </c>
      <c r="AJ66">
        <v>-6.3271222122107673E-4</v>
      </c>
      <c r="AK66">
        <v>-1.4839796976993114E-3</v>
      </c>
      <c r="AL66">
        <v>9.3767459408455878E-3</v>
      </c>
      <c r="AM66">
        <v>5.4178807666742657E-3</v>
      </c>
      <c r="AN66">
        <v>9.9931205281822422E-4</v>
      </c>
      <c r="AO66">
        <v>2.1133336742846787E-3</v>
      </c>
      <c r="AQ66">
        <v>5.9476509125246935E-3</v>
      </c>
      <c r="AR66">
        <v>1.277779674784707E-3</v>
      </c>
      <c r="AS66">
        <v>7.2161129585914807E-3</v>
      </c>
      <c r="AT66">
        <v>1.2082510937898305E-3</v>
      </c>
      <c r="AV66">
        <v>1.4660736985643297E-3</v>
      </c>
      <c r="AX66">
        <v>3.0981115438555307E-3</v>
      </c>
      <c r="BA66">
        <v>1.5524863195087057E-2</v>
      </c>
      <c r="BB66">
        <v>6.8316529102121493E-3</v>
      </c>
      <c r="BC66">
        <v>2.297690701513222E-2</v>
      </c>
      <c r="BE66">
        <v>1.6899497540752151E-2</v>
      </c>
      <c r="BF66">
        <v>1.1390033198962257E-2</v>
      </c>
      <c r="BH66">
        <v>-1.6778772797899767E-3</v>
      </c>
      <c r="BJ66">
        <v>0.254105067385344</v>
      </c>
      <c r="BK66">
        <v>3.6085513854456686E-2</v>
      </c>
      <c r="BL66">
        <v>-4.0305721566284092E-2</v>
      </c>
      <c r="BM66">
        <v>-0.21813568599451494</v>
      </c>
      <c r="BN66">
        <v>-0.13936310284128195</v>
      </c>
      <c r="BO66">
        <v>8.4835103063573072E-4</v>
      </c>
      <c r="BP66">
        <v>-6.6566330954522662E-3</v>
      </c>
    </row>
    <row r="67" spans="1:68" x14ac:dyDescent="0.2">
      <c r="A67">
        <f>Data!A67</f>
        <v>1963</v>
      </c>
      <c r="B67">
        <f>Data!B67</f>
        <v>1</v>
      </c>
      <c r="C67">
        <v>9.9139474918850112E-3</v>
      </c>
      <c r="D67">
        <v>8.9132027644742706E-3</v>
      </c>
      <c r="I67">
        <v>1.2149561035759149E-2</v>
      </c>
      <c r="Q67">
        <v>1.1365507769455418E-3</v>
      </c>
      <c r="R67">
        <v>5.5510838884411662E-2</v>
      </c>
      <c r="U67">
        <v>2.0649544231973849E-2</v>
      </c>
      <c r="X67">
        <v>1.6151056361781713E-3</v>
      </c>
      <c r="AE67">
        <v>-2.3797302375827556E-4</v>
      </c>
      <c r="AF67">
        <v>-1.0204136815157305E-3</v>
      </c>
      <c r="AG67">
        <v>-5.8360088566766777E-4</v>
      </c>
      <c r="AH67">
        <v>-6.7176699413558083E-3</v>
      </c>
      <c r="AI67">
        <v>3.1643583539380238E-3</v>
      </c>
      <c r="AJ67">
        <v>-1.8260769986140346E-3</v>
      </c>
      <c r="AK67">
        <v>-1.5128427821524681E-3</v>
      </c>
      <c r="AL67">
        <v>6.5541974786214041E-3</v>
      </c>
      <c r="AM67">
        <v>1.5070119827935713E-3</v>
      </c>
      <c r="AN67">
        <v>-1.9438915856928585E-4</v>
      </c>
      <c r="AO67">
        <v>8.2602452299784801E-4</v>
      </c>
      <c r="AQ67">
        <v>7.4810082023706315E-3</v>
      </c>
      <c r="AR67">
        <v>3.0056011425383389E-4</v>
      </c>
      <c r="AS67">
        <v>7.7738333856309794E-3</v>
      </c>
      <c r="AT67">
        <v>2.1292206707748118E-3</v>
      </c>
      <c r="AV67">
        <v>3.4012491159138847E-3</v>
      </c>
      <c r="AX67">
        <v>3.5658902141131321E-3</v>
      </c>
      <c r="BA67">
        <v>-5.3303207855931456E-2</v>
      </c>
      <c r="BB67">
        <v>4.7157704034832548E-3</v>
      </c>
      <c r="BC67">
        <v>-1.7276869284557961E-2</v>
      </c>
      <c r="BE67">
        <v>-1.523402578668609E-2</v>
      </c>
      <c r="BF67">
        <v>8.465748134590001E-3</v>
      </c>
      <c r="BH67">
        <v>1.1921489354112394E-3</v>
      </c>
      <c r="BJ67">
        <v>0.22134272169223213</v>
      </c>
      <c r="BK67">
        <v>5.3438907761861998E-2</v>
      </c>
      <c r="BL67">
        <v>2.3304451183505659E-2</v>
      </c>
      <c r="BM67">
        <v>-0.16799561731767043</v>
      </c>
      <c r="BN67">
        <v>-8.7185870009725885E-2</v>
      </c>
      <c r="BO67">
        <v>2.442568504914696E-3</v>
      </c>
      <c r="BP67">
        <v>-7.1510353595305616E-3</v>
      </c>
    </row>
    <row r="68" spans="1:68" x14ac:dyDescent="0.2">
      <c r="A68">
        <f>Data!A68</f>
        <v>1963</v>
      </c>
      <c r="B68">
        <f>Data!B68</f>
        <v>2</v>
      </c>
      <c r="C68">
        <v>9.7481133680314969E-3</v>
      </c>
      <c r="D68">
        <v>1.1146969371472082E-2</v>
      </c>
      <c r="I68">
        <v>1.5655791876647562E-2</v>
      </c>
      <c r="Q68">
        <v>-1.756898098377104E-3</v>
      </c>
      <c r="R68">
        <v>-3.8829575404926153E-2</v>
      </c>
      <c r="U68">
        <v>1.3258933009540286E-2</v>
      </c>
      <c r="X68">
        <v>1.1542884437169221E-2</v>
      </c>
      <c r="AE68">
        <v>1.5412318521623725E-3</v>
      </c>
      <c r="AF68">
        <v>5.4302307517595239E-4</v>
      </c>
      <c r="AG68">
        <v>-2.3467340619687249E-4</v>
      </c>
      <c r="AH68">
        <v>1.9306242778425187E-3</v>
      </c>
      <c r="AI68">
        <v>-4.9713940352935637E-4</v>
      </c>
      <c r="AJ68">
        <v>2.2204698658518929E-3</v>
      </c>
      <c r="AK68">
        <v>-1.4276295756405766E-3</v>
      </c>
      <c r="AL68">
        <v>4.8467124302788989E-3</v>
      </c>
      <c r="AM68">
        <v>-1.8392166794498621E-3</v>
      </c>
      <c r="AN68">
        <v>-1.2275614940258084E-3</v>
      </c>
      <c r="AO68">
        <v>-1.770584569168232E-3</v>
      </c>
      <c r="AQ68">
        <v>4.6749461559567607E-3</v>
      </c>
      <c r="AR68">
        <v>-6.932476508247909E-4</v>
      </c>
      <c r="AS68">
        <v>3.9754017501731909E-3</v>
      </c>
      <c r="AT68">
        <v>5.763966216249472E-3</v>
      </c>
      <c r="AV68">
        <v>7.8949164847053055E-3</v>
      </c>
      <c r="AX68">
        <v>4.4654781678934441E-3</v>
      </c>
      <c r="BA68">
        <v>-5.3290866940752357E-2</v>
      </c>
      <c r="BB68">
        <v>2.7008753239829986E-3</v>
      </c>
      <c r="BC68">
        <v>-4.482941236636151E-2</v>
      </c>
      <c r="BE68">
        <v>5.8156257349016194E-2</v>
      </c>
      <c r="BF68">
        <v>5.1684084208520886E-3</v>
      </c>
      <c r="BH68">
        <v>5.126942603959541E-3</v>
      </c>
      <c r="BJ68">
        <v>0.26537788189525191</v>
      </c>
      <c r="BK68">
        <v>7.5368229581798118E-2</v>
      </c>
      <c r="BL68">
        <v>8.197072897314861E-3</v>
      </c>
      <c r="BM68">
        <v>-0.19007995389953192</v>
      </c>
      <c r="BN68">
        <v>-0.18413792801703988</v>
      </c>
      <c r="BO68">
        <v>6.4207986721831131E-4</v>
      </c>
      <c r="BP68">
        <v>-4.4344933350987312E-3</v>
      </c>
    </row>
    <row r="69" spans="1:68" x14ac:dyDescent="0.2">
      <c r="A69">
        <f>Data!A69</f>
        <v>1963</v>
      </c>
      <c r="B69">
        <f>Data!B69</f>
        <v>3</v>
      </c>
      <c r="C69">
        <v>3.401414165011829E-3</v>
      </c>
      <c r="D69">
        <v>9.5826542682129201E-3</v>
      </c>
      <c r="I69">
        <v>5.1788918594164457E-3</v>
      </c>
      <c r="Q69">
        <v>9.326447683543149E-4</v>
      </c>
      <c r="R69">
        <v>3.2076180696233081E-2</v>
      </c>
      <c r="U69">
        <v>5.0623724579024199E-3</v>
      </c>
      <c r="X69">
        <v>-2.0845484387344015E-2</v>
      </c>
      <c r="AE69">
        <v>3.923971717550323E-3</v>
      </c>
      <c r="AF69">
        <v>-2.0195135807385967E-3</v>
      </c>
      <c r="AG69">
        <v>-1.8392537569078549E-3</v>
      </c>
      <c r="AH69">
        <v>1.8238613598984266E-3</v>
      </c>
      <c r="AI69">
        <v>-4.1371712059761201E-3</v>
      </c>
      <c r="AJ69">
        <v>-1.6340274889943274E-3</v>
      </c>
      <c r="AK69">
        <v>-1.2262464605310441E-3</v>
      </c>
      <c r="AL69">
        <v>2.9150323755775531E-3</v>
      </c>
      <c r="AM69">
        <v>-3.8920811475291472E-3</v>
      </c>
      <c r="AN69">
        <v>-2.076537675108292E-3</v>
      </c>
      <c r="AO69">
        <v>-5.7024094352264854E-5</v>
      </c>
      <c r="AQ69">
        <v>3.9393261494371501E-3</v>
      </c>
      <c r="AR69">
        <v>7.3871220169552387E-4</v>
      </c>
      <c r="AS69">
        <v>4.6730320878296538E-3</v>
      </c>
      <c r="AT69">
        <v>-1.2784506069748458E-3</v>
      </c>
      <c r="AV69">
        <v>1.1890349533111078E-2</v>
      </c>
      <c r="AX69">
        <v>-3.6641133314585517E-3</v>
      </c>
      <c r="BA69">
        <v>-3.6498636466029799E-2</v>
      </c>
      <c r="BB69">
        <v>4.2006717839973007E-3</v>
      </c>
      <c r="BC69">
        <v>-3.9029360791007051E-2</v>
      </c>
      <c r="BE69">
        <v>1.0841426869487414E-2</v>
      </c>
      <c r="BF69">
        <v>5.758816406006062E-3</v>
      </c>
      <c r="BH69">
        <v>4.9205015148305904E-3</v>
      </c>
      <c r="BJ69">
        <v>-4.2192760885910729E-3</v>
      </c>
      <c r="BK69">
        <v>0.10267442048664943</v>
      </c>
      <c r="BL69">
        <v>-5.2261320717317261E-3</v>
      </c>
      <c r="BM69">
        <v>0.10684215591515778</v>
      </c>
      <c r="BN69">
        <v>4.0176719084768053E-2</v>
      </c>
      <c r="BO69">
        <v>5.2254801113195831E-3</v>
      </c>
      <c r="BP69">
        <v>-4.7065787126398043E-3</v>
      </c>
    </row>
    <row r="70" spans="1:68" x14ac:dyDescent="0.2">
      <c r="A70">
        <f>Data!A70</f>
        <v>1963</v>
      </c>
      <c r="B70">
        <f>Data!B70</f>
        <v>4</v>
      </c>
      <c r="C70">
        <v>9.4671997693573928E-3</v>
      </c>
      <c r="D70">
        <v>1.3514854961726996E-2</v>
      </c>
      <c r="I70">
        <v>1.27280538732224E-2</v>
      </c>
      <c r="Q70">
        <v>-9.6616968625550491E-4</v>
      </c>
      <c r="R70">
        <v>-1.2229697591692457E-3</v>
      </c>
      <c r="U70">
        <v>2.5383216881506243E-2</v>
      </c>
      <c r="X70">
        <v>2.1133995303568298E-4</v>
      </c>
      <c r="AE70">
        <v>-3.8607883732044712E-4</v>
      </c>
      <c r="AF70">
        <v>-1.004309572271822E-3</v>
      </c>
      <c r="AG70">
        <v>-2.1618873971203101E-3</v>
      </c>
      <c r="AH70">
        <v>1.7852187714026968E-3</v>
      </c>
      <c r="AI70">
        <v>-6.8410977819723939E-3</v>
      </c>
      <c r="AJ70">
        <v>8.0847063724531765E-4</v>
      </c>
      <c r="AK70">
        <v>-7.8815959034006511E-4</v>
      </c>
      <c r="AL70">
        <v>1.4268879576428972E-3</v>
      </c>
      <c r="AM70">
        <v>-4.7483658495899306E-3</v>
      </c>
      <c r="AN70">
        <v>-2.7168506172043916E-3</v>
      </c>
      <c r="AO70">
        <v>-1.7125410449292389E-3</v>
      </c>
      <c r="AQ70">
        <v>4.8546583748034777E-3</v>
      </c>
      <c r="AR70">
        <v>-3.4688540731275808E-4</v>
      </c>
      <c r="AS70">
        <v>4.5039102842459044E-3</v>
      </c>
      <c r="AT70">
        <v>4.9581386413647954E-3</v>
      </c>
      <c r="AV70">
        <v>1.4517497398744084E-2</v>
      </c>
      <c r="AX70">
        <v>1.6506747373643549E-3</v>
      </c>
      <c r="BA70">
        <v>-7.4841431905940503E-2</v>
      </c>
      <c r="BB70">
        <v>2.399906436306054E-3</v>
      </c>
      <c r="BC70">
        <v>-1.9911568612602792E-2</v>
      </c>
      <c r="BE70">
        <v>3.4191997407826413E-2</v>
      </c>
      <c r="BF70">
        <v>3.2047067458460532E-3</v>
      </c>
      <c r="BH70">
        <v>3.5740505284894181E-3</v>
      </c>
      <c r="BJ70">
        <v>-0.12804443751847572</v>
      </c>
      <c r="BK70">
        <v>0.13611131650531139</v>
      </c>
      <c r="BL70">
        <v>-3.6568562541068772E-2</v>
      </c>
      <c r="BM70">
        <v>0.26412036375284198</v>
      </c>
      <c r="BN70">
        <v>0.10626915344870125</v>
      </c>
      <c r="BO70">
        <v>-1.0634668109243579E-3</v>
      </c>
      <c r="BP70">
        <v>-1.8788472536229034E-4</v>
      </c>
    </row>
    <row r="71" spans="1:68" x14ac:dyDescent="0.2">
      <c r="A71">
        <f>Data!A71</f>
        <v>1964</v>
      </c>
      <c r="B71">
        <f>Data!B71</f>
        <v>1</v>
      </c>
      <c r="C71">
        <v>1.3587412760873718E-3</v>
      </c>
      <c r="D71">
        <v>6.4368872279345624E-3</v>
      </c>
      <c r="I71">
        <v>-4.1837317636517213E-3</v>
      </c>
      <c r="Q71">
        <v>-3.3124927164459245E-3</v>
      </c>
      <c r="R71">
        <v>-4.4678248294004241E-2</v>
      </c>
      <c r="U71">
        <v>4.5162711242143772E-2</v>
      </c>
      <c r="X71">
        <v>8.4706581180702401E-3</v>
      </c>
      <c r="AE71">
        <v>4.3193757175963299E-4</v>
      </c>
      <c r="AF71">
        <v>-1.2081107560826254E-3</v>
      </c>
      <c r="AG71">
        <v>-2.2897593085184909E-3</v>
      </c>
      <c r="AH71">
        <v>7.7295034564088816E-3</v>
      </c>
      <c r="AI71">
        <v>-9.500473060894965E-3</v>
      </c>
      <c r="AJ71">
        <v>1.4592691327712792E-3</v>
      </c>
      <c r="AK71">
        <v>1.1684401566398606E-3</v>
      </c>
      <c r="AL71">
        <v>3.6132728153219773E-3</v>
      </c>
      <c r="AM71">
        <v>-2.9877347018842926E-3</v>
      </c>
      <c r="AN71">
        <v>1.0701743454502033E-3</v>
      </c>
      <c r="AO71">
        <v>2.2782851015232808E-3</v>
      </c>
      <c r="AQ71">
        <v>4.5760604944788952E-3</v>
      </c>
      <c r="AR71">
        <v>5.878461101733734E-3</v>
      </c>
      <c r="AS71">
        <v>1.0451659483125653E-2</v>
      </c>
      <c r="AT71">
        <v>-9.0966093776087553E-3</v>
      </c>
      <c r="AV71">
        <v>1.7045182755659027E-2</v>
      </c>
      <c r="AX71">
        <v>-1.1274611887861496E-2</v>
      </c>
      <c r="BA71">
        <v>-7.8374829981787686E-2</v>
      </c>
      <c r="BB71">
        <v>2.4159122714104697E-3</v>
      </c>
      <c r="BC71">
        <v>-3.1463087726319117E-2</v>
      </c>
      <c r="BE71">
        <v>-1.6410140560911834E-2</v>
      </c>
      <c r="BF71">
        <v>5.537021856508062E-3</v>
      </c>
      <c r="BH71">
        <v>-2.1577647591332653E-4</v>
      </c>
      <c r="BJ71">
        <v>-6.6690650606026303E-2</v>
      </c>
      <c r="BK71">
        <v>0.1763685821538763</v>
      </c>
      <c r="BL71">
        <v>-3.5430350995586224E-2</v>
      </c>
      <c r="BM71">
        <v>0.24303754489251794</v>
      </c>
      <c r="BN71">
        <v>2.46253467783345E-2</v>
      </c>
      <c r="BO71">
        <v>-1.0783681557262927E-3</v>
      </c>
      <c r="BP71">
        <v>-3.4304927367782012E-3</v>
      </c>
    </row>
    <row r="72" spans="1:68" x14ac:dyDescent="0.2">
      <c r="A72">
        <f>Data!A72</f>
        <v>1964</v>
      </c>
      <c r="B72">
        <f>Data!B72</f>
        <v>2</v>
      </c>
      <c r="C72">
        <v>2.9011610221711948E-3</v>
      </c>
      <c r="D72">
        <v>1.6046850232669385E-3</v>
      </c>
      <c r="I72">
        <v>1.9283226138995246E-2</v>
      </c>
      <c r="Q72">
        <v>-3.2591972151875168E-3</v>
      </c>
      <c r="R72">
        <v>-4.5772597412312876E-2</v>
      </c>
      <c r="U72">
        <v>4.210635050622713E-2</v>
      </c>
      <c r="X72">
        <v>1.10307367383502E-2</v>
      </c>
      <c r="AE72">
        <v>2.2566520035822712E-3</v>
      </c>
      <c r="AF72">
        <v>1.3125166982734804E-3</v>
      </c>
      <c r="AG72">
        <v>9.9654593447562334E-4</v>
      </c>
      <c r="AH72">
        <v>9.369964150847121E-3</v>
      </c>
      <c r="AI72">
        <v>-7.7632794881981049E-3</v>
      </c>
      <c r="AJ72">
        <v>4.358783916297515E-3</v>
      </c>
      <c r="AK72">
        <v>2.1238681844195639E-3</v>
      </c>
      <c r="AL72">
        <v>6.177787799254375E-3</v>
      </c>
      <c r="AM72">
        <v>-1.7314626063802407E-3</v>
      </c>
      <c r="AN72">
        <v>8.914374543111947E-4</v>
      </c>
      <c r="AO72">
        <v>-4.2107924398271379E-4</v>
      </c>
      <c r="AQ72">
        <v>-1.7716281143833612E-3</v>
      </c>
      <c r="AR72">
        <v>-2.9506971658133097E-4</v>
      </c>
      <c r="AS72">
        <v>-2.0686960679174859E-3</v>
      </c>
      <c r="AT72">
        <v>4.9674153545460342E-3</v>
      </c>
      <c r="AV72">
        <v>1.2405736856687E-2</v>
      </c>
      <c r="AX72">
        <v>1.8943228385381872E-4</v>
      </c>
      <c r="BA72">
        <v>-4.4847280487038566E-2</v>
      </c>
      <c r="BB72">
        <v>-2.5533157377148896E-3</v>
      </c>
      <c r="BC72">
        <v>-3.7024858532936911E-2</v>
      </c>
      <c r="BE72">
        <v>-4.7744497850619183E-3</v>
      </c>
      <c r="BF72">
        <v>5.5186482355562561E-3</v>
      </c>
      <c r="BH72">
        <v>-7.0492842600672441E-3</v>
      </c>
      <c r="BJ72">
        <v>7.9329064210580835E-2</v>
      </c>
      <c r="BK72">
        <v>0.22405081237562019</v>
      </c>
      <c r="BL72">
        <v>8.6112254314123504E-3</v>
      </c>
      <c r="BM72">
        <v>0.14471149938583761</v>
      </c>
      <c r="BN72">
        <v>-9.4335147443663336E-2</v>
      </c>
      <c r="BO72">
        <v>-3.1972084917340979E-3</v>
      </c>
      <c r="BP72">
        <v>-2.0804719654464801E-3</v>
      </c>
    </row>
    <row r="73" spans="1:68" x14ac:dyDescent="0.2">
      <c r="A73">
        <f>Data!A73</f>
        <v>1964</v>
      </c>
      <c r="B73">
        <f>Data!B73</f>
        <v>3</v>
      </c>
      <c r="C73">
        <v>2.84075034145026E-3</v>
      </c>
      <c r="D73">
        <v>-3.9161654769426235E-3</v>
      </c>
      <c r="I73">
        <v>1.5775772671300814E-2</v>
      </c>
      <c r="Q73">
        <v>-2.2280116418433695E-3</v>
      </c>
      <c r="R73">
        <v>-2.2765016036317753E-2</v>
      </c>
      <c r="U73">
        <v>3.5713979776982541E-2</v>
      </c>
      <c r="X73">
        <v>2.1505990758293514E-2</v>
      </c>
      <c r="AE73">
        <v>2.6592207513771449E-3</v>
      </c>
      <c r="AF73">
        <v>3.4452161389504354E-3</v>
      </c>
      <c r="AG73">
        <v>3.4833187076808159E-3</v>
      </c>
      <c r="AH73">
        <v>1.1158481247148355E-2</v>
      </c>
      <c r="AI73">
        <v>-6.7937037330829675E-3</v>
      </c>
      <c r="AJ73">
        <v>6.5668817349155972E-3</v>
      </c>
      <c r="AK73">
        <v>5.9408860627079285E-3</v>
      </c>
      <c r="AL73">
        <v>-1.0788258546261531E-3</v>
      </c>
      <c r="AM73">
        <v>-6.0674726418419311E-3</v>
      </c>
      <c r="AN73">
        <v>1.0021456706643672E-3</v>
      </c>
      <c r="AO73">
        <v>-2.4430704683173765E-3</v>
      </c>
      <c r="AQ73">
        <v>2.3074927594510797E-3</v>
      </c>
      <c r="AR73">
        <v>-1.6502522426029564E-3</v>
      </c>
      <c r="AS73">
        <v>6.5597756669966145E-4</v>
      </c>
      <c r="AT73">
        <v>2.183384472153771E-3</v>
      </c>
      <c r="AV73">
        <v>9.247041475870077E-3</v>
      </c>
      <c r="AX73">
        <v>-6.5247977819549163E-4</v>
      </c>
      <c r="BA73">
        <v>-2.8931913735557924E-2</v>
      </c>
      <c r="BB73">
        <v>4.4896362255775202E-3</v>
      </c>
      <c r="BC73">
        <v>-8.1567353657408415E-2</v>
      </c>
      <c r="BE73">
        <v>-2.4913975626533968E-2</v>
      </c>
      <c r="BF73">
        <v>-3.9350440257912567E-3</v>
      </c>
      <c r="BH73">
        <v>-1.4548122471787872E-3</v>
      </c>
      <c r="BJ73">
        <v>0.15954336814979975</v>
      </c>
      <c r="BK73">
        <v>0.27965237174997259</v>
      </c>
      <c r="BL73">
        <v>8.6001033575997532E-2</v>
      </c>
      <c r="BM73">
        <v>0.12010812881889388</v>
      </c>
      <c r="BN73">
        <v>-0.11020816657635868</v>
      </c>
      <c r="BO73">
        <v>-1.3489106139656509E-3</v>
      </c>
      <c r="BP73">
        <v>-4.4067895511575583E-3</v>
      </c>
    </row>
    <row r="74" spans="1:68" x14ac:dyDescent="0.2">
      <c r="A74">
        <f>Data!A74</f>
        <v>1964</v>
      </c>
      <c r="B74">
        <f>Data!B74</f>
        <v>4</v>
      </c>
      <c r="C74">
        <v>1.2728003095254792E-2</v>
      </c>
      <c r="D74">
        <v>6.0938743416532049E-3</v>
      </c>
      <c r="I74">
        <v>2.5477573725933844E-2</v>
      </c>
      <c r="Q74">
        <v>-2.4902296114112949E-3</v>
      </c>
      <c r="R74">
        <v>-3.6786800969260014E-2</v>
      </c>
      <c r="U74">
        <v>3.0215717780808227E-2</v>
      </c>
      <c r="X74">
        <v>3.3798554768609712E-2</v>
      </c>
      <c r="AE74">
        <v>2.9256827564281274E-3</v>
      </c>
      <c r="AF74">
        <v>3.5215824622509828E-3</v>
      </c>
      <c r="AG74">
        <v>2.1223857358205755E-3</v>
      </c>
      <c r="AH74">
        <v>1.3112962034545816E-2</v>
      </c>
      <c r="AI74">
        <v>-6.5605188361810285E-3</v>
      </c>
      <c r="AJ74">
        <v>7.0263124629099671E-3</v>
      </c>
      <c r="AK74">
        <v>6.2772471668672836E-3</v>
      </c>
      <c r="AL74">
        <v>-3.9991469971241145E-3</v>
      </c>
      <c r="AM74">
        <v>-8.0917504863853296E-3</v>
      </c>
      <c r="AN74">
        <v>9.6591407762660619E-3</v>
      </c>
      <c r="AO74">
        <v>6.1375583139735568E-3</v>
      </c>
      <c r="AQ74">
        <v>4.3200421978415449E-3</v>
      </c>
      <c r="AR74">
        <v>-3.134175406660944E-3</v>
      </c>
      <c r="AS74">
        <v>1.1852198921058488E-3</v>
      </c>
      <c r="AT74">
        <v>1.1542268093572505E-2</v>
      </c>
      <c r="AV74">
        <v>5.6782642307950937E-3</v>
      </c>
      <c r="AX74">
        <v>1.005925377652872E-2</v>
      </c>
      <c r="BA74">
        <v>-5.2686075500298024E-2</v>
      </c>
      <c r="BB74">
        <v>4.842384617007589E-3</v>
      </c>
      <c r="BC74">
        <v>-7.4863228788545122E-2</v>
      </c>
      <c r="BE74">
        <v>-1.7649219969602115E-2</v>
      </c>
      <c r="BF74">
        <v>-6.9963648319113503E-3</v>
      </c>
      <c r="BH74">
        <v>8.8008056875353395E-4</v>
      </c>
      <c r="BJ74">
        <v>8.3431341764951927E-2</v>
      </c>
      <c r="BK74">
        <v>0.34352759309862879</v>
      </c>
      <c r="BL74">
        <v>0.17717855825834405</v>
      </c>
      <c r="BM74">
        <v>0.26010289009066434</v>
      </c>
      <c r="BN74">
        <v>4.7469411488334279E-2</v>
      </c>
      <c r="BO74">
        <v>1.5162307129877109E-3</v>
      </c>
      <c r="BP74">
        <v>-3.2287245451907559E-3</v>
      </c>
    </row>
    <row r="75" spans="1:68" x14ac:dyDescent="0.2">
      <c r="A75">
        <f>Data!A75</f>
        <v>1965</v>
      </c>
      <c r="B75">
        <f>Data!B75</f>
        <v>1</v>
      </c>
      <c r="C75">
        <v>1.707270144743589E-3</v>
      </c>
      <c r="D75">
        <v>-3.1419838167741077E-3</v>
      </c>
      <c r="I75">
        <v>-4.6709921362891649E-2</v>
      </c>
      <c r="Q75">
        <v>-5.6795694703792865E-4</v>
      </c>
      <c r="R75">
        <v>9.2292123400016912E-2</v>
      </c>
      <c r="U75">
        <v>8.867355143606126E-2</v>
      </c>
      <c r="X75">
        <v>4.7059547561581816E-2</v>
      </c>
      <c r="AE75">
        <v>2.9750332523108547E-3</v>
      </c>
      <c r="AF75">
        <v>5.3952452799364004E-3</v>
      </c>
      <c r="AG75">
        <v>5.2652768672047934E-3</v>
      </c>
      <c r="AH75">
        <v>7.8603166361199683E-3</v>
      </c>
      <c r="AI75">
        <v>-9.5333903866268166E-3</v>
      </c>
      <c r="AJ75">
        <v>1.0821081395905541E-2</v>
      </c>
      <c r="AK75">
        <v>5.7814989346294254E-3</v>
      </c>
      <c r="AL75">
        <v>-1.4997924720523415E-3</v>
      </c>
      <c r="AM75">
        <v>-1.0049536264087777E-2</v>
      </c>
      <c r="AN75">
        <v>2.1966696625832505E-3</v>
      </c>
      <c r="AO75">
        <v>-3.1985756174055524E-3</v>
      </c>
      <c r="AQ75">
        <v>2.9014572291963248E-3</v>
      </c>
      <c r="AR75">
        <v>-9.621156645752027E-3</v>
      </c>
      <c r="AS75">
        <v>-6.7198393573555393E-3</v>
      </c>
      <c r="AT75">
        <v>8.4273039754509949E-3</v>
      </c>
      <c r="AV75">
        <v>2.6267727804096808E-3</v>
      </c>
      <c r="AX75">
        <v>5.3430217070724595E-3</v>
      </c>
      <c r="BA75">
        <v>-5.6373648981806967E-2</v>
      </c>
      <c r="BB75">
        <v>3.6006686584952874E-3</v>
      </c>
      <c r="BC75">
        <v>-3.631000282294039E-2</v>
      </c>
      <c r="BE75">
        <v>-3.8924181576219574E-2</v>
      </c>
      <c r="BF75">
        <v>-6.4340649193770361E-3</v>
      </c>
      <c r="BH75">
        <v>6.7040133477048042E-3</v>
      </c>
      <c r="BJ75">
        <v>-1.9627648995734326E-2</v>
      </c>
      <c r="BK75">
        <v>0.41585602651094078</v>
      </c>
      <c r="BL75">
        <v>0.22252953365263917</v>
      </c>
      <c r="BM75">
        <v>0.43549617251961448</v>
      </c>
      <c r="BN75">
        <v>0.18922958896260911</v>
      </c>
      <c r="BO75">
        <v>-1.049569687741142E-3</v>
      </c>
      <c r="BP75">
        <v>-8.6171980236728063E-5</v>
      </c>
    </row>
    <row r="76" spans="1:68" x14ac:dyDescent="0.2">
      <c r="A76">
        <f>Data!A76</f>
        <v>1965</v>
      </c>
      <c r="B76">
        <f>Data!B76</f>
        <v>2</v>
      </c>
      <c r="C76">
        <v>1.3729416209233847E-3</v>
      </c>
      <c r="D76">
        <v>-1.3620993001923765E-3</v>
      </c>
      <c r="I76">
        <v>-3.122289938851619E-2</v>
      </c>
      <c r="Q76">
        <v>-2.3462582479816165E-3</v>
      </c>
      <c r="R76">
        <v>-6.4423363553432367E-2</v>
      </c>
      <c r="U76">
        <v>-3.4077688775990822E-4</v>
      </c>
      <c r="X76">
        <v>4.7439947508178371E-2</v>
      </c>
      <c r="AE76">
        <v>3.8514047480564528E-3</v>
      </c>
      <c r="AF76">
        <v>4.3329633411612889E-3</v>
      </c>
      <c r="AG76">
        <v>4.6128414713861865E-3</v>
      </c>
      <c r="AH76">
        <v>-2.9579625219953165E-3</v>
      </c>
      <c r="AI76">
        <v>-2.0718754884501145E-3</v>
      </c>
      <c r="AJ76">
        <v>3.0314460267253374E-3</v>
      </c>
      <c r="AK76">
        <v>8.2818593015709929E-3</v>
      </c>
      <c r="AL76">
        <v>2.5870709540543047E-3</v>
      </c>
      <c r="AM76">
        <v>-8.5347167358413856E-3</v>
      </c>
      <c r="AN76">
        <v>3.3259641672026552E-3</v>
      </c>
      <c r="AO76">
        <v>-1.0069991740220274E-3</v>
      </c>
      <c r="AQ76">
        <v>-1.6568167142327894E-3</v>
      </c>
      <c r="AR76">
        <v>-6.5660404657177374E-3</v>
      </c>
      <c r="AS76">
        <v>-8.222588708024503E-3</v>
      </c>
      <c r="AT76">
        <v>9.5962877269163971E-3</v>
      </c>
      <c r="AV76">
        <v>1.8929115158368148E-3</v>
      </c>
      <c r="AX76">
        <v>6.2585974708762038E-3</v>
      </c>
      <c r="BA76">
        <v>-3.8381727288716139E-2</v>
      </c>
      <c r="BB76">
        <v>7.6818068858486299E-4</v>
      </c>
      <c r="BC76">
        <v>1.4393819916419304E-2</v>
      </c>
      <c r="BE76">
        <v>-7.3008842858574674E-2</v>
      </c>
      <c r="BF76">
        <v>-1.3459018127672806E-3</v>
      </c>
      <c r="BH76">
        <v>5.8285397686731336E-3</v>
      </c>
      <c r="BJ76">
        <v>0.10969361722736615</v>
      </c>
      <c r="BK76">
        <v>0.49660251733057414</v>
      </c>
      <c r="BL76">
        <v>0.29232895733416076</v>
      </c>
      <c r="BM76">
        <v>0.38692580111790376</v>
      </c>
      <c r="BN76">
        <v>0.1255746996764821</v>
      </c>
      <c r="BO76">
        <v>8.6940032765602665E-4</v>
      </c>
      <c r="BP76">
        <v>-7.1534241755492195E-4</v>
      </c>
    </row>
    <row r="77" spans="1:68" x14ac:dyDescent="0.2">
      <c r="A77">
        <f>Data!A77</f>
        <v>1965</v>
      </c>
      <c r="B77">
        <f>Data!B77</f>
        <v>3</v>
      </c>
      <c r="C77">
        <v>-5.6717246336379645E-3</v>
      </c>
      <c r="D77">
        <v>-5.7085252785329388E-3</v>
      </c>
      <c r="I77">
        <v>-4.7989880206041668E-2</v>
      </c>
      <c r="Q77">
        <v>-6.3023714012195534E-4</v>
      </c>
      <c r="R77">
        <v>9.0193613121281047E-3</v>
      </c>
      <c r="U77">
        <v>1.8609962812250913E-2</v>
      </c>
      <c r="X77">
        <v>2.7416766529422709E-2</v>
      </c>
      <c r="AE77">
        <v>5.6186777210314176E-3</v>
      </c>
      <c r="AF77">
        <v>7.0439508806106055E-3</v>
      </c>
      <c r="AG77">
        <v>7.4289449560045462E-3</v>
      </c>
      <c r="AH77">
        <v>-1.9032450239211407E-3</v>
      </c>
      <c r="AI77">
        <v>8.2721525996154455E-3</v>
      </c>
      <c r="AJ77">
        <v>3.5077986475418044E-3</v>
      </c>
      <c r="AK77">
        <v>1.1251208399178925E-2</v>
      </c>
      <c r="AL77">
        <v>2.1069184056639045E-3</v>
      </c>
      <c r="AM77">
        <v>-1.0245507673940502E-2</v>
      </c>
      <c r="AN77">
        <v>4.8349128827365195E-3</v>
      </c>
      <c r="AO77">
        <v>-2.2090379979484709E-3</v>
      </c>
      <c r="AQ77">
        <v>-2.7442317762016444E-3</v>
      </c>
      <c r="AR77">
        <v>-3.689550263206165E-3</v>
      </c>
      <c r="AS77">
        <v>-6.4331930655949776E-3</v>
      </c>
      <c r="AT77">
        <v>7.6265892646509847E-4</v>
      </c>
      <c r="AV77">
        <v>1.9625052395024767E-3</v>
      </c>
      <c r="AX77">
        <v>-2.0072463085103465E-3</v>
      </c>
      <c r="BA77">
        <v>4.4858305436077384E-3</v>
      </c>
      <c r="BB77">
        <v>1.4353633451262837E-3</v>
      </c>
      <c r="BC77">
        <v>-4.5910019897701382E-2</v>
      </c>
      <c r="BE77">
        <v>-5.6013671013880995E-2</v>
      </c>
      <c r="BF77">
        <v>-4.5947347392107929E-3</v>
      </c>
      <c r="BH77">
        <v>-3.6120861692502319E-3</v>
      </c>
      <c r="BJ77">
        <v>0.22073462907450114</v>
      </c>
      <c r="BK77">
        <v>0.58547200088462592</v>
      </c>
      <c r="BL77">
        <v>0.33671274591965172</v>
      </c>
      <c r="BM77">
        <v>0.36475741578986665</v>
      </c>
      <c r="BN77">
        <v>5.6888808966865934E-2</v>
      </c>
      <c r="BO77">
        <v>-1.6287921293366356E-3</v>
      </c>
      <c r="BP77">
        <v>2.9120524039538548E-3</v>
      </c>
    </row>
    <row r="78" spans="1:68" x14ac:dyDescent="0.2">
      <c r="A78">
        <f>Data!A78</f>
        <v>1965</v>
      </c>
      <c r="B78">
        <f>Data!B78</f>
        <v>4</v>
      </c>
      <c r="C78">
        <v>-1.6123358450787606E-2</v>
      </c>
      <c r="D78">
        <v>-2.0823621215740218E-2</v>
      </c>
      <c r="I78">
        <v>-3.7863214635733833E-2</v>
      </c>
      <c r="Q78">
        <v>-1.6527396722556377E-3</v>
      </c>
      <c r="R78">
        <v>-4.6615689712896646E-2</v>
      </c>
      <c r="U78">
        <v>-5.485708199526762E-3</v>
      </c>
      <c r="X78">
        <v>2.1015743416628929E-2</v>
      </c>
      <c r="AE78">
        <v>4.941187311716444E-3</v>
      </c>
      <c r="AF78">
        <v>7.7983026649928178E-3</v>
      </c>
      <c r="AG78">
        <v>8.5827967010372319E-3</v>
      </c>
      <c r="AH78">
        <v>-7.1269455973865803E-4</v>
      </c>
      <c r="AI78">
        <v>9.46755858483872E-3</v>
      </c>
      <c r="AJ78">
        <v>5.3123441235567448E-3</v>
      </c>
      <c r="AK78">
        <v>1.0948116163243871E-2</v>
      </c>
      <c r="AL78">
        <v>-5.1907809494942114E-3</v>
      </c>
      <c r="AM78">
        <v>-1.4124857453431616E-2</v>
      </c>
      <c r="AN78">
        <v>6.7398501946271949E-3</v>
      </c>
      <c r="AO78">
        <v>-1.0584524704499998E-3</v>
      </c>
      <c r="AQ78">
        <v>-3.5583206013303226E-3</v>
      </c>
      <c r="AR78">
        <v>-8.2899245870500238E-3</v>
      </c>
      <c r="AS78">
        <v>-1.1847413156599984E-2</v>
      </c>
      <c r="AT78">
        <v>-4.2744351743572717E-3</v>
      </c>
      <c r="AV78">
        <v>4.6816893286383277E-4</v>
      </c>
      <c r="AX78">
        <v>-8.3377169799501161E-3</v>
      </c>
      <c r="BA78">
        <v>5.3008199782099252E-2</v>
      </c>
      <c r="BB78">
        <v>2.193117933653177E-3</v>
      </c>
      <c r="BC78">
        <v>-6.3474806743535783E-2</v>
      </c>
      <c r="BE78">
        <v>-5.4195546416251794E-2</v>
      </c>
      <c r="BF78">
        <v>-1.2700559408705736E-2</v>
      </c>
      <c r="BH78">
        <v>-2.9819040339483212E-3</v>
      </c>
      <c r="BJ78">
        <v>3.2766316675152396E-2</v>
      </c>
      <c r="BK78">
        <v>0.54185903592686024</v>
      </c>
      <c r="BL78">
        <v>0.19563411042752232</v>
      </c>
      <c r="BM78">
        <v>0.50911482781413908</v>
      </c>
      <c r="BN78">
        <v>0.1034774979833758</v>
      </c>
      <c r="BO78">
        <v>1.4454550804503877E-3</v>
      </c>
      <c r="BP78">
        <v>6.4468210208140642E-6</v>
      </c>
    </row>
    <row r="79" spans="1:68" x14ac:dyDescent="0.2">
      <c r="A79">
        <f>Data!A79</f>
        <v>1966</v>
      </c>
      <c r="B79">
        <f>Data!B79</f>
        <v>1</v>
      </c>
      <c r="C79">
        <v>-2.7979503197679279E-2</v>
      </c>
      <c r="D79">
        <v>-2.2965366812774946E-2</v>
      </c>
      <c r="I79">
        <v>-9.9079391654369076E-2</v>
      </c>
      <c r="Q79">
        <v>-6.1592032016665778E-4</v>
      </c>
      <c r="R79">
        <v>-1.5092725957149611E-2</v>
      </c>
      <c r="U79">
        <v>-7.0275600325429011E-3</v>
      </c>
      <c r="X79">
        <v>1.4972098457612937E-2</v>
      </c>
      <c r="AE79">
        <v>4.9356891911616074E-3</v>
      </c>
      <c r="AF79">
        <v>4.8966129819061344E-3</v>
      </c>
      <c r="AG79">
        <v>6.1168798003077285E-3</v>
      </c>
      <c r="AH79">
        <v>-2.1949208024745204E-3</v>
      </c>
      <c r="AI79">
        <v>1.1009279926005977E-2</v>
      </c>
      <c r="AJ79">
        <v>-4.1969152932028742E-3</v>
      </c>
      <c r="AK79">
        <v>1.3720262895523749E-2</v>
      </c>
      <c r="AL79">
        <v>-1.1304139878032693E-2</v>
      </c>
      <c r="AM79">
        <v>-1.5736702559253857E-2</v>
      </c>
      <c r="AN79">
        <v>5.1248351091190969E-3</v>
      </c>
      <c r="AO79">
        <v>2.2822212712059198E-4</v>
      </c>
      <c r="AQ79">
        <v>-2.7656022049278306E-3</v>
      </c>
      <c r="AR79">
        <v>-1.5471466974636972E-2</v>
      </c>
      <c r="AS79">
        <v>-1.8236061434931727E-2</v>
      </c>
      <c r="AT79">
        <v>-9.7417098760121945E-3</v>
      </c>
      <c r="AV79">
        <v>-4.7171919795907513E-4</v>
      </c>
      <c r="AX79">
        <v>-1.5602953800487818E-2</v>
      </c>
      <c r="BA79">
        <v>8.2320677957228749E-2</v>
      </c>
      <c r="BB79">
        <v>3.0328124810994339E-3</v>
      </c>
      <c r="BC79">
        <v>-6.3526149128776854E-2</v>
      </c>
      <c r="BE79">
        <v>-2.9467996824687148E-2</v>
      </c>
      <c r="BF79">
        <v>-1.596166692256773E-2</v>
      </c>
      <c r="BH79">
        <v>5.990118794198666E-3</v>
      </c>
      <c r="BJ79">
        <v>-0.29507834898437224</v>
      </c>
      <c r="BK79">
        <v>0.1647922612104864</v>
      </c>
      <c r="BL79">
        <v>-1.1641835900153552E-3</v>
      </c>
      <c r="BM79">
        <v>0.45989387508448742</v>
      </c>
      <c r="BN79">
        <v>0.23561079237002541</v>
      </c>
      <c r="BO79">
        <v>3.2487830313011334E-3</v>
      </c>
      <c r="BP79">
        <v>2.5685335405148738E-3</v>
      </c>
    </row>
    <row r="80" spans="1:68" x14ac:dyDescent="0.2">
      <c r="A80">
        <f>Data!A80</f>
        <v>1966</v>
      </c>
      <c r="B80">
        <f>Data!B80</f>
        <v>2</v>
      </c>
      <c r="C80">
        <v>-1.9857437004217715E-2</v>
      </c>
      <c r="D80">
        <v>-1.3206510425512796E-2</v>
      </c>
      <c r="I80">
        <v>-6.935996376645015E-2</v>
      </c>
      <c r="Q80">
        <v>-1.5628658021287541E-3</v>
      </c>
      <c r="R80">
        <v>-4.3729404828002139E-2</v>
      </c>
      <c r="U80">
        <v>-7.1519976331062551E-3</v>
      </c>
      <c r="X80">
        <v>8.4647494197627182E-3</v>
      </c>
      <c r="AE80">
        <v>3.5660511533097683E-3</v>
      </c>
      <c r="AF80">
        <v>2.6864351288304888E-3</v>
      </c>
      <c r="AG80">
        <v>2.1241161417071552E-3</v>
      </c>
      <c r="AH80">
        <v>-2.0168439858760934E-3</v>
      </c>
      <c r="AI80">
        <v>1.0324346333650869E-2</v>
      </c>
      <c r="AJ80">
        <v>-7.4429644800826367E-3</v>
      </c>
      <c r="AK80">
        <v>9.6656948555935429E-3</v>
      </c>
      <c r="AL80">
        <v>-1.1050114105995767E-2</v>
      </c>
      <c r="AM80">
        <v>-1.0315844331467261E-2</v>
      </c>
      <c r="AN80">
        <v>4.0047101536361263E-3</v>
      </c>
      <c r="AO80">
        <v>1.3182750247060504E-3</v>
      </c>
      <c r="AQ80">
        <v>-2.9850000398141674E-3</v>
      </c>
      <c r="AR80">
        <v>-1.5613568107479825E-2</v>
      </c>
      <c r="AS80">
        <v>-1.8597442456133706E-2</v>
      </c>
      <c r="AT80">
        <v>-1.2581240838829277E-3</v>
      </c>
      <c r="AV80">
        <v>-5.272732624243659E-3</v>
      </c>
      <c r="AX80">
        <v>-5.6542085097683881E-3</v>
      </c>
      <c r="BA80">
        <v>8.936439100394189E-2</v>
      </c>
      <c r="BB80">
        <v>2.2480910675106713E-3</v>
      </c>
      <c r="BC80">
        <v>2.2067437168435511E-2</v>
      </c>
      <c r="BE80">
        <v>9.8631228618124567E-3</v>
      </c>
      <c r="BF80">
        <v>-1.354233067905497E-2</v>
      </c>
      <c r="BH80">
        <v>5.0268540378446552E-3</v>
      </c>
      <c r="BJ80">
        <v>-0.1636868758656842</v>
      </c>
      <c r="BK80">
        <v>-0.11703834640873723</v>
      </c>
      <c r="BL80">
        <v>8.5938358100229095E-2</v>
      </c>
      <c r="BM80">
        <v>4.6672198727294667E-2</v>
      </c>
      <c r="BN80">
        <v>0.19349404433458228</v>
      </c>
      <c r="BO80">
        <v>-7.2671154931051168E-4</v>
      </c>
      <c r="BP80">
        <v>4.9650221800754957E-3</v>
      </c>
    </row>
    <row r="81" spans="1:68" x14ac:dyDescent="0.2">
      <c r="A81">
        <f>Data!A81</f>
        <v>1966</v>
      </c>
      <c r="B81">
        <f>Data!B81</f>
        <v>3</v>
      </c>
      <c r="C81">
        <v>-1.5126116241921395E-2</v>
      </c>
      <c r="D81">
        <v>-1.2431547994037118E-2</v>
      </c>
      <c r="I81">
        <v>-4.826314443177715E-2</v>
      </c>
      <c r="Q81">
        <v>1.600474491948653E-3</v>
      </c>
      <c r="R81">
        <v>8.4735843441299252E-3</v>
      </c>
      <c r="U81">
        <v>-3.7152044738456347E-2</v>
      </c>
      <c r="X81">
        <v>-6.4263091151355312E-3</v>
      </c>
      <c r="AE81">
        <v>1.0868768969625187E-3</v>
      </c>
      <c r="AF81">
        <v>1.2574278019457097E-3</v>
      </c>
      <c r="AG81">
        <v>6.450099187809144E-4</v>
      </c>
      <c r="AH81">
        <v>-4.5630410296544355E-3</v>
      </c>
      <c r="AI81">
        <v>8.3663659829356085E-3</v>
      </c>
      <c r="AJ81">
        <v>-5.593308588403012E-3</v>
      </c>
      <c r="AK81">
        <v>6.291642434556266E-3</v>
      </c>
      <c r="AL81">
        <v>4.1053522793159658E-3</v>
      </c>
      <c r="AM81">
        <v>1.0623103551763435E-3</v>
      </c>
      <c r="AN81">
        <v>3.3832084303252463E-3</v>
      </c>
      <c r="AO81">
        <v>2.1257806282735103E-3</v>
      </c>
      <c r="AQ81">
        <v>-4.1866985892493602E-3</v>
      </c>
      <c r="AR81">
        <v>-8.7069051358970029E-3</v>
      </c>
      <c r="AS81">
        <v>-1.2892408904836117E-2</v>
      </c>
      <c r="AT81">
        <v>-2.2317678983051481E-3</v>
      </c>
      <c r="AV81">
        <v>-7.6424799265364385E-3</v>
      </c>
      <c r="AX81">
        <v>-3.9631339570700419E-3</v>
      </c>
      <c r="BA81">
        <v>7.2516249733710403E-2</v>
      </c>
      <c r="BB81">
        <v>-1.6433597457066185E-4</v>
      </c>
      <c r="BC81">
        <v>2.706896757404742E-2</v>
      </c>
      <c r="BE81">
        <v>5.2733165354744926E-2</v>
      </c>
      <c r="BF81">
        <v>3.0019327349082303E-3</v>
      </c>
      <c r="BH81">
        <v>2.9458606848337047E-3</v>
      </c>
      <c r="BJ81">
        <v>-0.50376234796228303</v>
      </c>
      <c r="BK81">
        <v>-0.37504580523831255</v>
      </c>
      <c r="BL81">
        <v>-0.18343704265380634</v>
      </c>
      <c r="BM81">
        <v>0.12874000619701642</v>
      </c>
      <c r="BN81">
        <v>0.26718534933959032</v>
      </c>
      <c r="BO81">
        <v>-2.0030267138290703E-4</v>
      </c>
      <c r="BP81">
        <v>2.3973760864944571E-3</v>
      </c>
    </row>
    <row r="82" spans="1:68" x14ac:dyDescent="0.2">
      <c r="A82">
        <f>Data!A82</f>
        <v>1966</v>
      </c>
      <c r="B82">
        <f>Data!B82</f>
        <v>4</v>
      </c>
      <c r="C82">
        <v>-1.2197192645237109E-2</v>
      </c>
      <c r="D82">
        <v>-4.6531076456002296E-3</v>
      </c>
      <c r="I82">
        <v>-4.1132563187565196E-2</v>
      </c>
      <c r="Q82">
        <v>3.8344015937814661E-4</v>
      </c>
      <c r="R82">
        <v>-1.0769604742693062E-2</v>
      </c>
      <c r="U82">
        <v>-2.4138639098606696E-2</v>
      </c>
      <c r="X82">
        <v>-1.2073141736164139E-2</v>
      </c>
      <c r="AE82">
        <v>2.076984938015336E-4</v>
      </c>
      <c r="AF82">
        <v>7.2532597845986757E-4</v>
      </c>
      <c r="AG82">
        <v>1.627082106801403E-3</v>
      </c>
      <c r="AH82">
        <v>-5.442631166531875E-3</v>
      </c>
      <c r="AI82">
        <v>1.1986738561331922E-2</v>
      </c>
      <c r="AJ82">
        <v>-5.2901735066037681E-3</v>
      </c>
      <c r="AK82">
        <v>3.6256109845522744E-3</v>
      </c>
      <c r="AL82">
        <v>1.3110257629469935E-2</v>
      </c>
      <c r="AM82">
        <v>8.4317834982821083E-3</v>
      </c>
      <c r="AN82">
        <v>3.2616698345211415E-3</v>
      </c>
      <c r="AO82">
        <v>2.5363438559491414E-3</v>
      </c>
      <c r="AQ82">
        <v>-6.391454561088139E-3</v>
      </c>
      <c r="AR82">
        <v>-4.353352865803739E-3</v>
      </c>
      <c r="AS82">
        <v>-1.0743584049418331E-2</v>
      </c>
      <c r="AT82">
        <v>-1.4516573678354239E-3</v>
      </c>
      <c r="AV82">
        <v>-8.4178539389760942E-3</v>
      </c>
      <c r="AX82">
        <v>-2.2180300974774525E-3</v>
      </c>
      <c r="BA82">
        <v>8.4681597930910346E-2</v>
      </c>
      <c r="BB82">
        <v>-4.2006998229577874E-3</v>
      </c>
      <c r="BC82">
        <v>1.3522566308163064E-2</v>
      </c>
      <c r="BE82">
        <v>7.9164109983961062E-2</v>
      </c>
      <c r="BF82">
        <v>1.2503351503639237E-2</v>
      </c>
      <c r="BH82">
        <v>1.6653200274819539E-4</v>
      </c>
      <c r="BJ82">
        <v>-0.56590554497025014</v>
      </c>
      <c r="BK82">
        <v>-0.38056998461923452</v>
      </c>
      <c r="BL82">
        <v>7.0277124522001522E-2</v>
      </c>
      <c r="BM82">
        <v>0.18535833482390274</v>
      </c>
      <c r="BN82">
        <v>0.58662186906987968</v>
      </c>
      <c r="BO82">
        <v>-4.5052154758444263E-3</v>
      </c>
      <c r="BP82">
        <v>2.5546152196232463E-3</v>
      </c>
    </row>
    <row r="83" spans="1:68" x14ac:dyDescent="0.2">
      <c r="A83">
        <f>Data!A83</f>
        <v>1967</v>
      </c>
      <c r="B83">
        <f>Data!B83</f>
        <v>1</v>
      </c>
      <c r="C83">
        <v>-1.0254225791694438E-2</v>
      </c>
      <c r="D83">
        <v>1.2155835496310274E-3</v>
      </c>
      <c r="I83">
        <v>-4.2480079831284101E-3</v>
      </c>
      <c r="Q83">
        <v>-1.8282190368028479E-4</v>
      </c>
      <c r="R83">
        <v>-1.5776446364758279E-2</v>
      </c>
      <c r="U83">
        <v>-1.5166875717424588E-2</v>
      </c>
      <c r="X83">
        <v>-4.2150408565104769E-2</v>
      </c>
      <c r="AE83">
        <v>4.0113996113402273E-3</v>
      </c>
      <c r="AF83">
        <v>6.1642627711413489E-3</v>
      </c>
      <c r="AG83">
        <v>6.0000802609425641E-3</v>
      </c>
      <c r="AH83">
        <v>-8.9079551161606041E-3</v>
      </c>
      <c r="AI83">
        <v>1.6056876072409576E-2</v>
      </c>
      <c r="AJ83">
        <v>9.8656484539105804E-4</v>
      </c>
      <c r="AK83">
        <v>5.0992067513315753E-3</v>
      </c>
      <c r="AL83">
        <v>1.5447341705808526E-2</v>
      </c>
      <c r="AM83">
        <v>9.4617201397415585E-3</v>
      </c>
      <c r="AN83">
        <v>7.3917741517387503E-3</v>
      </c>
      <c r="AO83">
        <v>1.2275113804798288E-3</v>
      </c>
      <c r="AQ83">
        <v>2.7271638396086928E-4</v>
      </c>
      <c r="AR83">
        <v>4.7805512725340726E-3</v>
      </c>
      <c r="AS83">
        <v>5.0544865177766241E-3</v>
      </c>
      <c r="AT83">
        <v>-1.5306795272298723E-2</v>
      </c>
      <c r="AV83">
        <v>-8.7269324069865206E-3</v>
      </c>
      <c r="AW83">
        <f t="array" ref="AW83:AW270">[1]!HP(logarithms!AW83:AW270,1600)-logarithms!AW83:AW270</f>
        <v>-3.9995785508013526E-3</v>
      </c>
      <c r="AX83">
        <v>-1.0757827657590369E-2</v>
      </c>
      <c r="AY83">
        <f t="array" ref="AY83:AY270">[1]!HP(logarithms!AY83:AY270,1600)-logarithms!AY83:AY270</f>
        <v>2.4714251092570194E-3</v>
      </c>
      <c r="BA83">
        <v>4.6071981991928856E-2</v>
      </c>
      <c r="BB83">
        <v>2.1824888275201459E-4</v>
      </c>
      <c r="BC83">
        <v>6.5439551586639499E-2</v>
      </c>
      <c r="BE83">
        <v>9.120987065116104E-3</v>
      </c>
      <c r="BF83">
        <v>9.3704008305079967E-3</v>
      </c>
      <c r="BH83">
        <v>-8.9938370859829857E-3</v>
      </c>
      <c r="BJ83">
        <v>0.23959760488180848</v>
      </c>
      <c r="BK83">
        <v>-7.4716350264223408E-2</v>
      </c>
      <c r="BL83">
        <v>0.59676301815343269</v>
      </c>
      <c r="BM83">
        <v>-0.31429224056566829</v>
      </c>
      <c r="BN83">
        <v>0.31157377436694361</v>
      </c>
      <c r="BO83">
        <v>-1.1130698174933201E-2</v>
      </c>
      <c r="BP83">
        <v>-9.9014414638894793E-4</v>
      </c>
    </row>
    <row r="84" spans="1:68" x14ac:dyDescent="0.2">
      <c r="A84">
        <f>Data!A84</f>
        <v>1967</v>
      </c>
      <c r="B84">
        <f>Data!B84</f>
        <v>2</v>
      </c>
      <c r="C84">
        <v>-4.3928367868417695E-4</v>
      </c>
      <c r="D84">
        <v>-8.4673559849601787E-4</v>
      </c>
      <c r="I84">
        <v>4.3962694773329147E-2</v>
      </c>
      <c r="Q84">
        <v>-7.2419412692334949E-4</v>
      </c>
      <c r="R84">
        <v>7.3747086722537603E-3</v>
      </c>
      <c r="U84">
        <v>1.6485741142022725E-2</v>
      </c>
      <c r="X84">
        <v>-2.8031752110727837E-2</v>
      </c>
      <c r="AE84">
        <v>7.3013172643521251E-3</v>
      </c>
      <c r="AF84">
        <v>8.508329303927642E-3</v>
      </c>
      <c r="AG84">
        <v>8.8402549557686783E-3</v>
      </c>
      <c r="AH84">
        <v>-1.4974215054737172E-2</v>
      </c>
      <c r="AI84">
        <v>1.4624850926412858E-2</v>
      </c>
      <c r="AJ84">
        <v>5.6864411172981022E-3</v>
      </c>
      <c r="AK84">
        <v>7.142175627563585E-3</v>
      </c>
      <c r="AL84">
        <v>1.4158892991788186E-2</v>
      </c>
      <c r="AM84">
        <v>3.0678287679144489E-3</v>
      </c>
      <c r="AN84">
        <v>8.2244436400625842E-3</v>
      </c>
      <c r="AO84">
        <v>-2.8388566398795945E-4</v>
      </c>
      <c r="AQ84">
        <v>-7.9329640493952525E-5</v>
      </c>
      <c r="AR84">
        <v>1.1414679109080339E-2</v>
      </c>
      <c r="AS84">
        <v>1.133653747433705E-2</v>
      </c>
      <c r="AT84">
        <v>-1.1773974300833212E-2</v>
      </c>
      <c r="AV84">
        <v>-8.3985707843492463E-3</v>
      </c>
      <c r="AW84">
        <v>1.1018496788385512E-2</v>
      </c>
      <c r="AX84">
        <v>-5.2603288393653358E-3</v>
      </c>
      <c r="AY84">
        <v>5.6803168843000407E-4</v>
      </c>
      <c r="BA84">
        <v>3.685550480741262E-2</v>
      </c>
      <c r="BB84">
        <v>-3.9176906891214003E-4</v>
      </c>
      <c r="BC84">
        <v>0.10161523506593939</v>
      </c>
      <c r="BE84">
        <v>-1.6793801976183076E-2</v>
      </c>
      <c r="BF84">
        <v>5.7110726174247617E-3</v>
      </c>
      <c r="BH84">
        <v>-1.0183696813278537E-2</v>
      </c>
      <c r="BJ84">
        <v>1.1928148643308933</v>
      </c>
      <c r="BK84">
        <v>0.35164748835438608</v>
      </c>
      <c r="BL84">
        <v>0.45565887356344259</v>
      </c>
      <c r="BM84">
        <v>-0.84114699410458471</v>
      </c>
      <c r="BN84">
        <v>-0.77855540259589162</v>
      </c>
      <c r="BO84">
        <v>3.0943906584576797E-5</v>
      </c>
      <c r="BP84">
        <v>-4.4215306323846515E-3</v>
      </c>
    </row>
    <row r="85" spans="1:68" x14ac:dyDescent="0.2">
      <c r="A85">
        <f>Data!A85</f>
        <v>1967</v>
      </c>
      <c r="B85">
        <f>Data!B85</f>
        <v>3</v>
      </c>
      <c r="C85">
        <v>1.2882718683187022E-3</v>
      </c>
      <c r="D85">
        <v>5.4037891157303619E-3</v>
      </c>
      <c r="I85">
        <v>2.5769434895268617E-2</v>
      </c>
      <c r="Q85">
        <v>1.0587134007887869E-4</v>
      </c>
      <c r="R85">
        <v>4.5751633330971764E-2</v>
      </c>
      <c r="U85">
        <v>2.7100680453576942E-2</v>
      </c>
      <c r="X85">
        <v>-2.9806475003216981E-2</v>
      </c>
      <c r="AE85">
        <v>6.5105079970901869E-3</v>
      </c>
      <c r="AF85">
        <v>7.3111839578485771E-3</v>
      </c>
      <c r="AG85">
        <v>8.2390770957490034E-3</v>
      </c>
      <c r="AH85">
        <v>-1.2350795131332859E-2</v>
      </c>
      <c r="AI85">
        <v>9.4611666315040921E-3</v>
      </c>
      <c r="AJ85">
        <v>3.2460483838718801E-3</v>
      </c>
      <c r="AK85">
        <v>1.0915944934394073E-2</v>
      </c>
      <c r="AL85">
        <v>4.924595409343091E-3</v>
      </c>
      <c r="AM85">
        <v>-6.5011814053486106E-3</v>
      </c>
      <c r="AN85">
        <v>9.5475853824682488E-3</v>
      </c>
      <c r="AO85">
        <v>2.2364014244935504E-3</v>
      </c>
      <c r="AQ85">
        <v>-4.2605472989443172E-3</v>
      </c>
      <c r="AR85">
        <v>5.6184192404575839E-3</v>
      </c>
      <c r="AS85">
        <v>1.3590087246218019E-3</v>
      </c>
      <c r="AT85">
        <v>-6.8987395582476019E-5</v>
      </c>
      <c r="AV85">
        <v>-4.761555198857792E-3</v>
      </c>
      <c r="AW85">
        <v>1.4684443734692465E-2</v>
      </c>
      <c r="AX85">
        <v>1.9518030623872917E-3</v>
      </c>
      <c r="AY85">
        <v>4.4042608299008634E-3</v>
      </c>
      <c r="BA85">
        <v>3.0498485950618992E-2</v>
      </c>
      <c r="BB85">
        <v>-4.342411924835865E-3</v>
      </c>
      <c r="BC85">
        <v>9.51349826530965E-2</v>
      </c>
      <c r="BE85">
        <v>-3.5713353465689046E-2</v>
      </c>
      <c r="BF85">
        <v>-2.3488676285028376E-3</v>
      </c>
      <c r="BH85">
        <v>-7.6141597614172146E-3</v>
      </c>
      <c r="BJ85">
        <v>0.65366424761095576</v>
      </c>
      <c r="BK85">
        <v>0.46770061948317743</v>
      </c>
      <c r="BL85">
        <v>0.14622994918863963</v>
      </c>
      <c r="BM85">
        <v>-0.18594476727538023</v>
      </c>
      <c r="BN85">
        <v>-0.54455686325428121</v>
      </c>
      <c r="BO85">
        <v>1.3132626036445057E-2</v>
      </c>
      <c r="BP85">
        <v>3.9705731086846635E-3</v>
      </c>
    </row>
    <row r="86" spans="1:68" x14ac:dyDescent="0.2">
      <c r="A86">
        <f>Data!A86</f>
        <v>1967</v>
      </c>
      <c r="B86">
        <f>Data!B86</f>
        <v>4</v>
      </c>
      <c r="C86">
        <v>3.2182331297203604E-3</v>
      </c>
      <c r="D86">
        <v>1.0460470535215372E-2</v>
      </c>
      <c r="I86">
        <v>1.4721418883413051E-2</v>
      </c>
      <c r="Q86">
        <v>9.3753596966477185E-4</v>
      </c>
      <c r="R86">
        <v>3.1529764619366851E-2</v>
      </c>
      <c r="U86">
        <v>-4.3746353722529108E-4</v>
      </c>
      <c r="X86">
        <v>-2.9031246554097834E-2</v>
      </c>
      <c r="AE86">
        <v>4.6435674593685583E-3</v>
      </c>
      <c r="AF86">
        <v>5.6018372314308174E-3</v>
      </c>
      <c r="AG86">
        <v>8.1605495379877269E-3</v>
      </c>
      <c r="AH86">
        <v>-9.4816720095280971E-3</v>
      </c>
      <c r="AI86">
        <v>4.0244667185320715E-3</v>
      </c>
      <c r="AJ86">
        <v>3.9919909232901674E-3</v>
      </c>
      <c r="AK86">
        <v>1.0616760774641687E-2</v>
      </c>
      <c r="AL86">
        <v>1.8666683466328493E-3</v>
      </c>
      <c r="AM86">
        <v>-1.0183048905204828E-2</v>
      </c>
      <c r="AN86">
        <v>1.1348988071520294E-2</v>
      </c>
      <c r="AO86">
        <v>5.7471508399622451E-3</v>
      </c>
      <c r="AQ86">
        <v>-5.6106003184694941E-3</v>
      </c>
      <c r="AR86">
        <v>4.6837644012884816E-3</v>
      </c>
      <c r="AS86">
        <v>-9.2576549410239295E-4</v>
      </c>
      <c r="AT86">
        <v>4.1456311200014917E-3</v>
      </c>
      <c r="AV86">
        <v>-2.6393506122310839E-3</v>
      </c>
      <c r="AW86">
        <v>-2.461050382613017E-3</v>
      </c>
      <c r="AX86">
        <v>4.7120518542742573E-3</v>
      </c>
      <c r="AY86">
        <v>1.0927676561510502E-2</v>
      </c>
      <c r="BA86">
        <v>1.13697098320098E-3</v>
      </c>
      <c r="BB86">
        <v>-6.5979633518749026E-3</v>
      </c>
      <c r="BC86">
        <v>5.6104327915692309E-2</v>
      </c>
      <c r="BE86">
        <v>-5.8381199011492413E-4</v>
      </c>
      <c r="BF86">
        <v>-3.716508869516133E-3</v>
      </c>
      <c r="BH86">
        <v>-6.5313808170955178E-3</v>
      </c>
      <c r="BJ86">
        <v>0.301318259665738</v>
      </c>
      <c r="BK86">
        <v>0.35240235168851086</v>
      </c>
      <c r="BL86">
        <v>-0.13254328333034415</v>
      </c>
      <c r="BM86">
        <v>5.1101315310727147E-2</v>
      </c>
      <c r="BN86">
        <v>-0.4667352119172557</v>
      </c>
      <c r="BO86">
        <v>8.2593146877038767E-3</v>
      </c>
      <c r="BP86">
        <v>6.1373117866557608E-3</v>
      </c>
    </row>
    <row r="87" spans="1:68" x14ac:dyDescent="0.2">
      <c r="A87">
        <f>Data!A87</f>
        <v>1968</v>
      </c>
      <c r="B87">
        <f>Data!B87</f>
        <v>1</v>
      </c>
      <c r="C87">
        <v>-7.3067056280073928E-3</v>
      </c>
      <c r="D87">
        <v>-2.0916365669556569E-3</v>
      </c>
      <c r="I87">
        <v>4.718062770455056E-3</v>
      </c>
      <c r="Q87">
        <v>2.0169998626365458E-3</v>
      </c>
      <c r="R87">
        <v>1.7720537420729876E-2</v>
      </c>
      <c r="U87">
        <v>-3.5029132954666586E-2</v>
      </c>
      <c r="X87">
        <v>-3.9063600659530628E-2</v>
      </c>
      <c r="AE87">
        <v>3.0683940490052741E-3</v>
      </c>
      <c r="AF87">
        <v>5.3853705244857331E-3</v>
      </c>
      <c r="AG87">
        <v>5.7263751255787199E-3</v>
      </c>
      <c r="AH87">
        <v>-1.0539459103616089E-2</v>
      </c>
      <c r="AI87">
        <v>3.2496120203342471E-3</v>
      </c>
      <c r="AJ87">
        <v>2.401292319236692E-3</v>
      </c>
      <c r="AK87">
        <v>1.0935673131554857E-2</v>
      </c>
      <c r="AL87">
        <v>1.9748857787602603E-3</v>
      </c>
      <c r="AM87">
        <v>-9.8177913370811609E-3</v>
      </c>
      <c r="AN87">
        <v>-6.7539526323656673E-4</v>
      </c>
      <c r="AO87">
        <v>-6.0607657878466448E-3</v>
      </c>
      <c r="AQ87">
        <v>1.1738653069279792E-3</v>
      </c>
      <c r="AR87">
        <v>1.2260175701146458E-3</v>
      </c>
      <c r="AS87">
        <v>2.4008763219391938E-3</v>
      </c>
      <c r="AT87">
        <v>-9.7060794513870174E-3</v>
      </c>
      <c r="AV87">
        <v>-1.4210913029071293E-3</v>
      </c>
      <c r="AW87">
        <v>-8.0559132735862349E-3</v>
      </c>
      <c r="AX87">
        <v>-8.4439667862241663E-3</v>
      </c>
      <c r="AY87">
        <v>-2.017643707676875E-3</v>
      </c>
      <c r="BA87">
        <v>5.3458136608296236E-2</v>
      </c>
      <c r="BB87">
        <v>1.1851920039767094E-3</v>
      </c>
      <c r="BC87">
        <v>2.0187589498626313E-2</v>
      </c>
      <c r="BE87">
        <v>-5.4405119531540258E-2</v>
      </c>
      <c r="BF87">
        <v>-3.4074799577759052E-3</v>
      </c>
      <c r="BH87">
        <v>-2.911488021176873E-3</v>
      </c>
      <c r="BJ87">
        <v>9.4540865284227671E-2</v>
      </c>
      <c r="BK87">
        <v>0.19441968064957127</v>
      </c>
      <c r="BL87">
        <v>8.2282539288796031E-3</v>
      </c>
      <c r="BM87">
        <v>9.989434452206658E-2</v>
      </c>
      <c r="BN87">
        <v>-0.11505470485431468</v>
      </c>
      <c r="BO87">
        <v>3.2278744210510815E-3</v>
      </c>
      <c r="BP87">
        <v>3.5594190484335986E-3</v>
      </c>
    </row>
    <row r="88" spans="1:68" x14ac:dyDescent="0.2">
      <c r="A88">
        <f>Data!A88</f>
        <v>1968</v>
      </c>
      <c r="B88">
        <f>Data!B88</f>
        <v>2</v>
      </c>
      <c r="C88">
        <v>-1.4839930197688034E-2</v>
      </c>
      <c r="D88">
        <v>-6.5178134317669389E-3</v>
      </c>
      <c r="I88">
        <v>-2.3363861764909899E-2</v>
      </c>
      <c r="Q88">
        <v>1.4061481045127312E-3</v>
      </c>
      <c r="R88">
        <v>1.2593432576328389E-2</v>
      </c>
      <c r="U88">
        <v>-2.7870980749800545E-2</v>
      </c>
      <c r="X88">
        <v>-3.7718011362926518E-2</v>
      </c>
      <c r="AE88">
        <v>2.4101736829464926E-3</v>
      </c>
      <c r="AF88">
        <v>5.6303677035343114E-3</v>
      </c>
      <c r="AG88">
        <v>5.6587658400699681E-3</v>
      </c>
      <c r="AH88">
        <v>-7.068728284837178E-3</v>
      </c>
      <c r="AI88">
        <v>6.2435829781368746E-3</v>
      </c>
      <c r="AJ88">
        <v>1.2055116425191414E-3</v>
      </c>
      <c r="AK88">
        <v>1.0670876655999084E-2</v>
      </c>
      <c r="AL88">
        <v>-1.8277863155757856E-3</v>
      </c>
      <c r="AM88">
        <v>-8.9188106536317591E-3</v>
      </c>
      <c r="AN88">
        <v>-4.8203371342461221E-3</v>
      </c>
      <c r="AO88">
        <v>-1.0450704837897451E-2</v>
      </c>
      <c r="AQ88">
        <v>-4.8259886685961817E-3</v>
      </c>
      <c r="AR88">
        <v>1.7591353589674341E-4</v>
      </c>
      <c r="AS88">
        <v>-4.6491654339160249E-3</v>
      </c>
      <c r="AT88">
        <v>-1.0189399776223684E-2</v>
      </c>
      <c r="AV88">
        <v>-4.2052067965379081E-3</v>
      </c>
      <c r="AW88">
        <v>-1.2530813253365913E-2</v>
      </c>
      <c r="AX88">
        <v>-1.0335121471680253E-2</v>
      </c>
      <c r="AY88">
        <v>-3.8238796327698665E-3</v>
      </c>
      <c r="BA88">
        <v>8.3689763444245724E-2</v>
      </c>
      <c r="BB88">
        <v>-2.7707930292235616E-3</v>
      </c>
      <c r="BC88">
        <v>7.9527909754069981E-2</v>
      </c>
      <c r="BE88">
        <v>-1.2824928766235644E-2</v>
      </c>
      <c r="BF88">
        <v>-7.4677318710643092E-3</v>
      </c>
      <c r="BH88">
        <v>-2.4300114101414843E-3</v>
      </c>
      <c r="BJ88">
        <v>-0.28809229465688091</v>
      </c>
      <c r="BK88">
        <v>-9.7800649424265806E-2</v>
      </c>
      <c r="BL88">
        <v>-2.2483521559215625E-2</v>
      </c>
      <c r="BM88">
        <v>0.19030547290489608</v>
      </c>
      <c r="BN88">
        <v>0.24081211117249463</v>
      </c>
      <c r="BO88">
        <v>6.9414389774166696E-4</v>
      </c>
      <c r="BP88">
        <v>-7.4610130003635589E-4</v>
      </c>
    </row>
    <row r="89" spans="1:68" x14ac:dyDescent="0.2">
      <c r="A89">
        <f>Data!A89</f>
        <v>1968</v>
      </c>
      <c r="B89">
        <f>Data!B89</f>
        <v>3</v>
      </c>
      <c r="C89">
        <v>-1.3132489611377807E-2</v>
      </c>
      <c r="D89">
        <v>-1.4531590936512906E-2</v>
      </c>
      <c r="I89">
        <v>1.3388559344593709E-2</v>
      </c>
      <c r="Q89">
        <v>1.8447989291369947E-3</v>
      </c>
      <c r="R89">
        <v>-2.914807311435208E-2</v>
      </c>
      <c r="U89">
        <v>-6.4365795424577321E-2</v>
      </c>
      <c r="X89">
        <v>-3.5258191704700792E-2</v>
      </c>
      <c r="AE89">
        <v>2.7353883505405463E-3</v>
      </c>
      <c r="AF89">
        <v>2.4805922409436576E-3</v>
      </c>
      <c r="AG89">
        <v>4.2161531062432367E-3</v>
      </c>
      <c r="AH89">
        <v>-8.7725703691368118E-3</v>
      </c>
      <c r="AI89">
        <v>3.892904492566629E-3</v>
      </c>
      <c r="AJ89">
        <v>-4.5707766219260648E-4</v>
      </c>
      <c r="AK89">
        <v>6.5490233979321744E-3</v>
      </c>
      <c r="AL89">
        <v>-7.7952676059993564E-3</v>
      </c>
      <c r="AM89">
        <v>-1.0571620369388413E-2</v>
      </c>
      <c r="AN89">
        <v>-1.4923491323417526E-3</v>
      </c>
      <c r="AO89">
        <v>-3.9729413733922136E-3</v>
      </c>
      <c r="AQ89">
        <v>-1.6648454182988104E-3</v>
      </c>
      <c r="AR89">
        <v>-3.3706456575406385E-3</v>
      </c>
      <c r="AS89">
        <v>-5.0346686617803726E-3</v>
      </c>
      <c r="AT89">
        <v>-8.0965964058218876E-3</v>
      </c>
      <c r="AV89">
        <v>-8.7405552304176126E-3</v>
      </c>
      <c r="AW89">
        <v>-1.1314762658185096E-2</v>
      </c>
      <c r="AX89">
        <v>-6.8729496340997898E-3</v>
      </c>
      <c r="AY89">
        <v>-1.9287810811636774E-3</v>
      </c>
      <c r="BA89">
        <v>0.11790686203588829</v>
      </c>
      <c r="BB89">
        <v>1.6386881641734519E-3</v>
      </c>
      <c r="BC89">
        <v>7.194063691573005E-2</v>
      </c>
      <c r="BE89">
        <v>-2.2316617250417892E-2</v>
      </c>
      <c r="BF89">
        <v>-1.0295282719328114E-2</v>
      </c>
      <c r="BH89">
        <v>6.6052731671294206E-3</v>
      </c>
      <c r="BJ89">
        <v>0.11193533267830258</v>
      </c>
      <c r="BK89">
        <v>-7.5933406624028699E-2</v>
      </c>
      <c r="BL89">
        <v>0.37428816502113449</v>
      </c>
      <c r="BM89">
        <v>-0.18785658095984936</v>
      </c>
      <c r="BN89">
        <v>0.2412645985916565</v>
      </c>
      <c r="BO89">
        <v>3.0255939842072088E-4</v>
      </c>
      <c r="BP89">
        <v>1.7966608253087296E-4</v>
      </c>
    </row>
    <row r="90" spans="1:68" x14ac:dyDescent="0.2">
      <c r="A90">
        <f>Data!A90</f>
        <v>1968</v>
      </c>
      <c r="B90">
        <f>Data!B90</f>
        <v>4</v>
      </c>
      <c r="C90">
        <v>-9.0222917820206305E-3</v>
      </c>
      <c r="D90">
        <v>-8.7132318409279819E-3</v>
      </c>
      <c r="I90">
        <v>1.1601286951055556E-2</v>
      </c>
      <c r="Q90">
        <v>1.4455414824032457E-3</v>
      </c>
      <c r="R90">
        <v>-1.0250396643058934E-3</v>
      </c>
      <c r="U90">
        <v>-3.493770562335996E-2</v>
      </c>
      <c r="X90">
        <v>-3.149591254192341E-2</v>
      </c>
      <c r="AE90">
        <v>-8.0572929623690115E-4</v>
      </c>
      <c r="AF90">
        <v>7.9410100961041508E-4</v>
      </c>
      <c r="AG90">
        <v>2.3100158502775692E-3</v>
      </c>
      <c r="AH90">
        <v>-5.8763736489635399E-3</v>
      </c>
      <c r="AI90">
        <v>3.624465836243207E-3</v>
      </c>
      <c r="AJ90">
        <v>-4.3373118937948263E-3</v>
      </c>
      <c r="AK90">
        <v>5.2360810475211572E-3</v>
      </c>
      <c r="AL90">
        <v>-1.5304683075293646E-2</v>
      </c>
      <c r="AM90">
        <v>-1.6009039338481301E-2</v>
      </c>
      <c r="AN90">
        <v>-7.9668010114739563E-3</v>
      </c>
      <c r="AO90">
        <v>-8.7609020211778521E-3</v>
      </c>
      <c r="AQ90">
        <v>-1.7997488738377143E-3</v>
      </c>
      <c r="AR90">
        <v>-6.9438568254116539E-3</v>
      </c>
      <c r="AS90">
        <v>-8.7428714477635339E-3</v>
      </c>
      <c r="AT90">
        <v>-2.7833543949568051E-4</v>
      </c>
      <c r="AV90">
        <v>-1.0252016363114791E-2</v>
      </c>
      <c r="AW90">
        <v>-1.8152649744045846E-2</v>
      </c>
      <c r="AX90">
        <v>2.2030652973903386E-4</v>
      </c>
      <c r="AY90">
        <v>6.4619513225858682E-3</v>
      </c>
      <c r="BA90">
        <v>0.15616023187799621</v>
      </c>
      <c r="BB90">
        <v>2.6814755047865901E-3</v>
      </c>
      <c r="BC90">
        <v>7.9428311690244335E-2</v>
      </c>
      <c r="BE90">
        <v>-2.456268347174273E-2</v>
      </c>
      <c r="BF90">
        <v>-1.6125643340044959E-2</v>
      </c>
      <c r="BH90">
        <v>8.2325124084415505E-3</v>
      </c>
      <c r="BJ90">
        <v>-0.20667964219016888</v>
      </c>
      <c r="BK90">
        <v>0.12840776636514395</v>
      </c>
      <c r="BL90">
        <v>0.16752414068667143</v>
      </c>
      <c r="BM90">
        <v>0.33509796058819608</v>
      </c>
      <c r="BN90">
        <v>0.35655161226217158</v>
      </c>
      <c r="BO90">
        <v>2.821320667781263E-3</v>
      </c>
      <c r="BP90">
        <v>3.2867178916360582E-3</v>
      </c>
    </row>
    <row r="91" spans="1:68" x14ac:dyDescent="0.2">
      <c r="A91">
        <f>Data!A91</f>
        <v>1969</v>
      </c>
      <c r="B91">
        <f>Data!B91</f>
        <v>1</v>
      </c>
      <c r="C91">
        <v>-1.6202218760858145E-2</v>
      </c>
      <c r="D91">
        <v>-9.6630896359517493E-3</v>
      </c>
      <c r="I91">
        <v>-3.6925405054188509E-2</v>
      </c>
      <c r="Q91">
        <v>3.4208918721108372E-4</v>
      </c>
      <c r="R91">
        <v>0.14240390991476204</v>
      </c>
      <c r="U91">
        <v>8.4294335591901692E-2</v>
      </c>
      <c r="X91">
        <v>-3.029614243915546E-2</v>
      </c>
      <c r="AE91">
        <v>-3.1544570716501852E-4</v>
      </c>
      <c r="AF91">
        <v>-4.6835359402797039E-4</v>
      </c>
      <c r="AG91">
        <v>8.6100610762462892E-4</v>
      </c>
      <c r="AH91">
        <v>-6.6380078730792214E-3</v>
      </c>
      <c r="AI91">
        <v>-1.0637825559980385E-3</v>
      </c>
      <c r="AJ91">
        <v>-1.6268136876438355E-3</v>
      </c>
      <c r="AK91">
        <v>2.2587999654257729E-3</v>
      </c>
      <c r="AL91">
        <v>-1.9260800694476998E-2</v>
      </c>
      <c r="AM91">
        <v>-1.5170566255603646E-2</v>
      </c>
      <c r="AN91">
        <v>-7.1265329500920238E-3</v>
      </c>
      <c r="AO91">
        <v>-6.6581793561435454E-3</v>
      </c>
      <c r="AQ91">
        <v>-5.4629934014034376E-3</v>
      </c>
      <c r="AR91">
        <v>-3.1878614979676811E-3</v>
      </c>
      <c r="AS91">
        <v>-8.6502075415619828E-3</v>
      </c>
      <c r="AT91">
        <v>-7.5510622166263808E-3</v>
      </c>
      <c r="AV91">
        <v>-1.1682972077093012E-2</v>
      </c>
      <c r="AW91">
        <v>-3.0689535765031195E-2</v>
      </c>
      <c r="AX91">
        <v>-6.5497037252262302E-3</v>
      </c>
      <c r="AY91">
        <v>3.056809059456711E-3</v>
      </c>
      <c r="BA91">
        <v>0.16857802676878597</v>
      </c>
      <c r="BB91">
        <v>3.5390690869885333E-4</v>
      </c>
      <c r="BC91">
        <v>0.10248128094397302</v>
      </c>
      <c r="BE91">
        <v>-0.10317304510449343</v>
      </c>
      <c r="BF91">
        <v>-1.8824650943171761E-2</v>
      </c>
      <c r="BH91">
        <v>2.1219869674147927E-2</v>
      </c>
      <c r="BJ91">
        <v>-0.64531056832517031</v>
      </c>
      <c r="BK91">
        <v>-0.47634331476274649</v>
      </c>
      <c r="BL91">
        <v>-0.13402869764900238</v>
      </c>
      <c r="BM91">
        <v>0.16897628557250077</v>
      </c>
      <c r="BN91">
        <v>0.4967712166689221</v>
      </c>
      <c r="BO91">
        <v>-7.9381568500398042E-4</v>
      </c>
      <c r="BP91">
        <v>5.7491358354623961E-3</v>
      </c>
    </row>
    <row r="92" spans="1:68" x14ac:dyDescent="0.2">
      <c r="A92">
        <f>Data!A92</f>
        <v>1969</v>
      </c>
      <c r="B92">
        <f>Data!B92</f>
        <v>2</v>
      </c>
      <c r="C92">
        <v>-1.1433682437376191E-2</v>
      </c>
      <c r="D92">
        <v>-6.0035103184672423E-3</v>
      </c>
      <c r="I92">
        <v>-2.2407480434596394E-2</v>
      </c>
      <c r="Q92">
        <v>2.1353813877194958E-3</v>
      </c>
      <c r="R92">
        <v>-4.3471685092816514E-2</v>
      </c>
      <c r="U92">
        <v>-7.6221021871258898E-2</v>
      </c>
      <c r="X92">
        <v>-2.4376171071088137E-2</v>
      </c>
      <c r="AE92">
        <v>-1.9383509707844304E-3</v>
      </c>
      <c r="AF92">
        <v>-4.9355404719171325E-3</v>
      </c>
      <c r="AG92">
        <v>-4.5772490643440911E-3</v>
      </c>
      <c r="AH92">
        <v>-1.622995554346307E-2</v>
      </c>
      <c r="AI92">
        <v>-5.2899137574335953E-3</v>
      </c>
      <c r="AJ92">
        <v>-5.4685711990538621E-3</v>
      </c>
      <c r="AK92">
        <v>-2.2710608111546904E-3</v>
      </c>
      <c r="AL92">
        <v>-1.3398929155552075E-2</v>
      </c>
      <c r="AM92">
        <v>-5.8771106154766883E-3</v>
      </c>
      <c r="AN92">
        <v>-5.862458439334306E-3</v>
      </c>
      <c r="AO92">
        <v>-9.2691796748090027E-4</v>
      </c>
      <c r="AQ92">
        <v>-6.1774451877312231E-3</v>
      </c>
      <c r="AR92">
        <v>-6.79231801148239E-3</v>
      </c>
      <c r="AS92">
        <v>-1.2969199778341434E-2</v>
      </c>
      <c r="AT92">
        <v>1.5363364925837786E-3</v>
      </c>
      <c r="AV92">
        <v>-1.0082519607861329E-2</v>
      </c>
      <c r="AW92">
        <v>-2.7295236359175412E-2</v>
      </c>
      <c r="AX92">
        <v>5.8420370332257221E-4</v>
      </c>
      <c r="AY92">
        <v>8.4648303605217023E-3</v>
      </c>
      <c r="BA92">
        <v>0.18398253401461129</v>
      </c>
      <c r="BB92">
        <v>-1.9880831251466446E-3</v>
      </c>
      <c r="BC92">
        <v>0.12914430065867899</v>
      </c>
      <c r="BE92">
        <v>-4.2809718617184522E-2</v>
      </c>
      <c r="BF92">
        <v>-8.4991453742331302E-3</v>
      </c>
      <c r="BH92">
        <v>1.8942715797284793E-2</v>
      </c>
      <c r="BJ92">
        <v>-0.70520162001320497</v>
      </c>
      <c r="BK92">
        <v>-1.0818330891676782</v>
      </c>
      <c r="BL92">
        <v>-0.2317281556602131</v>
      </c>
      <c r="BM92">
        <v>-0.37662385420883671</v>
      </c>
      <c r="BN92">
        <v>0.46179863153912692</v>
      </c>
      <c r="BO92">
        <v>-1.9299823496902388E-3</v>
      </c>
      <c r="BP92">
        <v>3.2266933876145404E-3</v>
      </c>
    </row>
    <row r="93" spans="1:68" x14ac:dyDescent="0.2">
      <c r="A93">
        <f>Data!A93</f>
        <v>1969</v>
      </c>
      <c r="B93">
        <f>Data!B93</f>
        <v>3</v>
      </c>
      <c r="C93">
        <v>-9.9323049175552569E-3</v>
      </c>
      <c r="D93">
        <v>-1.0110612801357277E-3</v>
      </c>
      <c r="I93">
        <v>-3.4015294072667679E-2</v>
      </c>
      <c r="Q93">
        <v>1.9807690907602676E-3</v>
      </c>
      <c r="R93">
        <v>-2.9676821373056939E-3</v>
      </c>
      <c r="U93">
        <v>-4.4124060009218091E-2</v>
      </c>
      <c r="X93">
        <v>-2.4791952998739042E-2</v>
      </c>
      <c r="AE93">
        <v>-4.4989081462261105E-3</v>
      </c>
      <c r="AF93">
        <v>-7.1211872500556161E-3</v>
      </c>
      <c r="AG93">
        <v>-6.8864290101173786E-3</v>
      </c>
      <c r="AH93">
        <v>-1.0363856746270717E-2</v>
      </c>
      <c r="AI93">
        <v>-1.237611967814356E-3</v>
      </c>
      <c r="AJ93">
        <v>-1.0515703382984576E-2</v>
      </c>
      <c r="AK93">
        <v>-5.2525728334797961E-3</v>
      </c>
      <c r="AL93">
        <v>-3.9144527644925375E-3</v>
      </c>
      <c r="AM93">
        <v>6.0219949732580602E-3</v>
      </c>
      <c r="AN93">
        <v>-1.0660482363036072E-2</v>
      </c>
      <c r="AO93">
        <v>-3.5392951130281958E-3</v>
      </c>
      <c r="AQ93">
        <v>-8.3079705340054488E-3</v>
      </c>
      <c r="AR93">
        <v>-3.0150171624057087E-3</v>
      </c>
      <c r="AS93">
        <v>-1.1322503972493791E-2</v>
      </c>
      <c r="AT93">
        <v>1.3908960875283483E-3</v>
      </c>
      <c r="AV93">
        <v>-7.3929077581649238E-3</v>
      </c>
      <c r="AW93">
        <v>-3.1835825102386472E-2</v>
      </c>
      <c r="AX93">
        <v>9.4530879976240101E-5</v>
      </c>
      <c r="AY93">
        <v>9.0144621848891049E-3</v>
      </c>
      <c r="BA93">
        <v>0.14494472894189392</v>
      </c>
      <c r="BB93">
        <v>-4.350128241605411E-3</v>
      </c>
      <c r="BC93">
        <v>0.12066210352400608</v>
      </c>
      <c r="BE93">
        <v>4.2232222302738265E-3</v>
      </c>
      <c r="BF93">
        <v>3.168936758730645E-3</v>
      </c>
      <c r="BH93">
        <v>1.3959148662264154E-2</v>
      </c>
      <c r="BJ93">
        <v>-1.4871936524355709</v>
      </c>
      <c r="BK93">
        <v>-1.7794102814378974</v>
      </c>
      <c r="BL93">
        <v>-0.64684827108525589</v>
      </c>
      <c r="BM93">
        <v>-0.29221031713619849</v>
      </c>
      <c r="BN93">
        <v>0.83119859458958534</v>
      </c>
      <c r="BO93">
        <v>-4.8436880952380662E-3</v>
      </c>
      <c r="BP93">
        <v>3.4344448382893911E-3</v>
      </c>
    </row>
    <row r="94" spans="1:68" x14ac:dyDescent="0.2">
      <c r="A94">
        <f>Data!A94</f>
        <v>1969</v>
      </c>
      <c r="B94">
        <f>Data!B94</f>
        <v>4</v>
      </c>
      <c r="C94">
        <v>1.9647204661907836E-3</v>
      </c>
      <c r="D94">
        <v>7.6896733642239923E-4</v>
      </c>
      <c r="I94">
        <v>2.4048180232722594E-2</v>
      </c>
      <c r="Q94">
        <v>1.4928798217871131E-5</v>
      </c>
      <c r="R94">
        <v>-2.0285405428536407E-2</v>
      </c>
      <c r="U94">
        <v>-1.5036442170002218E-2</v>
      </c>
      <c r="X94">
        <v>-1.0408406128955328E-2</v>
      </c>
      <c r="AE94">
        <v>-5.6539320063153653E-3</v>
      </c>
      <c r="AF94">
        <v>-1.0677751044919415E-2</v>
      </c>
      <c r="AG94">
        <v>-1.0520148246099481E-2</v>
      </c>
      <c r="AH94">
        <v>-6.5150577011081623E-3</v>
      </c>
      <c r="AI94">
        <v>-5.4926953848797311E-3</v>
      </c>
      <c r="AJ94">
        <v>-1.4180047900736792E-2</v>
      </c>
      <c r="AK94">
        <v>-7.8543756641704654E-3</v>
      </c>
      <c r="AL94">
        <v>1.75559315208762E-3</v>
      </c>
      <c r="AM94">
        <v>1.6099775620974199E-2</v>
      </c>
      <c r="AN94">
        <v>-8.5024056965792294E-3</v>
      </c>
      <c r="AO94">
        <v>2.1753453483102092E-3</v>
      </c>
      <c r="AQ94">
        <v>-8.8284175577957313E-3</v>
      </c>
      <c r="AR94">
        <v>-1.6493939454291784E-3</v>
      </c>
      <c r="AS94">
        <v>-1.0477402305177463E-2</v>
      </c>
      <c r="AT94">
        <v>1.2442706595955921E-2</v>
      </c>
      <c r="AV94">
        <v>-5.5631610227404593E-3</v>
      </c>
      <c r="AW94">
        <v>-1.7896314469530772E-2</v>
      </c>
      <c r="AX94">
        <v>1.0821343480216683E-2</v>
      </c>
      <c r="AY94">
        <v>1.4809669190050556E-2</v>
      </c>
      <c r="BA94">
        <v>0.16539583931314206</v>
      </c>
      <c r="BB94">
        <v>-5.0796175851788306E-3</v>
      </c>
      <c r="BC94">
        <v>0.12767659573647272</v>
      </c>
      <c r="BE94">
        <v>7.4798225686382835E-2</v>
      </c>
      <c r="BF94">
        <v>1.2394759665448341E-2</v>
      </c>
      <c r="BH94">
        <v>1.138546097610605E-2</v>
      </c>
      <c r="BJ94">
        <v>-1.7916867697610614</v>
      </c>
      <c r="BK94">
        <v>-1.7297474704809241</v>
      </c>
      <c r="BL94">
        <v>-1.0205182515651376</v>
      </c>
      <c r="BM94">
        <v>6.1944428318913669E-2</v>
      </c>
      <c r="BN94">
        <v>0.76424721939238749</v>
      </c>
      <c r="BO94">
        <v>-1.1272710853583667E-2</v>
      </c>
      <c r="BP94">
        <v>1.1555558030813817E-4</v>
      </c>
    </row>
    <row r="95" spans="1:68" x14ac:dyDescent="0.2">
      <c r="A95">
        <f>Data!A95</f>
        <v>1970</v>
      </c>
      <c r="B95">
        <f>Data!B95</f>
        <v>1</v>
      </c>
      <c r="C95">
        <v>1.1138284562992595E-2</v>
      </c>
      <c r="D95">
        <v>4.2456177224776681E-3</v>
      </c>
      <c r="I95">
        <v>6.3165177003467576E-2</v>
      </c>
      <c r="Q95">
        <v>-5.7352621556109283E-4</v>
      </c>
      <c r="R95">
        <v>-1.1577780562588735E-2</v>
      </c>
      <c r="U95">
        <v>5.3648109157720114E-3</v>
      </c>
      <c r="X95">
        <v>-5.1336784915614331E-3</v>
      </c>
      <c r="AE95">
        <v>-7.6911707613396274E-3</v>
      </c>
      <c r="AF95">
        <v>-1.465437378957235E-2</v>
      </c>
      <c r="AG95">
        <v>-1.5427597036564933E-2</v>
      </c>
      <c r="AH95">
        <v>7.1988334564254686E-4</v>
      </c>
      <c r="AI95">
        <v>-5.5131557466450154E-3</v>
      </c>
      <c r="AJ95">
        <v>-1.6467788508667702E-2</v>
      </c>
      <c r="AK95">
        <v>-1.5991813758602813E-2</v>
      </c>
      <c r="AL95">
        <v>5.6633182978957919E-3</v>
      </c>
      <c r="AM95">
        <v>3.1596034247915128E-2</v>
      </c>
      <c r="AN95">
        <v>-2.798650764602062E-3</v>
      </c>
      <c r="AO95">
        <v>1.1855723024959186E-2</v>
      </c>
      <c r="AQ95">
        <v>-6.5944448824915014E-3</v>
      </c>
      <c r="AR95">
        <v>4.7457354012716557E-3</v>
      </c>
      <c r="AS95">
        <v>-1.8483690091830596E-3</v>
      </c>
      <c r="AT95">
        <v>1.2987133843151921E-2</v>
      </c>
      <c r="AV95">
        <v>4.6037934728282437E-4</v>
      </c>
      <c r="AW95">
        <v>1.3175974448823347E-2</v>
      </c>
      <c r="AX95">
        <v>1.2225523878669264E-2</v>
      </c>
      <c r="AY95">
        <v>5.7377857576854652E-3</v>
      </c>
      <c r="BA95">
        <v>3.3550581088171105E-2</v>
      </c>
      <c r="BB95">
        <v>-7.497697531293035E-3</v>
      </c>
      <c r="BC95">
        <v>0.1122180821558989</v>
      </c>
      <c r="BE95">
        <v>8.5297005730209818E-2</v>
      </c>
      <c r="BF95">
        <v>2.0279341026138376E-2</v>
      </c>
      <c r="BH95">
        <v>3.7413462526782598E-3</v>
      </c>
      <c r="BJ95">
        <v>-1.6381515801256956</v>
      </c>
      <c r="BK95">
        <v>-1.6524051037783805</v>
      </c>
      <c r="BL95">
        <v>-1.0234630245714404</v>
      </c>
      <c r="BM95">
        <v>-1.4249454866793521E-2</v>
      </c>
      <c r="BN95">
        <v>0.60970112039800084</v>
      </c>
      <c r="BO95">
        <v>-1.3890987860812415E-2</v>
      </c>
      <c r="BP95">
        <v>-2.6714309234761729E-3</v>
      </c>
    </row>
    <row r="96" spans="1:68" x14ac:dyDescent="0.2">
      <c r="A96">
        <f>Data!A96</f>
        <v>1970</v>
      </c>
      <c r="B96">
        <f>Data!B96</f>
        <v>2</v>
      </c>
      <c r="C96">
        <v>1.6737620028864697E-2</v>
      </c>
      <c r="D96">
        <v>9.20355122971106E-3</v>
      </c>
      <c r="I96">
        <v>6.9986033853878915E-2</v>
      </c>
      <c r="Q96">
        <v>-1.2957792419299938E-3</v>
      </c>
      <c r="R96">
        <v>-3.7137977026013402E-2</v>
      </c>
      <c r="U96">
        <v>2.0031004552514275E-3</v>
      </c>
      <c r="X96">
        <v>6.2760528037024699E-3</v>
      </c>
      <c r="AE96">
        <v>-9.3823966944270865E-3</v>
      </c>
      <c r="AF96">
        <v>-1.6441942670269327E-2</v>
      </c>
      <c r="AG96">
        <v>-1.7388185770072173E-2</v>
      </c>
      <c r="AH96">
        <v>-3.0603547986496338E-3</v>
      </c>
      <c r="AI96">
        <v>-1.0578200074662814E-2</v>
      </c>
      <c r="AJ96">
        <v>-1.3320740029606704E-2</v>
      </c>
      <c r="AK96">
        <v>-2.2626505081587922E-2</v>
      </c>
      <c r="AL96">
        <v>1.2210489630880339E-2</v>
      </c>
      <c r="AM96">
        <v>4.4364705422999862E-2</v>
      </c>
      <c r="AN96">
        <v>-2.995202862442703E-3</v>
      </c>
      <c r="AO96">
        <v>1.3446739807835062E-2</v>
      </c>
      <c r="AQ96">
        <v>7.1248136741530743E-5</v>
      </c>
      <c r="AR96">
        <v>1.3791996065920298E-2</v>
      </c>
      <c r="AS96">
        <v>1.3863522121576821E-2</v>
      </c>
      <c r="AT96">
        <v>2.874484657523102E-3</v>
      </c>
      <c r="AV96">
        <v>3.5116719960903708E-3</v>
      </c>
      <c r="AW96">
        <v>2.4786619543772481E-2</v>
      </c>
      <c r="AX96">
        <v>6.2908184221317498E-3</v>
      </c>
      <c r="AY96">
        <v>-4.1582480110093911E-3</v>
      </c>
      <c r="BA96">
        <v>-7.6400641475572684E-2</v>
      </c>
      <c r="BB96">
        <v>-4.9857598498039835E-3</v>
      </c>
      <c r="BC96">
        <v>7.577790034557319E-2</v>
      </c>
      <c r="BE96">
        <v>0.11120169599996643</v>
      </c>
      <c r="BF96">
        <v>2.8615125143779174E-2</v>
      </c>
      <c r="BH96">
        <v>-4.7109706892168243E-3</v>
      </c>
      <c r="BJ96">
        <v>-1.1049388874343924</v>
      </c>
      <c r="BK96">
        <v>-1.1658625366428339</v>
      </c>
      <c r="BL96">
        <v>-1.2957696936685137</v>
      </c>
      <c r="BM96">
        <v>-6.0920518984310057E-2</v>
      </c>
      <c r="BN96">
        <v>-0.19416074245522474</v>
      </c>
      <c r="BO96">
        <v>-1.457792965026837E-2</v>
      </c>
      <c r="BP96">
        <v>-6.0072300416568677E-3</v>
      </c>
    </row>
    <row r="97" spans="1:68" x14ac:dyDescent="0.2">
      <c r="A97">
        <f>Data!A97</f>
        <v>1970</v>
      </c>
      <c r="B97">
        <f>Data!B97</f>
        <v>3</v>
      </c>
      <c r="C97">
        <v>1.5266851502730105E-2</v>
      </c>
      <c r="D97">
        <v>9.9788482004230517E-3</v>
      </c>
      <c r="I97">
        <v>6.3165333973942417E-2</v>
      </c>
      <c r="Q97">
        <v>-1.4554120327616629E-3</v>
      </c>
      <c r="R97">
        <v>-1.6416205534237172E-2</v>
      </c>
      <c r="U97">
        <v>2.0116053641966225E-2</v>
      </c>
      <c r="X97">
        <v>1.4548872990118866E-3</v>
      </c>
      <c r="AE97">
        <v>-5.2029200294403388E-3</v>
      </c>
      <c r="AF97">
        <v>-1.4429715252444186E-2</v>
      </c>
      <c r="AG97">
        <v>-1.5682891272321697E-2</v>
      </c>
      <c r="AH97">
        <v>3.334850747618745E-3</v>
      </c>
      <c r="AI97">
        <v>-1.3739947772346994E-2</v>
      </c>
      <c r="AJ97">
        <v>-8.1141805982647419E-3</v>
      </c>
      <c r="AK97">
        <v>-2.5081543864449607E-2</v>
      </c>
      <c r="AL97">
        <v>1.3693859374805051E-2</v>
      </c>
      <c r="AM97">
        <v>4.203135858230489E-2</v>
      </c>
      <c r="AN97">
        <v>-2.7012839581939119E-3</v>
      </c>
      <c r="AO97">
        <v>1.1728431294278252E-2</v>
      </c>
      <c r="AQ97">
        <v>5.1842236254451279E-3</v>
      </c>
      <c r="AR97">
        <v>1.294664011572122E-2</v>
      </c>
      <c r="AS97">
        <v>1.8131085440083794E-2</v>
      </c>
      <c r="AT97">
        <v>-2.8639305966818851E-3</v>
      </c>
      <c r="AV97">
        <v>7.047031162349171E-3</v>
      </c>
      <c r="AW97">
        <v>3.4469584698216593E-2</v>
      </c>
      <c r="AX97">
        <v>7.939825624232455E-4</v>
      </c>
      <c r="AY97">
        <v>-1.2903512995518618E-2</v>
      </c>
      <c r="BA97">
        <v>-0.13218896251556722</v>
      </c>
      <c r="BB97">
        <v>-2.5003218226657964E-3</v>
      </c>
      <c r="BC97">
        <v>4.3394537162994684E-2</v>
      </c>
      <c r="BE97">
        <v>7.3753118672578388E-2</v>
      </c>
      <c r="BF97">
        <v>2.80879359357602E-2</v>
      </c>
      <c r="BH97">
        <v>-9.8028206092036288E-3</v>
      </c>
      <c r="BJ97">
        <v>-0.7593756508544951</v>
      </c>
      <c r="BK97">
        <v>-1.0875663711969983</v>
      </c>
      <c r="BL97">
        <v>-0.99688569803035243</v>
      </c>
      <c r="BM97">
        <v>-0.32818841041533808</v>
      </c>
      <c r="BN97">
        <v>-0.23944047242918753</v>
      </c>
      <c r="BO97">
        <v>-1.3093102224079355E-2</v>
      </c>
      <c r="BP97">
        <v>-8.2834062400423125E-3</v>
      </c>
    </row>
    <row r="98" spans="1:68" x14ac:dyDescent="0.2">
      <c r="A98">
        <f>Data!A98</f>
        <v>1970</v>
      </c>
      <c r="B98">
        <f>Data!B98</f>
        <v>4</v>
      </c>
      <c r="C98">
        <v>3.2966908859430433E-2</v>
      </c>
      <c r="D98">
        <v>2.2158955259482305E-2</v>
      </c>
      <c r="I98">
        <v>0.12747525625800638</v>
      </c>
      <c r="Q98">
        <v>-8.3330034021602759E-4</v>
      </c>
      <c r="R98">
        <v>-7.6600459283922007E-3</v>
      </c>
      <c r="U98">
        <v>1.9955598820043718E-2</v>
      </c>
      <c r="X98">
        <v>1.4591097429406119E-4</v>
      </c>
      <c r="AE98">
        <v>-5.6848932308550815E-3</v>
      </c>
      <c r="AF98">
        <v>-1.6320827911810998E-2</v>
      </c>
      <c r="AG98">
        <v>-1.6136577492573245E-2</v>
      </c>
      <c r="AH98">
        <v>-6.0341580475324896E-3</v>
      </c>
      <c r="AI98">
        <v>-2.2500942509736888E-2</v>
      </c>
      <c r="AJ98">
        <v>-4.8727726458790421E-3</v>
      </c>
      <c r="AK98">
        <v>-2.7282563181254549E-2</v>
      </c>
      <c r="AL98">
        <v>1.0311360308087991E-2</v>
      </c>
      <c r="AM98">
        <v>3.6185706395901462E-2</v>
      </c>
      <c r="AN98">
        <v>1.0207667521130004E-2</v>
      </c>
      <c r="AO98">
        <v>2.6528495432987409E-2</v>
      </c>
      <c r="AQ98">
        <v>9.7477281986311226E-3</v>
      </c>
      <c r="AR98">
        <v>1.9789811519887568E-2</v>
      </c>
      <c r="AS98">
        <v>2.9537711517090059E-2</v>
      </c>
      <c r="AT98">
        <v>3.4294272212140875E-3</v>
      </c>
      <c r="AV98">
        <v>1.0143495777695577E-2</v>
      </c>
      <c r="AW98">
        <v>6.3599407479394188E-2</v>
      </c>
      <c r="AX98">
        <v>9.8296513914606365E-3</v>
      </c>
      <c r="AY98">
        <v>-1.3471181324820058E-2</v>
      </c>
      <c r="BA98">
        <v>-0.21701243275906013</v>
      </c>
      <c r="BB98">
        <v>-3.3487478707083795E-3</v>
      </c>
      <c r="BC98">
        <v>1.4446331334085016E-2</v>
      </c>
      <c r="BE98">
        <v>0.13503299573292171</v>
      </c>
      <c r="BF98">
        <v>2.6598680001377772E-2</v>
      </c>
      <c r="BH98">
        <v>-1.503257665240499E-2</v>
      </c>
      <c r="BJ98">
        <v>0.21190175725130356</v>
      </c>
      <c r="BK98">
        <v>-0.36423454547818235</v>
      </c>
      <c r="BL98">
        <v>-0.3454486207724079</v>
      </c>
      <c r="BM98">
        <v>-0.57613470021721258</v>
      </c>
      <c r="BN98">
        <v>-0.55811882232175369</v>
      </c>
      <c r="BO98">
        <v>-5.6870285032701862E-3</v>
      </c>
      <c r="BP98">
        <v>-1.4876606801861557E-2</v>
      </c>
    </row>
    <row r="99" spans="1:68" x14ac:dyDescent="0.2">
      <c r="A99">
        <f>Data!A99</f>
        <v>1971</v>
      </c>
      <c r="B99">
        <f>Data!B99</f>
        <v>1</v>
      </c>
      <c r="C99">
        <v>1.3935345408613742E-2</v>
      </c>
      <c r="D99">
        <v>1.2664787371341468E-2</v>
      </c>
      <c r="I99">
        <v>2.7283645533682233E-2</v>
      </c>
      <c r="Q99">
        <v>-1.9448743143062573E-3</v>
      </c>
      <c r="R99">
        <v>6.1612284445962118E-3</v>
      </c>
      <c r="U99">
        <v>4.6053875027336488E-2</v>
      </c>
      <c r="X99">
        <v>1.3664135835291802E-2</v>
      </c>
      <c r="AE99">
        <v>-8.0041689317704723E-3</v>
      </c>
      <c r="AF99">
        <v>-1.1927576361941306E-2</v>
      </c>
      <c r="AG99">
        <v>-1.2239008472747948E-2</v>
      </c>
      <c r="AH99">
        <v>-1.293684658958405E-3</v>
      </c>
      <c r="AI99">
        <v>-2.4197812699779941E-2</v>
      </c>
      <c r="AJ99">
        <v>2.9288890609877605E-3</v>
      </c>
      <c r="AK99">
        <v>-2.5602055868627627E-2</v>
      </c>
      <c r="AL99">
        <v>8.7445747884409286E-3</v>
      </c>
      <c r="AM99">
        <v>2.557003740085495E-2</v>
      </c>
      <c r="AN99">
        <v>-3.5901775786233436E-3</v>
      </c>
      <c r="AO99">
        <v>8.3373987833796903E-3</v>
      </c>
      <c r="AQ99">
        <v>1.378495609255026E-2</v>
      </c>
      <c r="AR99">
        <v>1.1628517729713739E-2</v>
      </c>
      <c r="AS99">
        <v>2.5413601888120141E-2</v>
      </c>
      <c r="AT99">
        <v>-1.1478090467659685E-2</v>
      </c>
      <c r="AV99">
        <v>1.7465547516025026E-2</v>
      </c>
      <c r="AW99">
        <v>5.17232613841907E-2</v>
      </c>
      <c r="AX99">
        <v>-8.8551363144873108E-3</v>
      </c>
      <c r="AY99">
        <v>-2.8177539717441746E-2</v>
      </c>
      <c r="BA99">
        <v>-0.21007977269213751</v>
      </c>
      <c r="BB99">
        <v>7.676600621211449E-4</v>
      </c>
      <c r="BC99">
        <v>-9.0940224649472157E-2</v>
      </c>
      <c r="BE99">
        <v>5.1746574262709011E-2</v>
      </c>
      <c r="BF99">
        <v>2.0641095131259668E-2</v>
      </c>
      <c r="BH99">
        <v>-1.3621758774157496E-2</v>
      </c>
      <c r="BJ99">
        <v>1.712731574302091</v>
      </c>
      <c r="BK99">
        <v>1.0080947314583018</v>
      </c>
      <c r="BL99">
        <v>0.54052700855113578</v>
      </c>
      <c r="BM99">
        <v>-0.70463584169075788</v>
      </c>
      <c r="BN99">
        <v>-1.1720268946355192</v>
      </c>
      <c r="BO99">
        <v>-2.3325877961163505E-3</v>
      </c>
      <c r="BP99">
        <v>-7.9583700063720689E-3</v>
      </c>
    </row>
    <row r="100" spans="1:68" x14ac:dyDescent="0.2">
      <c r="A100">
        <f>Data!A100</f>
        <v>1971</v>
      </c>
      <c r="B100">
        <f>Data!B100</f>
        <v>2</v>
      </c>
      <c r="C100">
        <v>1.5711383499006359E-2</v>
      </c>
      <c r="D100">
        <v>1.2925998928722038E-2</v>
      </c>
      <c r="I100">
        <v>9.448261788923773E-3</v>
      </c>
      <c r="Q100">
        <v>2.1181850665569178E-3</v>
      </c>
      <c r="R100">
        <v>2.6593100230718036E-2</v>
      </c>
      <c r="U100">
        <v>-1.2805367652719113E-2</v>
      </c>
      <c r="X100">
        <v>1.4761330067194045E-2</v>
      </c>
      <c r="AE100">
        <v>-7.9584817171549638E-3</v>
      </c>
      <c r="AF100">
        <v>-8.0431001371223942E-3</v>
      </c>
      <c r="AG100">
        <v>-1.1237048987549958E-2</v>
      </c>
      <c r="AH100">
        <v>1.3521819440627247E-2</v>
      </c>
      <c r="AI100">
        <v>-2.2680884926769451E-2</v>
      </c>
      <c r="AJ100">
        <v>4.8986828469774757E-3</v>
      </c>
      <c r="AK100">
        <v>-1.9248935669489153E-2</v>
      </c>
      <c r="AL100">
        <v>2.5683408666470342E-3</v>
      </c>
      <c r="AM100">
        <v>9.2946605591794906E-3</v>
      </c>
      <c r="AN100">
        <v>-1.7624056979288483E-3</v>
      </c>
      <c r="AO100">
        <v>6.2806944392690411E-3</v>
      </c>
      <c r="AQ100">
        <v>1.5755131152754842E-2</v>
      </c>
      <c r="AR100">
        <v>8.6454282587622444E-3</v>
      </c>
      <c r="AS100">
        <v>2.4400649652886131E-2</v>
      </c>
      <c r="AT100">
        <v>-8.6891549109632815E-3</v>
      </c>
      <c r="AV100">
        <v>1.4597293681692491E-2</v>
      </c>
      <c r="AW100">
        <v>4.9148653048012747E-2</v>
      </c>
      <c r="AX100">
        <v>-5.4539827729236379E-3</v>
      </c>
      <c r="AY100">
        <v>-2.3828980178743464E-2</v>
      </c>
      <c r="BA100">
        <v>-0.18673593817395062</v>
      </c>
      <c r="BB100">
        <v>4.8992203834714587E-3</v>
      </c>
      <c r="BC100">
        <v>-0.13900787439937234</v>
      </c>
      <c r="BE100">
        <v>1.8176055624168796E-2</v>
      </c>
      <c r="BF100">
        <v>1.0583039572461317E-2</v>
      </c>
      <c r="BH100">
        <v>-1.7246279140435389E-2</v>
      </c>
      <c r="BJ100">
        <v>1.2968195991186757</v>
      </c>
      <c r="BK100">
        <v>1.4836108971480657</v>
      </c>
      <c r="BL100">
        <v>0.32324256577407695</v>
      </c>
      <c r="BM100">
        <v>0.18679179605083496</v>
      </c>
      <c r="BN100">
        <v>-0.97264696760913005</v>
      </c>
      <c r="BO100">
        <v>1.3186077270643359E-2</v>
      </c>
      <c r="BP100">
        <v>-7.8214758297208559E-3</v>
      </c>
    </row>
    <row r="101" spans="1:68" x14ac:dyDescent="0.2">
      <c r="A101">
        <f>Data!A101</f>
        <v>1971</v>
      </c>
      <c r="B101">
        <f>Data!B101</f>
        <v>3</v>
      </c>
      <c r="C101">
        <v>1.5442544410328551E-2</v>
      </c>
      <c r="D101">
        <v>1.4352854550118366E-2</v>
      </c>
      <c r="I101">
        <v>7.6970530468134513E-3</v>
      </c>
      <c r="Q101">
        <v>1.7916643895636193E-3</v>
      </c>
      <c r="R101">
        <v>4.9588394454387341E-3</v>
      </c>
      <c r="U101">
        <v>-2.1767374056667954E-2</v>
      </c>
      <c r="X101">
        <v>1.3795860370726665E-2</v>
      </c>
      <c r="AE101">
        <v>-4.7011811454202856E-3</v>
      </c>
      <c r="AF101">
        <v>-4.5845682200766902E-3</v>
      </c>
      <c r="AG101">
        <v>-5.1276028112736682E-3</v>
      </c>
      <c r="AH101">
        <v>1.0661951135294778E-2</v>
      </c>
      <c r="AI101">
        <v>-1.5805311337383721E-2</v>
      </c>
      <c r="AJ101">
        <v>9.1031106902828007E-3</v>
      </c>
      <c r="AK101">
        <v>-1.8204035255213746E-2</v>
      </c>
      <c r="AL101">
        <v>-4.5880903698503062E-7</v>
      </c>
      <c r="AM101">
        <v>1.7590389372088566E-3</v>
      </c>
      <c r="AN101">
        <v>3.4415390418351954E-3</v>
      </c>
      <c r="AO101">
        <v>8.0261072619980389E-3</v>
      </c>
      <c r="AQ101">
        <v>1.397412341444948E-2</v>
      </c>
      <c r="AR101">
        <v>1.0788629685456907E-2</v>
      </c>
      <c r="AS101">
        <v>2.4762811085567549E-2</v>
      </c>
      <c r="AT101">
        <v>-9.3202017036004836E-3</v>
      </c>
      <c r="AV101">
        <v>1.0964367409938447E-2</v>
      </c>
      <c r="AW101">
        <v>5.2016176989400975E-2</v>
      </c>
      <c r="AX101">
        <v>-4.7666772853336425E-3</v>
      </c>
      <c r="AY101">
        <v>-2.3961592220034689E-2</v>
      </c>
      <c r="BA101">
        <v>-0.18108571163500797</v>
      </c>
      <c r="BB101">
        <v>4.0543812019739889E-3</v>
      </c>
      <c r="BC101">
        <v>-0.15753772787714793</v>
      </c>
      <c r="BE101">
        <v>-1.1955228094223003E-2</v>
      </c>
      <c r="BF101">
        <v>4.5584650279577588E-3</v>
      </c>
      <c r="BH101">
        <v>-1.508675090942382E-2</v>
      </c>
      <c r="BJ101">
        <v>0.53680117328792765</v>
      </c>
      <c r="BK101">
        <v>0.94587332991956252</v>
      </c>
      <c r="BL101">
        <v>0.11456159734986926</v>
      </c>
      <c r="BM101">
        <v>0.40907224129543351</v>
      </c>
      <c r="BN101">
        <v>-0.42072880267208523</v>
      </c>
      <c r="BO101">
        <v>9.4539719806408101E-3</v>
      </c>
      <c r="BP101">
        <v>1.531452021921155E-3</v>
      </c>
    </row>
    <row r="102" spans="1:68" x14ac:dyDescent="0.2">
      <c r="A102">
        <f>Data!A102</f>
        <v>1971</v>
      </c>
      <c r="B102">
        <f>Data!B102</f>
        <v>4</v>
      </c>
      <c r="C102">
        <v>2.0087880891473731E-2</v>
      </c>
      <c r="D102">
        <v>7.1770444878449524E-3</v>
      </c>
      <c r="I102">
        <v>4.5393436666476106E-2</v>
      </c>
      <c r="Q102">
        <v>1.4622900735513783E-3</v>
      </c>
      <c r="R102">
        <v>0.11166530804403862</v>
      </c>
      <c r="U102">
        <v>6.0751267432932465E-2</v>
      </c>
      <c r="X102">
        <v>1.946032846589496E-2</v>
      </c>
      <c r="AE102">
        <v>6.7035678649451924E-4</v>
      </c>
      <c r="AF102">
        <v>1.7504473896590156E-3</v>
      </c>
      <c r="AG102">
        <v>2.0849706166261583E-3</v>
      </c>
      <c r="AH102">
        <v>1.5612555799489058E-2</v>
      </c>
      <c r="AI102">
        <v>-5.7670853635078956E-3</v>
      </c>
      <c r="AJ102">
        <v>1.6334639608463597E-2</v>
      </c>
      <c r="AK102">
        <v>-1.2499533554524156E-2</v>
      </c>
      <c r="AL102">
        <v>5.6568778939007913E-3</v>
      </c>
      <c r="AM102">
        <v>-2.6247878552370096E-3</v>
      </c>
      <c r="AN102">
        <v>9.073500896714437E-3</v>
      </c>
      <c r="AO102">
        <v>7.3230535071489022E-3</v>
      </c>
      <c r="AQ102">
        <v>1.0238005206556267E-2</v>
      </c>
      <c r="AR102">
        <v>5.4980341227737206E-3</v>
      </c>
      <c r="AS102">
        <v>1.5736070232220456E-2</v>
      </c>
      <c r="AT102">
        <v>4.3518371873111361E-3</v>
      </c>
      <c r="AV102">
        <v>7.7474464528943798E-3</v>
      </c>
      <c r="AW102">
        <v>3.6406372530822573E-2</v>
      </c>
      <c r="AX102">
        <v>6.9880988753041606E-3</v>
      </c>
      <c r="AY102">
        <v>-6.9091916457271196E-3</v>
      </c>
      <c r="BA102">
        <v>-0.14279425891963449</v>
      </c>
      <c r="BB102">
        <v>1.578722030759927E-3</v>
      </c>
      <c r="BC102">
        <v>-0.17510631377314789</v>
      </c>
      <c r="BE102">
        <v>-1.7289647513401896E-2</v>
      </c>
      <c r="BF102">
        <v>3.8835634526845908E-3</v>
      </c>
      <c r="BH102">
        <v>-1.4119574160893957E-2</v>
      </c>
      <c r="BJ102">
        <v>1.3245011261472648</v>
      </c>
      <c r="BK102">
        <v>1.3075141512905262</v>
      </c>
      <c r="BL102">
        <v>0.74614562312836075</v>
      </c>
      <c r="BM102">
        <v>-1.6987222541626323E-2</v>
      </c>
      <c r="BN102">
        <v>-0.57641425689912529</v>
      </c>
      <c r="BO102">
        <v>-1.0511955742623508E-3</v>
      </c>
      <c r="BP102">
        <v>-2.296316922252295E-4</v>
      </c>
    </row>
    <row r="103" spans="1:68" x14ac:dyDescent="0.2">
      <c r="A103">
        <f>Data!A103</f>
        <v>1972</v>
      </c>
      <c r="B103">
        <f>Data!B103</f>
        <v>1</v>
      </c>
      <c r="C103">
        <v>9.9816072828975422E-3</v>
      </c>
      <c r="D103">
        <v>3.2905694358955628E-3</v>
      </c>
      <c r="I103">
        <v>-8.4223928865245767E-3</v>
      </c>
      <c r="Q103">
        <v>5.2401697104340478E-3</v>
      </c>
      <c r="R103">
        <v>3.0126209598743792E-2</v>
      </c>
      <c r="U103">
        <v>-6.4085380076950749E-2</v>
      </c>
      <c r="X103">
        <v>1.3681659116326905E-2</v>
      </c>
      <c r="AE103">
        <v>-8.1676227607907492E-4</v>
      </c>
      <c r="AF103">
        <v>7.7285658628967191E-3</v>
      </c>
      <c r="AG103">
        <v>5.7780062346277639E-3</v>
      </c>
      <c r="AH103">
        <v>3.5640520825996003E-2</v>
      </c>
      <c r="AI103">
        <v>-3.3333309308352099E-3</v>
      </c>
      <c r="AJ103">
        <v>2.3455026199286966E-2</v>
      </c>
      <c r="AK103">
        <v>-8.3804165696621524E-3</v>
      </c>
      <c r="AL103">
        <v>1.4777968476078485E-3</v>
      </c>
      <c r="AM103">
        <v>-9.7890229453110322E-3</v>
      </c>
      <c r="AN103">
        <v>1.1512490737455305E-3</v>
      </c>
      <c r="AO103">
        <v>-6.5773167890532669E-3</v>
      </c>
      <c r="AQ103">
        <v>3.3837995127985465E-3</v>
      </c>
      <c r="AR103">
        <v>-2.1899321562273144E-3</v>
      </c>
      <c r="AS103">
        <v>1.1938759175436076E-3</v>
      </c>
      <c r="AT103">
        <v>8.7877265669615845E-3</v>
      </c>
      <c r="AV103">
        <v>7.6252693608171995E-3</v>
      </c>
      <c r="AW103">
        <v>1.8485512624195621E-3</v>
      </c>
      <c r="AX103">
        <v>6.6653644981355953E-3</v>
      </c>
      <c r="AY103">
        <v>4.3312794388938869E-3</v>
      </c>
      <c r="BA103">
        <v>-0.10516184384136973</v>
      </c>
      <c r="BB103">
        <v>2.4584469207837856E-3</v>
      </c>
      <c r="BC103">
        <v>-0.18391509555736496</v>
      </c>
      <c r="BE103">
        <v>-0.14755584807794797</v>
      </c>
      <c r="BF103">
        <v>-6.2709046013900149E-3</v>
      </c>
      <c r="BH103">
        <v>-4.8645883285847631E-3</v>
      </c>
      <c r="BJ103">
        <v>2.131408786300804</v>
      </c>
      <c r="BK103">
        <v>2.1005743119474918</v>
      </c>
      <c r="BL103">
        <v>0.63958456196105118</v>
      </c>
      <c r="BM103">
        <v>-3.0834982195820482E-2</v>
      </c>
      <c r="BN103">
        <v>-1.4895822318633267</v>
      </c>
      <c r="BO103">
        <v>7.1811608466168034E-3</v>
      </c>
      <c r="BP103">
        <v>-5.2347852639290302E-3</v>
      </c>
    </row>
    <row r="104" spans="1:68" x14ac:dyDescent="0.2">
      <c r="A104">
        <f>Data!A104</f>
        <v>1972</v>
      </c>
      <c r="B104">
        <f>Data!B104</f>
        <v>2</v>
      </c>
      <c r="C104">
        <v>-5.3650205313005017E-3</v>
      </c>
      <c r="D104">
        <v>-6.5307271745531636E-3</v>
      </c>
      <c r="I104">
        <v>-5.3737960476248681E-2</v>
      </c>
      <c r="Q104">
        <v>4.1474259112150823E-3</v>
      </c>
      <c r="R104">
        <v>7.9061099846680527E-2</v>
      </c>
      <c r="U104">
        <v>-1.6858929422797431E-2</v>
      </c>
      <c r="X104">
        <v>6.718375713768765E-3</v>
      </c>
      <c r="AE104">
        <v>7.3972865232421192E-3</v>
      </c>
      <c r="AF104">
        <v>1.5788495242443634E-2</v>
      </c>
      <c r="AG104">
        <v>1.300557920389922E-2</v>
      </c>
      <c r="AH104">
        <v>5.2158821319332915E-2</v>
      </c>
      <c r="AI104">
        <v>2.4081529816903924E-3</v>
      </c>
      <c r="AJ104">
        <v>3.3627820322947422E-2</v>
      </c>
      <c r="AK104">
        <v>-1.3812552570739989E-3</v>
      </c>
      <c r="AL104">
        <v>2.0303470431048964E-4</v>
      </c>
      <c r="AM104">
        <v>-1.1881367506610729E-2</v>
      </c>
      <c r="AN104">
        <v>-4.0750858573979087E-4</v>
      </c>
      <c r="AO104">
        <v>-1.6196003828086614E-2</v>
      </c>
      <c r="AQ104">
        <v>6.6694276485179671E-4</v>
      </c>
      <c r="AR104">
        <v>-7.323776869626375E-3</v>
      </c>
      <c r="AS104">
        <v>-6.6568435962697237E-3</v>
      </c>
      <c r="AT104">
        <v>1.2917933301069273E-3</v>
      </c>
      <c r="AV104">
        <v>7.4099664906910334E-3</v>
      </c>
      <c r="AW104">
        <v>-1.029314263641723E-2</v>
      </c>
      <c r="AX104">
        <v>-3.3502706298742524E-3</v>
      </c>
      <c r="AY104">
        <v>-1.5118478358520093E-3</v>
      </c>
      <c r="BA104">
        <v>-6.8062567902435145E-2</v>
      </c>
      <c r="BB104">
        <v>1.7202647572291951E-3</v>
      </c>
      <c r="BC104">
        <v>-0.17668880293096167</v>
      </c>
      <c r="BE104">
        <v>-0.10790390026961827</v>
      </c>
      <c r="BF104">
        <v>-1.5602962382313734E-2</v>
      </c>
      <c r="BH104">
        <v>-7.3516399525275916E-4</v>
      </c>
      <c r="BJ104">
        <v>1.8281856691488163</v>
      </c>
      <c r="BK104">
        <v>2.046277566232436</v>
      </c>
      <c r="BL104">
        <v>0.5660019916849901</v>
      </c>
      <c r="BM104">
        <v>0.21809119261146637</v>
      </c>
      <c r="BN104">
        <v>-1.2597513702271963</v>
      </c>
      <c r="BO104">
        <v>1.3148414002316831E-2</v>
      </c>
      <c r="BP104">
        <v>1.4248634161575999E-3</v>
      </c>
    </row>
    <row r="105" spans="1:68" x14ac:dyDescent="0.2">
      <c r="A105">
        <f>Data!A105</f>
        <v>1972</v>
      </c>
      <c r="B105">
        <f>Data!B105</f>
        <v>3</v>
      </c>
      <c r="C105">
        <v>-7.0477833869606599E-3</v>
      </c>
      <c r="D105">
        <v>-1.2904570049164121E-2</v>
      </c>
      <c r="I105">
        <v>-5.8577861049615265E-2</v>
      </c>
      <c r="Q105">
        <v>3.2393100023806274E-3</v>
      </c>
      <c r="R105">
        <v>4.0322924315733921E-2</v>
      </c>
      <c r="U105">
        <v>-2.7340745716535331E-2</v>
      </c>
      <c r="X105">
        <v>2.6224851122485404E-2</v>
      </c>
      <c r="AE105">
        <v>1.2723807129445319E-2</v>
      </c>
      <c r="AF105">
        <v>2.2784575884279512E-2</v>
      </c>
      <c r="AG105">
        <v>1.9138189674814843E-2</v>
      </c>
      <c r="AH105">
        <v>5.9189998159239643E-2</v>
      </c>
      <c r="AI105">
        <v>5.0598590094121931E-3</v>
      </c>
      <c r="AJ105">
        <v>4.1417116580880542E-2</v>
      </c>
      <c r="AK105">
        <v>5.906952131132126E-3</v>
      </c>
      <c r="AL105">
        <v>-5.8262042489198862E-3</v>
      </c>
      <c r="AM105">
        <v>-2.2125267088225264E-2</v>
      </c>
      <c r="AN105">
        <v>4.0636793897232959E-3</v>
      </c>
      <c r="AO105">
        <v>-1.8720896494464068E-2</v>
      </c>
      <c r="AQ105">
        <v>-8.8370869583265232E-4</v>
      </c>
      <c r="AR105">
        <v>-9.9687187360890661E-3</v>
      </c>
      <c r="AS105">
        <v>-1.0852451143183117E-2</v>
      </c>
      <c r="AT105">
        <v>3.8046187507267404E-3</v>
      </c>
      <c r="AV105">
        <v>4.2609801263289171E-3</v>
      </c>
      <c r="AW105">
        <v>-1.4031250744512391E-2</v>
      </c>
      <c r="AX105">
        <v>-1.182841338724927E-3</v>
      </c>
      <c r="AY105">
        <v>2.0564968830658614E-3</v>
      </c>
      <c r="BA105">
        <v>-3.1304275727338293E-2</v>
      </c>
      <c r="BB105">
        <v>1.0283536147941419E-3</v>
      </c>
      <c r="BC105">
        <v>-0.1207638015644461</v>
      </c>
      <c r="BE105">
        <v>-0.1865850296725986</v>
      </c>
      <c r="BF105">
        <v>-2.8625785231715106E-2</v>
      </c>
      <c r="BH105">
        <v>2.0781195915565605E-3</v>
      </c>
      <c r="BJ105">
        <v>1.4141611596001376</v>
      </c>
      <c r="BK105">
        <v>1.7745348095423674</v>
      </c>
      <c r="BL105">
        <v>0.45612174978599906</v>
      </c>
      <c r="BM105">
        <v>0.36037280402272032</v>
      </c>
      <c r="BN105">
        <v>-0.95550932575833269</v>
      </c>
      <c r="BO105">
        <v>1.1182574208562203E-2</v>
      </c>
      <c r="BP105">
        <v>-1.7524122807058701E-3</v>
      </c>
    </row>
    <row r="106" spans="1:68" x14ac:dyDescent="0.2">
      <c r="A106">
        <f>Data!A106</f>
        <v>1972</v>
      </c>
      <c r="B106">
        <f>Data!B106</f>
        <v>4</v>
      </c>
      <c r="C106">
        <v>-1.6125415589902659E-2</v>
      </c>
      <c r="D106">
        <v>-2.7376079057630065E-2</v>
      </c>
      <c r="I106">
        <v>-5.6104074599575782E-2</v>
      </c>
      <c r="Q106">
        <v>4.2441043757132473E-3</v>
      </c>
      <c r="R106">
        <v>1.8716888397951159E-2</v>
      </c>
      <c r="U106">
        <v>-6.2145365997674951E-2</v>
      </c>
      <c r="X106">
        <v>1.8229993035725478E-2</v>
      </c>
      <c r="AE106">
        <v>1.5112438639404591E-2</v>
      </c>
      <c r="AF106">
        <v>2.7955728027559079E-2</v>
      </c>
      <c r="AG106">
        <v>2.5789423864262861E-2</v>
      </c>
      <c r="AH106">
        <v>6.4274898480432441E-2</v>
      </c>
      <c r="AI106">
        <v>1.1798647009928054E-2</v>
      </c>
      <c r="AJ106">
        <v>4.4645964473288391E-2</v>
      </c>
      <c r="AK106">
        <v>1.3550137276216123E-2</v>
      </c>
      <c r="AL106">
        <v>-1.51271091217966E-2</v>
      </c>
      <c r="AM106">
        <v>-3.1984293855350288E-2</v>
      </c>
      <c r="AN106">
        <v>1.0944975439564075E-3</v>
      </c>
      <c r="AO106">
        <v>-2.6861230483521847E-2</v>
      </c>
      <c r="AQ106">
        <v>-2.0821009896891951E-3</v>
      </c>
      <c r="AR106">
        <v>-1.2626648109885785E-2</v>
      </c>
      <c r="AS106">
        <v>-1.4708783648721635E-2</v>
      </c>
      <c r="AT106">
        <v>-1.4166952570415225E-3</v>
      </c>
      <c r="AV106">
        <v>1.3370615582637413E-3</v>
      </c>
      <c r="AW106">
        <v>-4.1166678006294255E-2</v>
      </c>
      <c r="AX106">
        <v>-6.7118602302977948E-3</v>
      </c>
      <c r="AY106">
        <v>5.6470400338710647E-3</v>
      </c>
      <c r="BA106">
        <v>2.3697434813330975E-2</v>
      </c>
      <c r="BB106">
        <v>3.6918531639216212E-3</v>
      </c>
      <c r="BC106">
        <v>-7.2247897466223066E-2</v>
      </c>
      <c r="BE106">
        <v>-0.14514444562706341</v>
      </c>
      <c r="BF106">
        <v>-4.3095510832531936E-2</v>
      </c>
      <c r="BH106">
        <v>1.8273158043159987E-3</v>
      </c>
      <c r="BJ106">
        <v>0.81752202652038441</v>
      </c>
      <c r="BK106">
        <v>1.4339780137954001</v>
      </c>
      <c r="BL106">
        <v>0.42031392250509914</v>
      </c>
      <c r="BM106">
        <v>0.61645504718504607</v>
      </c>
      <c r="BN106">
        <v>-0.3946564076179373</v>
      </c>
      <c r="BO106">
        <v>8.8796266281810712E-3</v>
      </c>
      <c r="BP106">
        <v>-1.4301037406799569E-3</v>
      </c>
    </row>
    <row r="107" spans="1:68" x14ac:dyDescent="0.2">
      <c r="A107">
        <f>Data!A107</f>
        <v>1973</v>
      </c>
      <c r="B107">
        <f>Data!B107</f>
        <v>1</v>
      </c>
      <c r="C107">
        <v>-3.3186825369959649E-2</v>
      </c>
      <c r="D107">
        <v>-3.6926120374372928E-2</v>
      </c>
      <c r="I107">
        <v>-0.10491391059506228</v>
      </c>
      <c r="Q107">
        <v>3.9629414115376418E-3</v>
      </c>
      <c r="R107">
        <v>-3.2646387792680365E-2</v>
      </c>
      <c r="U107">
        <v>-9.8615157122465824E-2</v>
      </c>
      <c r="X107">
        <v>1.0132245350892966E-2</v>
      </c>
      <c r="AE107">
        <v>1.8969954284267398E-2</v>
      </c>
      <c r="AF107">
        <v>2.8339215632605885E-2</v>
      </c>
      <c r="AG107">
        <v>2.6180288880006675E-2</v>
      </c>
      <c r="AH107">
        <v>7.5878911963476181E-2</v>
      </c>
      <c r="AI107">
        <v>1.8392629142353289E-2</v>
      </c>
      <c r="AJ107">
        <v>3.7574556749053745E-2</v>
      </c>
      <c r="AK107">
        <v>2.0769079321952599E-2</v>
      </c>
      <c r="AL107">
        <v>-1.9968213957366032E-2</v>
      </c>
      <c r="AM107">
        <v>-3.2432141285133831E-2</v>
      </c>
      <c r="AN107">
        <v>1.4526436023518663E-3</v>
      </c>
      <c r="AO107">
        <v>-2.688657203018785E-2</v>
      </c>
      <c r="AQ107">
        <v>-6.669738689327076E-3</v>
      </c>
      <c r="AR107">
        <v>-1.2860919699214435E-2</v>
      </c>
      <c r="AS107">
        <v>-1.9530700829690772E-2</v>
      </c>
      <c r="AT107">
        <v>-1.3656197881155629E-2</v>
      </c>
      <c r="AV107">
        <v>-8.1561863811785429E-4</v>
      </c>
      <c r="AW107">
        <v>-5.9913911825660193E-2</v>
      </c>
      <c r="AX107">
        <v>-1.983221687634007E-2</v>
      </c>
      <c r="AY107">
        <v>-1.1275173443809905E-3</v>
      </c>
      <c r="BA107">
        <v>0.13931433554867034</v>
      </c>
      <c r="BB107">
        <v>4.7507009855145554E-3</v>
      </c>
      <c r="BC107">
        <v>1.3927208100927846E-2</v>
      </c>
      <c r="BE107">
        <v>-5.0079164336233717E-2</v>
      </c>
      <c r="BF107">
        <v>-4.8317956144015461E-2</v>
      </c>
      <c r="BG107">
        <f t="array" ref="BG107:BG270">[1]!HP(logarithms!BG107:BG270,1600)-logarithms!BG107:BG270</f>
        <v>-4.4698935382217364E-2</v>
      </c>
      <c r="BH107">
        <v>1.261442824332485E-2</v>
      </c>
      <c r="BJ107">
        <v>2.5571188050427018E-2</v>
      </c>
      <c r="BK107">
        <v>1.1721300666536836</v>
      </c>
      <c r="BL107">
        <v>0.23866351998969471</v>
      </c>
      <c r="BM107">
        <v>1.1465578842430317</v>
      </c>
      <c r="BN107">
        <v>0.21560426836138369</v>
      </c>
      <c r="BO107">
        <v>7.7608533446552538E-3</v>
      </c>
      <c r="BP107">
        <v>-6.9841448639464815E-4</v>
      </c>
    </row>
    <row r="108" spans="1:68" x14ac:dyDescent="0.2">
      <c r="A108">
        <f>Data!A108</f>
        <v>1973</v>
      </c>
      <c r="B108">
        <f>Data!B108</f>
        <v>2</v>
      </c>
      <c r="C108">
        <v>-3.7329479961185186E-2</v>
      </c>
      <c r="D108">
        <v>-2.8202690596129898E-2</v>
      </c>
      <c r="I108">
        <v>-0.1394046574130865</v>
      </c>
      <c r="Q108">
        <v>5.0577180077626335E-4</v>
      </c>
      <c r="R108">
        <v>-6.0342954815971517E-2</v>
      </c>
      <c r="U108">
        <v>-6.1737317513876455E-2</v>
      </c>
      <c r="X108">
        <v>1.5424082452331511E-2</v>
      </c>
      <c r="AE108">
        <v>1.9648496195635357E-2</v>
      </c>
      <c r="AF108">
        <v>2.4131851691209683E-2</v>
      </c>
      <c r="AG108">
        <v>1.9908353233796472E-2</v>
      </c>
      <c r="AH108">
        <v>7.5050273549578606E-2</v>
      </c>
      <c r="AI108">
        <v>2.3521793375166133E-2</v>
      </c>
      <c r="AJ108">
        <v>2.3062530750879162E-2</v>
      </c>
      <c r="AK108">
        <v>2.6780607503362308E-2</v>
      </c>
      <c r="AL108">
        <v>-1.7091484782288724E-2</v>
      </c>
      <c r="AM108">
        <v>-2.5806514984346052E-2</v>
      </c>
      <c r="AN108">
        <v>4.9803441946312255E-3</v>
      </c>
      <c r="AO108">
        <v>-1.915150749653094E-2</v>
      </c>
      <c r="AQ108">
        <v>-1.2524410151607768E-2</v>
      </c>
      <c r="AR108">
        <v>-1.3140981584597533E-2</v>
      </c>
      <c r="AS108">
        <v>-2.5665439537881696E-2</v>
      </c>
      <c r="AT108">
        <v>-1.1664120139249945E-2</v>
      </c>
      <c r="AV108">
        <v>-1.8994223189086057E-3</v>
      </c>
      <c r="AW108">
        <v>-5.8409308664701065E-2</v>
      </c>
      <c r="AX108">
        <v>-1.9506951407892714E-2</v>
      </c>
      <c r="AY108">
        <v>-1.147641668046262E-3</v>
      </c>
      <c r="BA108">
        <v>0.15781549746329837</v>
      </c>
      <c r="BB108">
        <v>-7.4111639499729876E-4</v>
      </c>
      <c r="BC108">
        <v>0.10569009318475775</v>
      </c>
      <c r="BE108">
        <v>4.8388217092956154E-3</v>
      </c>
      <c r="BF108">
        <v>-4.1231911219447248E-2</v>
      </c>
      <c r="BG108">
        <v>-5.985571528699829E-3</v>
      </c>
      <c r="BH108">
        <v>1.1245338992105246E-2</v>
      </c>
      <c r="BJ108">
        <v>-0.82489938893544146</v>
      </c>
      <c r="BK108">
        <v>0.33561761952074853</v>
      </c>
      <c r="BL108">
        <v>8.0992856185623019E-2</v>
      </c>
      <c r="BM108">
        <v>1.1605159929367783</v>
      </c>
      <c r="BN108">
        <v>0.90831624660178578</v>
      </c>
      <c r="BO108">
        <v>4.5166027265574685E-3</v>
      </c>
      <c r="BP108">
        <v>3.7856318038920339E-3</v>
      </c>
    </row>
    <row r="109" spans="1:68" x14ac:dyDescent="0.2">
      <c r="A109">
        <f>Data!A109</f>
        <v>1973</v>
      </c>
      <c r="B109">
        <f>Data!B109</f>
        <v>3</v>
      </c>
      <c r="C109">
        <v>-2.4910515533600019E-2</v>
      </c>
      <c r="D109">
        <v>-2.3672795245632372E-2</v>
      </c>
      <c r="I109">
        <v>-9.5811805255037186E-2</v>
      </c>
      <c r="Q109">
        <v>-7.0000363895422225E-4</v>
      </c>
      <c r="R109">
        <v>-4.4780703146474643E-2</v>
      </c>
      <c r="U109">
        <v>-2.6185794612812785E-2</v>
      </c>
      <c r="X109">
        <v>2.8901737947157002E-2</v>
      </c>
      <c r="AE109">
        <v>1.6882553077586682E-2</v>
      </c>
      <c r="AF109">
        <v>2.1569925737040307E-2</v>
      </c>
      <c r="AG109">
        <v>1.6693223518964295E-2</v>
      </c>
      <c r="AH109">
        <v>8.5262660713955274E-2</v>
      </c>
      <c r="AI109">
        <v>3.2794929066260359E-2</v>
      </c>
      <c r="AJ109">
        <v>1.005113773914923E-2</v>
      </c>
      <c r="AK109">
        <v>2.9185342728189845E-2</v>
      </c>
      <c r="AL109">
        <v>-1.3780908103388612E-2</v>
      </c>
      <c r="AM109">
        <v>-1.6742874909278171E-2</v>
      </c>
      <c r="AN109">
        <v>6.5358168472156031E-3</v>
      </c>
      <c r="AO109">
        <v>-1.5034108889798503E-2</v>
      </c>
      <c r="AQ109">
        <v>-1.3342853379443298E-2</v>
      </c>
      <c r="AR109">
        <v>-1.3468217930882709E-2</v>
      </c>
      <c r="AS109">
        <v>-2.68111223289349E-2</v>
      </c>
      <c r="AT109">
        <v>1.9005237647671258E-3</v>
      </c>
      <c r="AV109">
        <v>-5.1005455286254886E-3</v>
      </c>
      <c r="AW109">
        <v>-5.8353325241269793E-2</v>
      </c>
      <c r="AX109">
        <v>-5.2640141161903742E-3</v>
      </c>
      <c r="AY109">
        <v>1.3218110377827053E-2</v>
      </c>
      <c r="BA109">
        <v>0.19712580847492056</v>
      </c>
      <c r="BB109">
        <v>4.1521035772973391E-4</v>
      </c>
      <c r="BC109">
        <v>0.1507238539685134</v>
      </c>
      <c r="BE109">
        <v>6.5679929428221762E-2</v>
      </c>
      <c r="BF109">
        <v>-3.5357656555052408E-2</v>
      </c>
      <c r="BG109">
        <v>2.1196278111573541E-2</v>
      </c>
      <c r="BH109">
        <v>1.4202765402912178E-2</v>
      </c>
      <c r="BJ109">
        <v>-2.4971137195554602</v>
      </c>
      <c r="BK109">
        <v>-1.659665257491536</v>
      </c>
      <c r="BL109">
        <v>-0.27302491966127107</v>
      </c>
      <c r="BM109">
        <v>0.83744745232873319</v>
      </c>
      <c r="BN109">
        <v>2.2263883188577012</v>
      </c>
      <c r="BO109">
        <v>-5.6656361532353497E-3</v>
      </c>
      <c r="BP109">
        <v>6.6400640127095567E-3</v>
      </c>
    </row>
    <row r="110" spans="1:68" x14ac:dyDescent="0.2">
      <c r="A110">
        <f>Data!A110</f>
        <v>1973</v>
      </c>
      <c r="B110">
        <f>Data!B110</f>
        <v>4</v>
      </c>
      <c r="C110">
        <v>-2.7338505873990115E-2</v>
      </c>
      <c r="D110">
        <v>-1.2794328124728693E-2</v>
      </c>
      <c r="I110">
        <v>-0.1247819007697375</v>
      </c>
      <c r="Q110">
        <v>-2.0877649590099485E-3</v>
      </c>
      <c r="R110">
        <v>-7.4383456419298E-2</v>
      </c>
      <c r="U110">
        <v>-2.6724537518029834E-2</v>
      </c>
      <c r="X110">
        <v>2.3308313063254538E-2</v>
      </c>
      <c r="AE110">
        <v>1.3663750697374688E-2</v>
      </c>
      <c r="AF110">
        <v>1.4028208448001678E-2</v>
      </c>
      <c r="AG110">
        <v>1.2839972088225071E-2</v>
      </c>
      <c r="AH110">
        <v>4.3479788812910591E-2</v>
      </c>
      <c r="AI110">
        <v>3.9982555078163173E-2</v>
      </c>
      <c r="AJ110">
        <v>3.871764834104674E-4</v>
      </c>
      <c r="AK110">
        <v>2.0078040961073018E-2</v>
      </c>
      <c r="AL110">
        <v>-1.1962177037113442E-2</v>
      </c>
      <c r="AM110">
        <v>-6.4969944718056283E-3</v>
      </c>
      <c r="AN110">
        <v>8.6890175438656403E-3</v>
      </c>
      <c r="AO110">
        <v>-5.3391909041322627E-3</v>
      </c>
      <c r="AQ110">
        <v>-1.8486724094293194E-2</v>
      </c>
      <c r="AR110">
        <v>-1.1375773948564927E-2</v>
      </c>
      <c r="AS110">
        <v>-2.9862550492808282E-2</v>
      </c>
      <c r="AT110">
        <v>2.5239607943700615E-3</v>
      </c>
      <c r="AV110">
        <v>-4.2432383965937959E-3</v>
      </c>
      <c r="AW110">
        <v>-6.5412159466186282E-2</v>
      </c>
      <c r="AX110">
        <v>-5.9304602309406818E-3</v>
      </c>
      <c r="AY110">
        <v>1.5011344114726377E-2</v>
      </c>
      <c r="BA110">
        <v>0.21604991175347288</v>
      </c>
      <c r="BB110">
        <v>-3.305175522697823E-3</v>
      </c>
      <c r="BC110">
        <v>0.13458255474079062</v>
      </c>
      <c r="BE110">
        <v>-5.0863809969570184E-4</v>
      </c>
      <c r="BF110">
        <v>-2.5995655041697319E-2</v>
      </c>
      <c r="BG110">
        <v>-1.5316688469511064E-3</v>
      </c>
      <c r="BH110">
        <v>1.6755194908924395E-2</v>
      </c>
      <c r="BJ110">
        <v>-1.6337802568097812</v>
      </c>
      <c r="BK110">
        <v>-2.2480342552834989</v>
      </c>
      <c r="BL110">
        <v>0.24623272115974171</v>
      </c>
      <c r="BM110">
        <v>-0.6142549810142417</v>
      </c>
      <c r="BN110">
        <v>1.8821615792294331</v>
      </c>
      <c r="BO110">
        <v>-1.7293592963387144E-2</v>
      </c>
      <c r="BP110">
        <v>3.3825362403545958E-3</v>
      </c>
    </row>
    <row r="111" spans="1:68" x14ac:dyDescent="0.2">
      <c r="A111">
        <f>Data!A111</f>
        <v>1974</v>
      </c>
      <c r="B111">
        <f>Data!B111</f>
        <v>1</v>
      </c>
      <c r="C111">
        <v>-1.2237893271150213E-2</v>
      </c>
      <c r="D111">
        <v>3.7581091836376146E-3</v>
      </c>
      <c r="I111">
        <v>-6.0434936463868993E-2</v>
      </c>
      <c r="Q111">
        <v>-4.0776048404336379E-3</v>
      </c>
      <c r="R111">
        <v>-6.9617561386968951E-2</v>
      </c>
      <c r="U111">
        <v>1.4558669277519698E-2</v>
      </c>
      <c r="X111">
        <v>6.1307341880443289E-3</v>
      </c>
      <c r="AE111">
        <v>1.1637823093840094E-2</v>
      </c>
      <c r="AF111">
        <v>2.5398304904542535E-3</v>
      </c>
      <c r="AG111">
        <v>7.0210126256697869E-3</v>
      </c>
      <c r="AH111">
        <v>-4.8983357273386652E-2</v>
      </c>
      <c r="AI111">
        <v>4.2406351410271714E-2</v>
      </c>
      <c r="AJ111">
        <v>-2.3108503840369554E-2</v>
      </c>
      <c r="AK111">
        <v>1.8452443488470749E-2</v>
      </c>
      <c r="AL111">
        <v>-1.3828136253392742E-2</v>
      </c>
      <c r="AM111">
        <v>-1.6939498974704037E-3</v>
      </c>
      <c r="AN111">
        <v>1.3837437991531587E-2</v>
      </c>
      <c r="AO111">
        <v>1.1297607501057794E-2</v>
      </c>
      <c r="AQ111">
        <v>-1.8566099065296271E-2</v>
      </c>
      <c r="AR111">
        <v>-6.8301730939368532E-3</v>
      </c>
      <c r="AS111">
        <v>-2.5396324581052454E-2</v>
      </c>
      <c r="AT111">
        <v>1.3158348724504498E-2</v>
      </c>
      <c r="AV111">
        <v>-5.1217242085321857E-3</v>
      </c>
      <c r="AW111">
        <v>-4.887554187785792E-2</v>
      </c>
      <c r="AX111">
        <v>6.4676832446233234E-3</v>
      </c>
      <c r="AY111">
        <v>2.2070942903241075E-2</v>
      </c>
      <c r="BA111">
        <v>0.17450248663036705</v>
      </c>
      <c r="BB111">
        <v>-5.328451426125369E-3</v>
      </c>
      <c r="BC111">
        <v>0.18041868372141501</v>
      </c>
      <c r="BE111">
        <v>0.2082648535751046</v>
      </c>
      <c r="BF111">
        <v>-1.6371876847997235E-2</v>
      </c>
      <c r="BG111">
        <v>-8.2579902414341433E-3</v>
      </c>
      <c r="BH111">
        <v>1.4635541716997994E-2</v>
      </c>
      <c r="BJ111">
        <v>-1.7160467576238361</v>
      </c>
      <c r="BK111">
        <v>-1.6127677739695381</v>
      </c>
      <c r="BL111">
        <v>8.5589479341781072E-3</v>
      </c>
      <c r="BM111">
        <v>0.10327804481701119</v>
      </c>
      <c r="BN111">
        <v>1.7265856291180006</v>
      </c>
      <c r="BO111">
        <v>-4.6008036489254625E-3</v>
      </c>
      <c r="BP111">
        <v>4.9341566822790617E-3</v>
      </c>
    </row>
    <row r="112" spans="1:68" x14ac:dyDescent="0.2">
      <c r="A112">
        <f>Data!A112</f>
        <v>1974</v>
      </c>
      <c r="B112">
        <f>Data!B112</f>
        <v>2</v>
      </c>
      <c r="C112">
        <v>-8.127622883174368E-3</v>
      </c>
      <c r="D112">
        <v>8.0261522004008157E-3</v>
      </c>
      <c r="I112">
        <v>-5.0986706560670392E-2</v>
      </c>
      <c r="Q112">
        <v>-3.072320058169555E-3</v>
      </c>
      <c r="R112">
        <v>-0.10001826502966527</v>
      </c>
      <c r="U112">
        <v>-3.0293176478047634E-2</v>
      </c>
      <c r="X112">
        <v>1.5521979759540727E-3</v>
      </c>
      <c r="AE112">
        <v>5.1872152532803639E-3</v>
      </c>
      <c r="AF112">
        <v>-5.7100174161979211E-3</v>
      </c>
      <c r="AG112">
        <v>7.0232618731802532E-4</v>
      </c>
      <c r="AH112">
        <v>-9.3395693187515949E-2</v>
      </c>
      <c r="AI112">
        <v>3.2938717529236161E-2</v>
      </c>
      <c r="AJ112">
        <v>-3.1673387599955749E-2</v>
      </c>
      <c r="AK112">
        <v>1.3014024954673964E-2</v>
      </c>
      <c r="AL112">
        <v>-8.7764397447003262E-3</v>
      </c>
      <c r="AM112">
        <v>9.5885035516474204E-3</v>
      </c>
      <c r="AN112">
        <v>7.5995197804681336E-3</v>
      </c>
      <c r="AO112">
        <v>1.3309537196624532E-2</v>
      </c>
      <c r="AQ112">
        <v>-1.4629150382718947E-2</v>
      </c>
      <c r="AR112">
        <v>2.724734489435221E-3</v>
      </c>
      <c r="AS112">
        <v>-1.1904467120833928E-2</v>
      </c>
      <c r="AT112">
        <v>3.7767644888266894E-3</v>
      </c>
      <c r="AV112">
        <v>-1.0898010251336743E-2</v>
      </c>
      <c r="AW112">
        <v>-4.3855498517121561E-2</v>
      </c>
      <c r="AX112">
        <v>3.4445879644273703E-3</v>
      </c>
      <c r="AY112">
        <v>1.7497748907091548E-2</v>
      </c>
      <c r="BA112">
        <v>0.17409967363163625</v>
      </c>
      <c r="BB112">
        <v>-2.4083769062475113E-3</v>
      </c>
      <c r="BC112">
        <v>0.18553621733067693</v>
      </c>
      <c r="BE112">
        <v>5.0666479580271151E-2</v>
      </c>
      <c r="BF112">
        <v>-3.0691582246724636E-3</v>
      </c>
      <c r="BG112">
        <v>2.2573808125264883E-2</v>
      </c>
      <c r="BH112">
        <v>1.2972489025415902E-2</v>
      </c>
      <c r="BJ112">
        <v>-2.2140398662625485</v>
      </c>
      <c r="BK112">
        <v>-3.2157391922545004</v>
      </c>
      <c r="BL112">
        <v>-0.40640696550317035</v>
      </c>
      <c r="BM112">
        <v>-1.0017002089052189</v>
      </c>
      <c r="BN112">
        <v>1.809433718937403</v>
      </c>
      <c r="BO112">
        <v>-8.7496100619183156E-3</v>
      </c>
      <c r="BP112">
        <v>1.4184572149825332E-2</v>
      </c>
    </row>
    <row r="113" spans="1:68" x14ac:dyDescent="0.2">
      <c r="A113">
        <f>Data!A113</f>
        <v>1974</v>
      </c>
      <c r="B113">
        <f>Data!B113</f>
        <v>3</v>
      </c>
      <c r="C113">
        <v>8.3753489261173542E-3</v>
      </c>
      <c r="D113">
        <v>1.1641759615502068E-2</v>
      </c>
      <c r="I113">
        <v>7.7201917781177798E-3</v>
      </c>
      <c r="Q113">
        <v>-9.0596609372931014E-4</v>
      </c>
      <c r="R113">
        <v>-2.8188414214266544E-2</v>
      </c>
      <c r="U113">
        <v>-5.5482493270719857E-3</v>
      </c>
      <c r="X113">
        <v>2.3385778240667676E-3</v>
      </c>
      <c r="AE113">
        <v>-6.0955832601532478E-3</v>
      </c>
      <c r="AF113">
        <v>-1.4977347505991112E-2</v>
      </c>
      <c r="AG113">
        <v>-1.0053609764827609E-2</v>
      </c>
      <c r="AH113">
        <v>-8.8972645539210138E-2</v>
      </c>
      <c r="AI113">
        <v>1.0499723989760845E-2</v>
      </c>
      <c r="AJ113">
        <v>-3.5761751140945819E-2</v>
      </c>
      <c r="AK113">
        <v>-1.2002028668125497E-3</v>
      </c>
      <c r="AL113">
        <v>-2.9086819183383739E-3</v>
      </c>
      <c r="AM113">
        <v>2.22880718555718E-2</v>
      </c>
      <c r="AN113">
        <v>-4.5973964502281639E-3</v>
      </c>
      <c r="AO113">
        <v>1.037995105570122E-2</v>
      </c>
      <c r="AQ113">
        <v>-1.2056503505762706E-2</v>
      </c>
      <c r="AR113">
        <v>-1.4368616103954679E-4</v>
      </c>
      <c r="AS113">
        <v>-1.220023879451837E-2</v>
      </c>
      <c r="AT113">
        <v>2.0575512022085296E-2</v>
      </c>
      <c r="AV113">
        <v>-1.5133580308607009E-2</v>
      </c>
      <c r="AW113">
        <v>-3.5392995339310396E-2</v>
      </c>
      <c r="AX113">
        <v>2.1543471265788483E-2</v>
      </c>
      <c r="AY113">
        <v>3.2898528688402706E-2</v>
      </c>
      <c r="BA113">
        <v>0.11862096919744802</v>
      </c>
      <c r="BB113">
        <v>-2.7078480185789289E-3</v>
      </c>
      <c r="BC113">
        <v>0.19104486591800551</v>
      </c>
      <c r="BE113">
        <v>0.16141135109530591</v>
      </c>
      <c r="BF113">
        <v>1.206692955997557E-2</v>
      </c>
      <c r="BG113">
        <v>4.0567414220937792E-4</v>
      </c>
      <c r="BH113">
        <v>1.4223065598927317E-2</v>
      </c>
      <c r="BJ113">
        <v>-2.2268136977673274</v>
      </c>
      <c r="BK113">
        <v>-4.1978139089845019</v>
      </c>
      <c r="BL113">
        <v>-0.75903109465996987</v>
      </c>
      <c r="BM113">
        <v>-1.9710010296866538</v>
      </c>
      <c r="BN113">
        <v>1.469399983083441</v>
      </c>
      <c r="BO113">
        <v>-1.2680949703304779E-2</v>
      </c>
      <c r="BP113">
        <v>8.4807312037667171E-3</v>
      </c>
    </row>
    <row r="114" spans="1:68" x14ac:dyDescent="0.2">
      <c r="A114">
        <f>Data!A114</f>
        <v>1974</v>
      </c>
      <c r="B114">
        <f>Data!B114</f>
        <v>4</v>
      </c>
      <c r="C114">
        <v>1.9223871997192887E-2</v>
      </c>
      <c r="D114">
        <v>3.4213145140443046E-2</v>
      </c>
      <c r="I114">
        <v>7.5132550027836587E-3</v>
      </c>
      <c r="Q114">
        <v>-2.3278455608274819E-3</v>
      </c>
      <c r="R114">
        <v>-3.8400255240602199E-2</v>
      </c>
      <c r="U114">
        <v>1.1634240769891058E-2</v>
      </c>
      <c r="X114">
        <v>3.2505197837195965E-4</v>
      </c>
      <c r="AE114">
        <v>-1.769845609176901E-2</v>
      </c>
      <c r="AF114">
        <v>-2.6535360100778949E-2</v>
      </c>
      <c r="AG114">
        <v>-2.3586536495669552E-2</v>
      </c>
      <c r="AH114">
        <v>-6.6047838895839206E-2</v>
      </c>
      <c r="AI114">
        <v>-1.0643100399800876E-2</v>
      </c>
      <c r="AJ114">
        <v>-4.5858281583761151E-2</v>
      </c>
      <c r="AK114">
        <v>-1.1039759673230343E-2</v>
      </c>
      <c r="AL114">
        <v>-6.0581529269132517E-4</v>
      </c>
      <c r="AM114">
        <v>3.0698778580240393E-2</v>
      </c>
      <c r="AN114">
        <v>-1.1126206010115158E-2</v>
      </c>
      <c r="AO114">
        <v>1.5409154090583854E-2</v>
      </c>
      <c r="AQ114">
        <v>-9.6435370365277606E-4</v>
      </c>
      <c r="AR114">
        <v>1.2080794599764744E-2</v>
      </c>
      <c r="AS114">
        <v>1.1116394545238606E-2</v>
      </c>
      <c r="AT114">
        <v>8.1074066834445624E-3</v>
      </c>
      <c r="AV114">
        <v>-1.4726996648137813E-2</v>
      </c>
      <c r="AW114">
        <v>9.3092153348539597E-3</v>
      </c>
      <c r="AX114">
        <v>1.6635685132624367E-2</v>
      </c>
      <c r="AY114">
        <v>1.3321834927453757E-2</v>
      </c>
      <c r="BA114">
        <v>-2.7871713113030161E-2</v>
      </c>
      <c r="BB114">
        <v>-1.3243582751396588E-3</v>
      </c>
      <c r="BC114">
        <v>0.19669548896115607</v>
      </c>
      <c r="BE114">
        <v>0.23965958391629183</v>
      </c>
      <c r="BF114">
        <v>2.5928646924319843E-2</v>
      </c>
      <c r="BG114">
        <v>-3.7580765159006546E-4</v>
      </c>
      <c r="BH114">
        <v>1.035412938591905E-3</v>
      </c>
      <c r="BJ114">
        <v>-1.3720385922631726</v>
      </c>
      <c r="BK114">
        <v>-3.1478474860104946</v>
      </c>
      <c r="BL114">
        <v>-0.39942551069044985</v>
      </c>
      <c r="BM114">
        <v>-1.7758096424024428</v>
      </c>
      <c r="BN114">
        <v>0.9740476598775818</v>
      </c>
      <c r="BO114">
        <v>-1.0447459832250094E-2</v>
      </c>
      <c r="BP114">
        <v>5.3792458961312642E-3</v>
      </c>
    </row>
    <row r="115" spans="1:68" x14ac:dyDescent="0.2">
      <c r="A115">
        <f>Data!A115</f>
        <v>1975</v>
      </c>
      <c r="B115">
        <f>Data!B115</f>
        <v>1</v>
      </c>
      <c r="C115">
        <v>3.8404675141343603E-2</v>
      </c>
      <c r="D115">
        <v>3.3728726737114911E-2</v>
      </c>
      <c r="I115">
        <v>0.18976487509071305</v>
      </c>
      <c r="Q115">
        <v>-8.0606010277613303E-3</v>
      </c>
      <c r="R115">
        <v>-3.0488011820730243E-2</v>
      </c>
      <c r="U115">
        <v>0.1254869627221824</v>
      </c>
      <c r="X115">
        <v>-8.0758301725287751E-3</v>
      </c>
      <c r="AE115">
        <v>-2.2582255764091563E-2</v>
      </c>
      <c r="AF115">
        <v>-2.8798923512769914E-2</v>
      </c>
      <c r="AG115">
        <v>-2.6153886068101873E-2</v>
      </c>
      <c r="AH115">
        <v>-5.8701713512173015E-2</v>
      </c>
      <c r="AI115">
        <v>-2.1690532621387426E-2</v>
      </c>
      <c r="AJ115">
        <v>-4.2997684458627283E-2</v>
      </c>
      <c r="AK115">
        <v>-1.3270803495045502E-2</v>
      </c>
      <c r="AL115">
        <v>7.7089618620993505E-3</v>
      </c>
      <c r="AM115">
        <v>3.5582596135870226E-2</v>
      </c>
      <c r="AN115">
        <v>-8.0630181845708915E-3</v>
      </c>
      <c r="AO115">
        <v>2.0735905328103321E-2</v>
      </c>
      <c r="AQ115">
        <v>1.8881929195940117E-2</v>
      </c>
      <c r="AR115">
        <v>2.7099348746417284E-2</v>
      </c>
      <c r="AS115">
        <v>4.5981234847490171E-2</v>
      </c>
      <c r="AT115">
        <v>-7.5766249514915285E-3</v>
      </c>
      <c r="AV115">
        <v>-1.3961779506173499E-2</v>
      </c>
      <c r="AW115">
        <v>8.1233585967821043E-2</v>
      </c>
      <c r="AX115">
        <v>1.2204532296603787E-2</v>
      </c>
      <c r="AY115">
        <v>-1.4772743631766616E-2</v>
      </c>
      <c r="BA115">
        <v>-0.24057314034678723</v>
      </c>
      <c r="BB115">
        <v>1.7483309454062734E-3</v>
      </c>
      <c r="BC115">
        <v>7.109134556281127E-2</v>
      </c>
      <c r="BE115">
        <v>0.27248410828749048</v>
      </c>
      <c r="BF115">
        <v>3.6507677610348566E-2</v>
      </c>
      <c r="BG115">
        <v>1.7736038797211862E-2</v>
      </c>
      <c r="BH115">
        <v>-1.4824090623082188E-2</v>
      </c>
      <c r="BJ115">
        <v>0.26400686868602641</v>
      </c>
      <c r="BK115">
        <v>-1.0720718514903185</v>
      </c>
      <c r="BL115">
        <v>-0.19722789031467514</v>
      </c>
      <c r="BM115">
        <v>-1.3360793962841899</v>
      </c>
      <c r="BN115">
        <v>-0.45997838734813934</v>
      </c>
      <c r="BO115">
        <v>-1.1434174810017843E-2</v>
      </c>
      <c r="BP115">
        <v>4.2142595574297809E-3</v>
      </c>
    </row>
    <row r="116" spans="1:68" x14ac:dyDescent="0.2">
      <c r="A116">
        <f>Data!A116</f>
        <v>1975</v>
      </c>
      <c r="B116">
        <f>Data!B116</f>
        <v>2</v>
      </c>
      <c r="C116">
        <v>3.7961957390050927E-2</v>
      </c>
      <c r="D116">
        <v>2.5145080939555697E-2</v>
      </c>
      <c r="I116">
        <v>0.22747282485339326</v>
      </c>
      <c r="Q116">
        <v>-1.0475054333074956E-2</v>
      </c>
      <c r="R116">
        <v>1.3794139485339585E-2</v>
      </c>
      <c r="U116">
        <v>0.21745123088272145</v>
      </c>
      <c r="X116">
        <v>1.5118824060014191E-3</v>
      </c>
      <c r="AE116">
        <v>-1.9856713526868131E-2</v>
      </c>
      <c r="AF116">
        <v>-2.1731346201679713E-2</v>
      </c>
      <c r="AG116">
        <v>-1.9639129268230082E-2</v>
      </c>
      <c r="AH116">
        <v>-5.3930528849050585E-2</v>
      </c>
      <c r="AI116">
        <v>-2.5248398798152216E-2</v>
      </c>
      <c r="AJ116">
        <v>-2.8997177063275537E-2</v>
      </c>
      <c r="AK116">
        <v>-9.0488201038749771E-3</v>
      </c>
      <c r="AL116">
        <v>7.1780928795481813E-3</v>
      </c>
      <c r="AM116">
        <v>2.3454558526937674E-2</v>
      </c>
      <c r="AN116">
        <v>-2.3809678232000753E-3</v>
      </c>
      <c r="AO116">
        <v>1.9350378378371058E-2</v>
      </c>
      <c r="AQ116">
        <v>2.4835225196499167E-2</v>
      </c>
      <c r="AR116">
        <v>2.4380888857676197E-2</v>
      </c>
      <c r="AS116">
        <v>4.9216074525594067E-2</v>
      </c>
      <c r="AT116">
        <v>-1.1254176507013602E-2</v>
      </c>
      <c r="AV116">
        <v>-7.7478007765225954E-3</v>
      </c>
      <c r="AW116">
        <v>9.8396235657197018E-2</v>
      </c>
      <c r="AX116">
        <v>7.5438682151185432E-3</v>
      </c>
      <c r="AY116">
        <v>-2.5036024378435329E-2</v>
      </c>
      <c r="BA116">
        <v>-0.29570000607524705</v>
      </c>
      <c r="BB116">
        <v>1.619325716660569E-3</v>
      </c>
      <c r="BC116">
        <v>-0.11252754403629073</v>
      </c>
      <c r="BE116">
        <v>3.9724995658780848E-2</v>
      </c>
      <c r="BF116">
        <v>2.8909787672387388E-2</v>
      </c>
      <c r="BG116">
        <v>1.7195321823513687E-2</v>
      </c>
      <c r="BH116">
        <v>-4.7194981449107588E-2</v>
      </c>
      <c r="BJ116">
        <v>0.65590162763654103</v>
      </c>
      <c r="BK116">
        <v>0.64524847109694683</v>
      </c>
      <c r="BL116">
        <v>-0.63182626930852948</v>
      </c>
      <c r="BM116">
        <v>-1.0653759536990881E-2</v>
      </c>
      <c r="BN116">
        <v>-1.2866420750491068</v>
      </c>
      <c r="BO116">
        <v>-4.5604062307221041E-3</v>
      </c>
      <c r="BP116">
        <v>-1.7237692061748619E-3</v>
      </c>
    </row>
    <row r="117" spans="1:68" x14ac:dyDescent="0.2">
      <c r="A117">
        <f>Data!A117</f>
        <v>1975</v>
      </c>
      <c r="B117">
        <f>Data!B117</f>
        <v>3</v>
      </c>
      <c r="C117">
        <v>2.9022211333487036E-2</v>
      </c>
      <c r="D117">
        <v>1.9060858457436325E-2</v>
      </c>
      <c r="I117">
        <v>0.16150906687204536</v>
      </c>
      <c r="Q117">
        <v>-5.6176326334600318E-3</v>
      </c>
      <c r="R117">
        <v>4.5106784496048213E-2</v>
      </c>
      <c r="U117">
        <v>0.14719593835188594</v>
      </c>
      <c r="X117">
        <v>-1.1198753285834862E-2</v>
      </c>
      <c r="AE117">
        <v>-1.9877390831814612E-2</v>
      </c>
      <c r="AF117">
        <v>-2.2410742389632698E-2</v>
      </c>
      <c r="AG117">
        <v>-1.9495634936096629E-2</v>
      </c>
      <c r="AH117">
        <v>-5.9369489081279703E-2</v>
      </c>
      <c r="AI117">
        <v>-2.4081085429793703E-2</v>
      </c>
      <c r="AJ117">
        <v>-3.4505136933133507E-2</v>
      </c>
      <c r="AK117">
        <v>-5.5907737702511895E-3</v>
      </c>
      <c r="AL117">
        <v>3.495270007799256E-3</v>
      </c>
      <c r="AM117">
        <v>1.1823074059799765E-2</v>
      </c>
      <c r="AN117">
        <v>-2.6570160785515107E-3</v>
      </c>
      <c r="AO117">
        <v>1.975372631096306E-2</v>
      </c>
      <c r="AQ117">
        <v>2.1281725430343457E-2</v>
      </c>
      <c r="AR117">
        <v>1.1608402075516278E-2</v>
      </c>
      <c r="AS117">
        <v>3.2890091711900382E-2</v>
      </c>
      <c r="AT117">
        <v>-3.867933726936057E-3</v>
      </c>
      <c r="AV117">
        <v>3.7599437744262332E-4</v>
      </c>
      <c r="AW117">
        <v>7.7380511511534245E-2</v>
      </c>
      <c r="AX117">
        <v>6.8616877156939537E-3</v>
      </c>
      <c r="AY117">
        <v>-1.8731764204857448E-2</v>
      </c>
      <c r="BA117">
        <v>-0.23720079262790983</v>
      </c>
      <c r="BB117">
        <v>3.1925599486957168E-3</v>
      </c>
      <c r="BC117">
        <v>-0.21460463491234405</v>
      </c>
      <c r="BE117">
        <v>2.7938861644738466E-3</v>
      </c>
      <c r="BF117">
        <v>2.5906797971654072E-2</v>
      </c>
      <c r="BG117">
        <v>-2.2298360089614278E-2</v>
      </c>
      <c r="BH117">
        <v>-1.8733731680147428E-2</v>
      </c>
      <c r="BJ117">
        <v>-0.24194037714828642</v>
      </c>
      <c r="BK117">
        <v>0.47051900317940198</v>
      </c>
      <c r="BL117">
        <v>-0.79248541601644451</v>
      </c>
      <c r="BM117">
        <v>0.71245884925673453</v>
      </c>
      <c r="BN117">
        <v>-0.54961983318860952</v>
      </c>
      <c r="BO117">
        <v>7.2299104283643084E-3</v>
      </c>
      <c r="BP117">
        <v>-9.1878225959888538E-3</v>
      </c>
    </row>
    <row r="118" spans="1:68" x14ac:dyDescent="0.2">
      <c r="A118">
        <f>Data!A118</f>
        <v>1975</v>
      </c>
      <c r="B118">
        <f>Data!B118</f>
        <v>4</v>
      </c>
      <c r="C118">
        <v>2.3332894500377677E-2</v>
      </c>
      <c r="D118">
        <v>1.6688249224054985E-2</v>
      </c>
      <c r="I118">
        <v>0.14411237891701756</v>
      </c>
      <c r="Q118">
        <v>-5.474782483660858E-3</v>
      </c>
      <c r="R118">
        <v>4.5573369648286288E-3</v>
      </c>
      <c r="U118">
        <v>0.10585410164950915</v>
      </c>
      <c r="X118">
        <v>-1.7261023075407778E-2</v>
      </c>
      <c r="AE118">
        <v>-1.8723205537789944E-2</v>
      </c>
      <c r="AF118">
        <v>-2.1349417966580297E-2</v>
      </c>
      <c r="AG118">
        <v>-1.9505936306865479E-2</v>
      </c>
      <c r="AH118">
        <v>-5.2098930841344426E-2</v>
      </c>
      <c r="AI118">
        <v>-2.074045423678772E-2</v>
      </c>
      <c r="AJ118">
        <v>-3.1690048901273471E-2</v>
      </c>
      <c r="AK118">
        <v>-8.9189335333412778E-3</v>
      </c>
      <c r="AL118">
        <v>1.177718809147521E-2</v>
      </c>
      <c r="AM118">
        <v>1.2108801220612087E-2</v>
      </c>
      <c r="AN118">
        <v>1.7806466559442402E-3</v>
      </c>
      <c r="AO118">
        <v>2.3130064622400415E-2</v>
      </c>
      <c r="AQ118">
        <v>2.3103560273474599E-2</v>
      </c>
      <c r="AR118">
        <v>1.5693207244100726E-3</v>
      </c>
      <c r="AS118">
        <v>2.4672848989645502E-2</v>
      </c>
      <c r="AT118">
        <v>-1.3400018302955896E-3</v>
      </c>
      <c r="AV118">
        <v>4.7570114261858976E-3</v>
      </c>
      <c r="AW118">
        <v>6.2397836333715873E-2</v>
      </c>
      <c r="AX118">
        <v>5.2321973315878623E-3</v>
      </c>
      <c r="AY118">
        <v>-1.5374705067471517E-2</v>
      </c>
      <c r="BA118">
        <v>-0.20318528089868382</v>
      </c>
      <c r="BB118">
        <v>8.1083185420851578E-3</v>
      </c>
      <c r="BC118">
        <v>-0.24085501400151488</v>
      </c>
      <c r="BE118">
        <v>6.5521774446777314E-3</v>
      </c>
      <c r="BF118">
        <v>3.3127723415804056E-2</v>
      </c>
      <c r="BG118">
        <v>-3.1076394843785771E-2</v>
      </c>
      <c r="BH118">
        <v>-1.7709061387626852E-2</v>
      </c>
      <c r="BJ118">
        <v>0.51448485407761613</v>
      </c>
      <c r="BK118">
        <v>0.52974198589070909</v>
      </c>
      <c r="BL118">
        <v>-0.4780752073645429</v>
      </c>
      <c r="BM118">
        <v>1.5256670114273563E-2</v>
      </c>
      <c r="BN118">
        <v>-0.99178394043304086</v>
      </c>
      <c r="BO118">
        <v>-3.5223250931855909E-3</v>
      </c>
      <c r="BP118">
        <v>-5.6615756999795486E-3</v>
      </c>
    </row>
    <row r="119" spans="1:68" x14ac:dyDescent="0.2">
      <c r="A119">
        <f>Data!A119</f>
        <v>1976</v>
      </c>
      <c r="B119">
        <f>Data!B119</f>
        <v>1</v>
      </c>
      <c r="C119">
        <v>8.9326172665131764E-3</v>
      </c>
      <c r="D119">
        <v>5.1229581398146706E-3</v>
      </c>
      <c r="I119">
        <v>6.3047248465545991E-2</v>
      </c>
      <c r="Q119">
        <v>-1.9500649085163052E-3</v>
      </c>
      <c r="R119">
        <v>2.5475247059039141E-2</v>
      </c>
      <c r="U119">
        <v>5.6653782716298728E-2</v>
      </c>
      <c r="X119">
        <v>-1.5943808471192256E-2</v>
      </c>
      <c r="AE119">
        <v>-1.1351966742149333E-2</v>
      </c>
      <c r="AF119">
        <v>-1.3258916127716347E-2</v>
      </c>
      <c r="AG119">
        <v>-1.2062192742346767E-2</v>
      </c>
      <c r="AH119">
        <v>-3.2903192741029486E-2</v>
      </c>
      <c r="AI119">
        <v>-1.3618694684248034E-2</v>
      </c>
      <c r="AJ119">
        <v>-1.3184525445605111E-2</v>
      </c>
      <c r="AK119">
        <v>-1.3931469810814612E-2</v>
      </c>
      <c r="AL119">
        <v>1.2360049116907135E-2</v>
      </c>
      <c r="AM119">
        <v>5.0963960123100449E-3</v>
      </c>
      <c r="AN119">
        <v>5.2820207166615063E-4</v>
      </c>
      <c r="AO119">
        <v>1.3787118199256376E-2</v>
      </c>
      <c r="AQ119">
        <v>1.563723909826642E-2</v>
      </c>
      <c r="AR119">
        <v>-5.8363183463350232E-3</v>
      </c>
      <c r="AS119">
        <v>9.8008924856358703E-3</v>
      </c>
      <c r="AT119">
        <v>-8.6831669929815503E-4</v>
      </c>
      <c r="AV119">
        <v>8.1051465873720474E-3</v>
      </c>
      <c r="AW119">
        <v>3.7877097968190832E-2</v>
      </c>
      <c r="AX119">
        <v>-3.0874442513173506E-4</v>
      </c>
      <c r="AY119">
        <v>-1.2789664230667519E-2</v>
      </c>
      <c r="BA119">
        <v>-0.12026065976331357</v>
      </c>
      <c r="BB119">
        <v>6.5656374128559847E-3</v>
      </c>
      <c r="BC119">
        <v>-0.24985853268314395</v>
      </c>
      <c r="BE119">
        <v>-0.10357732246128748</v>
      </c>
      <c r="BF119">
        <v>2.5620322868459056E-2</v>
      </c>
      <c r="BG119">
        <v>-2.0770254168952285E-2</v>
      </c>
      <c r="BH119">
        <v>-8.7450129940663673E-3</v>
      </c>
      <c r="BJ119">
        <v>1.2993325337960355</v>
      </c>
      <c r="BK119">
        <v>1.3786255859875478</v>
      </c>
      <c r="BL119">
        <v>-7.6970216893926136E-2</v>
      </c>
      <c r="BM119">
        <v>7.9292656272133666E-2</v>
      </c>
      <c r="BN119">
        <v>-1.3756631630530392</v>
      </c>
      <c r="BO119">
        <v>-3.0926998731483149E-3</v>
      </c>
      <c r="BP119">
        <v>-9.0409762540401006E-3</v>
      </c>
    </row>
    <row r="120" spans="1:68" x14ac:dyDescent="0.2">
      <c r="A120">
        <f>Data!A120</f>
        <v>1976</v>
      </c>
      <c r="B120">
        <f>Data!B120</f>
        <v>2</v>
      </c>
      <c r="C120">
        <v>9.5219771077061921E-3</v>
      </c>
      <c r="D120">
        <v>4.2158021995142292E-3</v>
      </c>
      <c r="I120">
        <v>3.6462789531858775E-2</v>
      </c>
      <c r="Q120">
        <v>-6.105634992445777E-5</v>
      </c>
      <c r="R120">
        <v>2.9834079186414009E-2</v>
      </c>
      <c r="U120">
        <v>2.6237748202095901E-2</v>
      </c>
      <c r="X120">
        <v>-2.351466306864225E-3</v>
      </c>
      <c r="AE120">
        <v>-3.7126331673054125E-3</v>
      </c>
      <c r="AF120">
        <v>-2.4981536068811039E-3</v>
      </c>
      <c r="AG120">
        <v>-1.464791280465505E-3</v>
      </c>
      <c r="AH120">
        <v>2.4278010232574587E-3</v>
      </c>
      <c r="AI120">
        <v>-1.174614942015495E-2</v>
      </c>
      <c r="AJ120">
        <v>7.0542144295204778E-3</v>
      </c>
      <c r="AK120">
        <v>-5.6783813394756244E-3</v>
      </c>
      <c r="AL120">
        <v>1.0666440594020443E-2</v>
      </c>
      <c r="AM120">
        <v>-2.0966474613715036E-4</v>
      </c>
      <c r="AN120">
        <v>3.8545062435570987E-3</v>
      </c>
      <c r="AO120">
        <v>6.3526598503131915E-3</v>
      </c>
      <c r="AQ120">
        <v>1.172541712886499E-2</v>
      </c>
      <c r="AR120">
        <v>1.734243950548997E-3</v>
      </c>
      <c r="AS120">
        <v>1.3459636436422784E-2</v>
      </c>
      <c r="AT120">
        <v>-3.9376951962760143E-3</v>
      </c>
      <c r="AV120">
        <v>1.1927481854156596E-2</v>
      </c>
      <c r="AW120">
        <v>3.1812993411110213E-2</v>
      </c>
      <c r="AX120">
        <v>-3.4321048352019545E-3</v>
      </c>
      <c r="AY120">
        <v>-1.3884992011449881E-2</v>
      </c>
      <c r="BA120">
        <v>-0.10149377071903976</v>
      </c>
      <c r="BB120">
        <v>5.1090134953355459E-3</v>
      </c>
      <c r="BC120">
        <v>-0.20579473009757887</v>
      </c>
      <c r="BE120">
        <v>-8.6228395891040144E-2</v>
      </c>
      <c r="BF120">
        <v>1.3166113557129044E-2</v>
      </c>
      <c r="BG120">
        <v>-2.1831889226209711E-2</v>
      </c>
      <c r="BH120">
        <v>-5.0645445591093116E-3</v>
      </c>
      <c r="BJ120">
        <v>1.1564363214549607</v>
      </c>
      <c r="BK120">
        <v>1.4325468814854148</v>
      </c>
      <c r="BL120">
        <v>2.7537788588993806E-3</v>
      </c>
      <c r="BM120">
        <v>0.27611022554799769</v>
      </c>
      <c r="BN120">
        <v>-1.1531664023564796</v>
      </c>
      <c r="BO120">
        <v>2.0566293667522162E-3</v>
      </c>
      <c r="BP120">
        <v>-1.3030401632583087E-2</v>
      </c>
    </row>
    <row r="121" spans="1:68" x14ac:dyDescent="0.2">
      <c r="A121">
        <f>Data!A121</f>
        <v>1976</v>
      </c>
      <c r="B121">
        <f>Data!B121</f>
        <v>3</v>
      </c>
      <c r="C121">
        <v>1.2714272936220183E-2</v>
      </c>
      <c r="D121">
        <v>1.9073019309203687E-3</v>
      </c>
      <c r="I121">
        <v>4.6001243517706847E-2</v>
      </c>
      <c r="Q121">
        <v>8.6264284514310507E-4</v>
      </c>
      <c r="R121">
        <v>1.5267965757649549E-2</v>
      </c>
      <c r="U121">
        <v>-1.4142058559452053E-3</v>
      </c>
      <c r="X121">
        <v>6.3508272888936901E-3</v>
      </c>
      <c r="AE121">
        <v>1.2569099138706186E-3</v>
      </c>
      <c r="AF121">
        <v>1.5596031380349373E-3</v>
      </c>
      <c r="AG121">
        <v>2.5865264469704385E-4</v>
      </c>
      <c r="AH121">
        <v>8.9920650727060014E-3</v>
      </c>
      <c r="AI121">
        <v>-1.1605339913618451E-2</v>
      </c>
      <c r="AJ121">
        <v>1.1352257986118275E-2</v>
      </c>
      <c r="AK121">
        <v>-2.575827827201671E-3</v>
      </c>
      <c r="AL121">
        <v>1.6173076155617139E-2</v>
      </c>
      <c r="AM121">
        <v>-2.1696408559108704E-3</v>
      </c>
      <c r="AN121">
        <v>-1.7929251422699188E-4</v>
      </c>
      <c r="AO121">
        <v>-1.7388956523829435E-3</v>
      </c>
      <c r="AQ121">
        <v>1.1793883668056893E-2</v>
      </c>
      <c r="AR121">
        <v>-3.1418802884468633E-3</v>
      </c>
      <c r="AS121">
        <v>8.651982184087359E-3</v>
      </c>
      <c r="AT121">
        <v>4.0622601732786534E-3</v>
      </c>
      <c r="AV121">
        <v>1.3966831684941283E-2</v>
      </c>
      <c r="AW121">
        <v>2.611180261470647E-2</v>
      </c>
      <c r="AX121">
        <v>2.3083422237002438E-3</v>
      </c>
      <c r="AY121">
        <v>-6.242679275846541E-3</v>
      </c>
      <c r="BA121">
        <v>-0.11086970948513897</v>
      </c>
      <c r="BB121">
        <v>3.7321726540548994E-3</v>
      </c>
      <c r="BC121">
        <v>-0.17563880156404377</v>
      </c>
      <c r="BE121">
        <v>-0.15920528910374276</v>
      </c>
      <c r="BF121">
        <v>1.4615087707741559E-2</v>
      </c>
      <c r="BG121">
        <v>-2.1725987470571084E-2</v>
      </c>
      <c r="BH121">
        <v>-6.5624780575324823E-3</v>
      </c>
      <c r="BJ121">
        <v>1.2888177936687573</v>
      </c>
      <c r="BK121">
        <v>1.3960213094085656</v>
      </c>
      <c r="BL121">
        <v>0.15306910974298749</v>
      </c>
      <c r="BM121">
        <v>0.10720323784937991</v>
      </c>
      <c r="BN121">
        <v>-1.1353427701743286</v>
      </c>
      <c r="BO121">
        <v>7.4124169112453134E-3</v>
      </c>
      <c r="BP121">
        <v>-1.1717349696992826E-2</v>
      </c>
    </row>
    <row r="122" spans="1:68" x14ac:dyDescent="0.2">
      <c r="A122">
        <f>Data!A122</f>
        <v>1976</v>
      </c>
      <c r="B122">
        <f>Data!B122</f>
        <v>4</v>
      </c>
      <c r="C122">
        <v>1.3634353034165159E-2</v>
      </c>
      <c r="D122">
        <v>-2.8687808964580341E-3</v>
      </c>
      <c r="I122">
        <v>5.2191587301944509E-2</v>
      </c>
      <c r="Q122">
        <v>2.2589205118743617E-3</v>
      </c>
      <c r="R122">
        <v>1.9468771312240563E-2</v>
      </c>
      <c r="U122">
        <v>-2.1181078423811783E-2</v>
      </c>
      <c r="X122">
        <v>9.8191955956092869E-3</v>
      </c>
      <c r="AE122">
        <v>1.582863853319072E-3</v>
      </c>
      <c r="AF122">
        <v>7.2782392746946201E-3</v>
      </c>
      <c r="AG122">
        <v>5.8487552163626333E-3</v>
      </c>
      <c r="AH122">
        <v>6.5940424628552208E-3</v>
      </c>
      <c r="AI122">
        <v>-6.6902458490547545E-3</v>
      </c>
      <c r="AJ122">
        <v>1.6054631823814169E-2</v>
      </c>
      <c r="AK122">
        <v>1.2652856775559052E-3</v>
      </c>
      <c r="AL122">
        <v>1.4429278420703184E-2</v>
      </c>
      <c r="AM122">
        <v>-1.3634907804165763E-2</v>
      </c>
      <c r="AN122">
        <v>6.0053171519589554E-3</v>
      </c>
      <c r="AO122">
        <v>-1.2729221228489074E-3</v>
      </c>
      <c r="AQ122">
        <v>1.3862919364374449E-2</v>
      </c>
      <c r="AR122">
        <v>1.9495625296612751E-3</v>
      </c>
      <c r="AS122">
        <v>1.5812463928352116E-2</v>
      </c>
      <c r="AT122">
        <v>-2.1781365614944592E-3</v>
      </c>
      <c r="AV122">
        <v>1.6539136494436946E-2</v>
      </c>
      <c r="AW122">
        <v>1.5715648007286198E-2</v>
      </c>
      <c r="AX122">
        <v>-2.4179533011343679E-3</v>
      </c>
      <c r="AY122">
        <v>-7.5233494574264981E-3</v>
      </c>
      <c r="BA122">
        <v>-0.1218162395488922</v>
      </c>
      <c r="BB122">
        <v>4.0424635181128821E-3</v>
      </c>
      <c r="BC122">
        <v>-0.15365702681619409</v>
      </c>
      <c r="BE122">
        <v>-0.12869390978026818</v>
      </c>
      <c r="BF122">
        <v>7.1526939572734705E-3</v>
      </c>
      <c r="BG122">
        <v>-3.0307979562838483E-2</v>
      </c>
      <c r="BH122">
        <v>-5.663701739198751E-3</v>
      </c>
      <c r="BJ122">
        <v>1.9187757543508832</v>
      </c>
      <c r="BK122">
        <v>2.132668964980323</v>
      </c>
      <c r="BL122">
        <v>0.82594638449561053</v>
      </c>
      <c r="BM122">
        <v>0.21389298419282365</v>
      </c>
      <c r="BN122">
        <v>-1.092520649336076</v>
      </c>
      <c r="BO122">
        <v>7.0485767430549032E-3</v>
      </c>
      <c r="BP122">
        <v>-4.1341962386008471E-3</v>
      </c>
    </row>
    <row r="123" spans="1:68" x14ac:dyDescent="0.2">
      <c r="A123">
        <f>Data!A123</f>
        <v>1977</v>
      </c>
      <c r="B123">
        <f>Data!B123</f>
        <v>1</v>
      </c>
      <c r="C123">
        <v>1.0506151176063128E-2</v>
      </c>
      <c r="D123">
        <v>-6.1784773220576739E-3</v>
      </c>
      <c r="I123">
        <v>2.0896909172151368E-2</v>
      </c>
      <c r="Q123">
        <v>5.7730230321192365E-3</v>
      </c>
      <c r="R123">
        <v>5.0298375227710856E-2</v>
      </c>
      <c r="U123">
        <v>-5.486394998034072E-2</v>
      </c>
      <c r="X123">
        <v>5.1143900237908824E-3</v>
      </c>
      <c r="AE123">
        <v>3.5902171439845532E-3</v>
      </c>
      <c r="AF123">
        <v>9.5415902411799536E-3</v>
      </c>
      <c r="AG123">
        <v>9.6651306129924563E-3</v>
      </c>
      <c r="AH123">
        <v>9.3467801699569364E-3</v>
      </c>
      <c r="AI123">
        <v>-5.6322587419508352E-3</v>
      </c>
      <c r="AJ123">
        <v>2.2816494483919314E-2</v>
      </c>
      <c r="AK123">
        <v>4.6580234691915301E-3</v>
      </c>
      <c r="AL123">
        <v>6.7849637519037387E-3</v>
      </c>
      <c r="AM123">
        <v>-2.3110576409917094E-2</v>
      </c>
      <c r="AN123">
        <v>3.1401717505432636E-3</v>
      </c>
      <c r="AO123">
        <v>-6.4014184907392746E-3</v>
      </c>
      <c r="AQ123">
        <v>1.1798484728537062E-2</v>
      </c>
      <c r="AR123">
        <v>2.027525768099725E-3</v>
      </c>
      <c r="AS123">
        <v>1.3825995514610057E-2</v>
      </c>
      <c r="AT123">
        <v>-3.3198655056138615E-3</v>
      </c>
      <c r="AV123">
        <v>1.93653553298887E-2</v>
      </c>
      <c r="AW123">
        <v>3.1163319168570069E-3</v>
      </c>
      <c r="AX123">
        <v>-5.1478664512201178E-3</v>
      </c>
      <c r="AY123">
        <v>-6.0853865163181808E-3</v>
      </c>
      <c r="BA123">
        <v>-8.2049229437559212E-2</v>
      </c>
      <c r="BB123">
        <v>6.0202663393056355E-3</v>
      </c>
      <c r="BC123">
        <v>-0.12657546825085086</v>
      </c>
      <c r="BE123">
        <v>-0.13116975584541102</v>
      </c>
      <c r="BF123">
        <v>-2.7549765932803894E-3</v>
      </c>
      <c r="BG123">
        <v>-2.9058817852416929E-2</v>
      </c>
      <c r="BH123">
        <v>-1.0384544003814514E-3</v>
      </c>
      <c r="BJ123">
        <v>2.1378034962937509</v>
      </c>
      <c r="BK123">
        <v>2.6452374301056327</v>
      </c>
      <c r="BL123">
        <v>0.78326054366044584</v>
      </c>
      <c r="BM123">
        <v>0.50743375357122078</v>
      </c>
      <c r="BN123">
        <v>-1.3543188334398564</v>
      </c>
      <c r="BO123">
        <v>1.6858760828019702E-2</v>
      </c>
      <c r="BP123">
        <v>-4.3175486138292002E-3</v>
      </c>
    </row>
    <row r="124" spans="1:68" x14ac:dyDescent="0.2">
      <c r="A124">
        <f>Data!A124</f>
        <v>1977</v>
      </c>
      <c r="B124">
        <f>Data!B124</f>
        <v>2</v>
      </c>
      <c r="C124">
        <v>-4.7138074769215166E-4</v>
      </c>
      <c r="D124">
        <v>-3.7438276150201233E-3</v>
      </c>
      <c r="I124">
        <v>-3.4285964720809581E-2</v>
      </c>
      <c r="Q124">
        <v>4.8939654443144274E-3</v>
      </c>
      <c r="R124">
        <v>3.8278744350100702E-2</v>
      </c>
      <c r="U124">
        <v>-5.1612739626263782E-2</v>
      </c>
      <c r="X124">
        <v>-5.7245735811317644E-4</v>
      </c>
      <c r="AE124">
        <v>7.7439437639541531E-3</v>
      </c>
      <c r="AF124">
        <v>1.3027138561922946E-2</v>
      </c>
      <c r="AG124">
        <v>1.1814957339956855E-2</v>
      </c>
      <c r="AH124">
        <v>2.9865591578262851E-2</v>
      </c>
      <c r="AI124">
        <v>-4.5879419321703807E-4</v>
      </c>
      <c r="AJ124">
        <v>2.5821894156556446E-2</v>
      </c>
      <c r="AK124">
        <v>8.8481150905055372E-3</v>
      </c>
      <c r="AL124">
        <v>3.6966526504560449E-3</v>
      </c>
      <c r="AM124">
        <v>-2.5947807856572247E-2</v>
      </c>
      <c r="AN124">
        <v>2.7340768929207115E-3</v>
      </c>
      <c r="AO124">
        <v>-1.0293061669091497E-2</v>
      </c>
      <c r="AQ124">
        <v>4.2350798899875031E-3</v>
      </c>
      <c r="AR124">
        <v>-1.0362609640885534E-2</v>
      </c>
      <c r="AS124">
        <v>-6.1275420127664404E-3</v>
      </c>
      <c r="AT124">
        <v>5.6561441688399716E-3</v>
      </c>
      <c r="AV124">
        <v>1.9205504504833826E-2</v>
      </c>
      <c r="AW124">
        <v>-1.889795998699384E-2</v>
      </c>
      <c r="AX124">
        <v>-2.7037710481065957E-3</v>
      </c>
      <c r="AY124">
        <v>3.6294698247880675E-3</v>
      </c>
      <c r="BA124">
        <v>-2.7700448433902736E-2</v>
      </c>
      <c r="BB124">
        <v>1.5802549902019791E-3</v>
      </c>
      <c r="BC124">
        <v>-0.11426853889585553</v>
      </c>
      <c r="BE124">
        <v>-0.16884396800640289</v>
      </c>
      <c r="BF124">
        <v>-9.3288768249175646E-3</v>
      </c>
      <c r="BG124">
        <v>-2.9569710514918413E-2</v>
      </c>
      <c r="BH124">
        <v>2.9105687234620634E-3</v>
      </c>
      <c r="BJ124">
        <v>2.1361950774433049</v>
      </c>
      <c r="BK124">
        <v>2.6851413685863248</v>
      </c>
      <c r="BL124">
        <v>0.92637031129086456</v>
      </c>
      <c r="BM124">
        <v>0.54894615186233953</v>
      </c>
      <c r="BN124">
        <v>-1.2096732906779661</v>
      </c>
      <c r="BO124">
        <v>1.7803575413529588E-2</v>
      </c>
      <c r="BP124">
        <v>5.9229404372335634E-3</v>
      </c>
    </row>
    <row r="125" spans="1:68" x14ac:dyDescent="0.2">
      <c r="A125">
        <f>Data!A125</f>
        <v>1977</v>
      </c>
      <c r="B125">
        <f>Data!B125</f>
        <v>3</v>
      </c>
      <c r="C125">
        <v>-9.6066136689429982E-3</v>
      </c>
      <c r="D125">
        <v>-5.4679629271809915E-3</v>
      </c>
      <c r="I125">
        <v>-6.9649707925041326E-2</v>
      </c>
      <c r="Q125">
        <v>3.5910390283535355E-3</v>
      </c>
      <c r="R125">
        <v>4.5366930215027246E-2</v>
      </c>
      <c r="U125">
        <v>-2.5629752421459706E-2</v>
      </c>
      <c r="X125">
        <v>1.3881963568680433E-3</v>
      </c>
      <c r="AE125">
        <v>1.3753810805514632E-2</v>
      </c>
      <c r="AF125">
        <v>2.0420361037993828E-2</v>
      </c>
      <c r="AG125">
        <v>1.6710009109623059E-2</v>
      </c>
      <c r="AH125">
        <v>4.9927195590158124E-2</v>
      </c>
      <c r="AI125">
        <v>1.2828346037209393E-2</v>
      </c>
      <c r="AJ125">
        <v>3.0479628699228378E-2</v>
      </c>
      <c r="AK125">
        <v>1.2105685098483754E-2</v>
      </c>
      <c r="AL125">
        <v>4.5997913109419031E-3</v>
      </c>
      <c r="AM125">
        <v>-2.5200758824188263E-2</v>
      </c>
      <c r="AN125">
        <v>2.8381408479862813E-3</v>
      </c>
      <c r="AO125">
        <v>-1.7582220190081266E-2</v>
      </c>
      <c r="AQ125">
        <v>2.8352764991197432E-3</v>
      </c>
      <c r="AR125">
        <v>-7.9245223386332775E-3</v>
      </c>
      <c r="AS125">
        <v>-5.0892556526829225E-3</v>
      </c>
      <c r="AT125">
        <v>-4.5173714759468298E-3</v>
      </c>
      <c r="AV125">
        <v>1.5378946895758361E-2</v>
      </c>
      <c r="AW125">
        <v>-2.0487694451465366E-2</v>
      </c>
      <c r="AX125">
        <v>-1.1271886091492433E-2</v>
      </c>
      <c r="AY125">
        <v>-4.4113668308245479E-3</v>
      </c>
      <c r="BA125">
        <v>-1.3617779746288861E-4</v>
      </c>
      <c r="BB125">
        <v>3.6076800736761783E-3</v>
      </c>
      <c r="BC125">
        <v>-8.2041621775045925E-2</v>
      </c>
      <c r="BE125">
        <v>-0.15954396492805589</v>
      </c>
      <c r="BF125">
        <v>-1.5819029233117732E-2</v>
      </c>
      <c r="BG125">
        <v>-2.1048688043195263E-2</v>
      </c>
      <c r="BH125">
        <v>1.306501571219025E-3</v>
      </c>
      <c r="BJ125">
        <v>1.7129084285603051</v>
      </c>
      <c r="BK125">
        <v>2.5521421708304128</v>
      </c>
      <c r="BL125">
        <v>1.1061448736004484</v>
      </c>
      <c r="BM125">
        <v>0.83923363884796665</v>
      </c>
      <c r="BN125">
        <v>-0.60667353997180462</v>
      </c>
      <c r="BO125">
        <v>1.3816160994178955E-2</v>
      </c>
      <c r="BP125">
        <v>4.2516762843980635E-3</v>
      </c>
    </row>
    <row r="126" spans="1:68" x14ac:dyDescent="0.2">
      <c r="A126">
        <f>Data!A126</f>
        <v>1977</v>
      </c>
      <c r="B126">
        <f>Data!B126</f>
        <v>4</v>
      </c>
      <c r="C126">
        <v>-1.4263880432512366E-3</v>
      </c>
      <c r="D126">
        <v>-1.2903705530266762E-2</v>
      </c>
      <c r="I126">
        <v>-3.076215642472846E-2</v>
      </c>
      <c r="Q126">
        <v>6.1081052516674256E-3</v>
      </c>
      <c r="R126">
        <v>9.313210172745201E-2</v>
      </c>
      <c r="U126">
        <v>-2.8066949928437168E-2</v>
      </c>
      <c r="X126">
        <v>7.8881886834061277E-3</v>
      </c>
      <c r="AE126">
        <v>1.0645909113155216E-2</v>
      </c>
      <c r="AF126">
        <v>2.7313524948889167E-2</v>
      </c>
      <c r="AG126">
        <v>2.372167033065864E-2</v>
      </c>
      <c r="AH126">
        <v>5.1253690270087748E-2</v>
      </c>
      <c r="AI126">
        <v>2.3284981759696954E-2</v>
      </c>
      <c r="AJ126">
        <v>3.3699237514512426E-2</v>
      </c>
      <c r="AK126">
        <v>1.9123890458295989E-2</v>
      </c>
      <c r="AL126">
        <v>1.9757429617373035E-3</v>
      </c>
      <c r="AM126">
        <v>-2.2478300118260464E-2</v>
      </c>
      <c r="AN126">
        <v>5.1564384547970743E-3</v>
      </c>
      <c r="AO126">
        <v>-2.2157086494148714E-2</v>
      </c>
      <c r="AQ126">
        <v>-3.7303352232189724E-3</v>
      </c>
      <c r="AR126">
        <v>-1.0511730912683426E-2</v>
      </c>
      <c r="AS126">
        <v>-1.4242073772123831E-2</v>
      </c>
      <c r="AT126">
        <v>1.2815675477263144E-2</v>
      </c>
      <c r="AV126">
        <v>9.3258346519977664E-3</v>
      </c>
      <c r="AW126">
        <v>-1.8738992117846465E-2</v>
      </c>
      <c r="AX126">
        <v>5.0382597686251529E-3</v>
      </c>
      <c r="AY126">
        <v>1.1321612683577342E-2</v>
      </c>
      <c r="BA126">
        <v>2.8192378198319767E-2</v>
      </c>
      <c r="BB126">
        <v>-7.7837967214922088E-4</v>
      </c>
      <c r="BC126">
        <v>-4.9415162338664498E-2</v>
      </c>
      <c r="BE126">
        <v>-0.11187070610075533</v>
      </c>
      <c r="BF126">
        <v>-2.5336330763668258E-2</v>
      </c>
      <c r="BG126">
        <v>-2.2252637821713606E-3</v>
      </c>
      <c r="BH126">
        <v>-4.8860306677174503E-4</v>
      </c>
      <c r="BJ126">
        <v>1.3655663584821092</v>
      </c>
      <c r="BK126">
        <v>2.114323013890548</v>
      </c>
      <c r="BL126">
        <v>1.0528744353582233</v>
      </c>
      <c r="BM126">
        <v>0.74875658296497694</v>
      </c>
      <c r="BN126">
        <v>-0.31265305443609503</v>
      </c>
      <c r="BO126">
        <v>1.008713535689016E-2</v>
      </c>
      <c r="BP126">
        <v>1.7124334324236518E-3</v>
      </c>
    </row>
    <row r="127" spans="1:68" x14ac:dyDescent="0.2">
      <c r="A127">
        <f>Data!A127</f>
        <v>1978</v>
      </c>
      <c r="B127">
        <f>Data!B127</f>
        <v>1</v>
      </c>
      <c r="C127">
        <v>3.2025351238775812E-3</v>
      </c>
      <c r="D127">
        <v>-1.1417255438891161E-2</v>
      </c>
      <c r="I127">
        <v>-3.7224049430858663E-2</v>
      </c>
      <c r="Q127">
        <v>9.2427187379385059E-3</v>
      </c>
      <c r="R127">
        <v>8.5218061667632128E-2</v>
      </c>
      <c r="U127">
        <v>-8.2346317604421237E-2</v>
      </c>
      <c r="X127">
        <v>1.1120081200710175E-2</v>
      </c>
      <c r="AE127">
        <v>1.4404130640344182E-2</v>
      </c>
      <c r="AF127">
        <v>3.2165902395306922E-2</v>
      </c>
      <c r="AG127">
        <v>2.5511249079328557E-2</v>
      </c>
      <c r="AH127">
        <v>9.1120917842879567E-2</v>
      </c>
      <c r="AI127">
        <v>2.4967407614227888E-2</v>
      </c>
      <c r="AJ127">
        <v>4.5587809012492819E-2</v>
      </c>
      <c r="AK127">
        <v>2.4075041090366511E-2</v>
      </c>
      <c r="AL127">
        <v>-2.1938870947222355E-3</v>
      </c>
      <c r="AM127">
        <v>-1.8065051508177277E-2</v>
      </c>
      <c r="AN127">
        <v>2.6976850496380766E-3</v>
      </c>
      <c r="AO127">
        <v>-2.9468217345707259E-2</v>
      </c>
      <c r="AQ127">
        <v>-6.9145355556763377E-3</v>
      </c>
      <c r="AR127">
        <v>1.7053737453323059E-3</v>
      </c>
      <c r="AS127">
        <v>-5.2091675355239175E-3</v>
      </c>
      <c r="AT127">
        <v>8.4116952016274338E-3</v>
      </c>
      <c r="AV127">
        <v>6.2795684808865104E-3</v>
      </c>
      <c r="AW127">
        <v>-6.5255310337573036E-3</v>
      </c>
      <c r="AX127">
        <v>4.6204079957332667E-3</v>
      </c>
      <c r="AY127">
        <v>6.8710193547492082E-3</v>
      </c>
      <c r="BA127">
        <v>8.9062218608854993E-2</v>
      </c>
      <c r="BB127">
        <v>-1.9684253130538565E-3</v>
      </c>
      <c r="BC127">
        <v>2.313417676960805E-2</v>
      </c>
      <c r="BE127">
        <v>-9.3184331289167588E-2</v>
      </c>
      <c r="BF127">
        <v>-3.4358442072310424E-2</v>
      </c>
      <c r="BG127">
        <v>1.8339977932975593E-2</v>
      </c>
      <c r="BH127">
        <v>-1.0874978558019568E-3</v>
      </c>
      <c r="BJ127">
        <v>1.3707211082782251</v>
      </c>
      <c r="BK127">
        <v>2.1681719859626085</v>
      </c>
      <c r="BL127">
        <v>0.84615786078721378</v>
      </c>
      <c r="BM127">
        <v>0.79745083162596053</v>
      </c>
      <c r="BN127">
        <v>-0.52456613622308201</v>
      </c>
      <c r="BO127">
        <v>8.6840911506537929E-3</v>
      </c>
      <c r="BP127">
        <v>4.0149336153534054E-3</v>
      </c>
    </row>
    <row r="128" spans="1:68" x14ac:dyDescent="0.2">
      <c r="A128">
        <f>Data!A128</f>
        <v>1978</v>
      </c>
      <c r="B128">
        <f>Data!B128</f>
        <v>2</v>
      </c>
      <c r="C128">
        <v>-2.7087768687454883E-2</v>
      </c>
      <c r="D128">
        <v>-2.554344340032344E-2</v>
      </c>
      <c r="I128">
        <v>-8.8150801602047579E-2</v>
      </c>
      <c r="Q128">
        <v>4.3844837359061223E-3</v>
      </c>
      <c r="R128">
        <v>1.2899554610692476E-3</v>
      </c>
      <c r="U128">
        <v>-7.5373978765055583E-2</v>
      </c>
      <c r="X128">
        <v>-1.0580718542296808E-2</v>
      </c>
      <c r="AE128">
        <v>1.4925188822110691E-2</v>
      </c>
      <c r="AF128">
        <v>3.1954026379371392E-2</v>
      </c>
      <c r="AG128">
        <v>2.2877062713686946E-2</v>
      </c>
      <c r="AH128">
        <v>0.11231742281443857</v>
      </c>
      <c r="AI128">
        <v>2.0792223092538364E-2</v>
      </c>
      <c r="AJ128">
        <v>4.0570526484167146E-2</v>
      </c>
      <c r="AK128">
        <v>2.6534761178186095E-2</v>
      </c>
      <c r="AL128">
        <v>-9.5635243839593542E-3</v>
      </c>
      <c r="AM128">
        <v>-1.3884467140847789E-2</v>
      </c>
      <c r="AN128">
        <v>5.7806504126771685E-3</v>
      </c>
      <c r="AO128">
        <v>-2.6173375966712875E-2</v>
      </c>
      <c r="AQ128">
        <v>-1.4034903771769081E-2</v>
      </c>
      <c r="AR128">
        <v>-1.1015866000180008E-2</v>
      </c>
      <c r="AS128">
        <v>-2.5050773841385876E-2</v>
      </c>
      <c r="AT128">
        <v>-2.0369999036237707E-3</v>
      </c>
      <c r="AV128">
        <v>7.3405810792657178E-3</v>
      </c>
      <c r="AW128">
        <v>-3.7604897708210849E-2</v>
      </c>
      <c r="AX128">
        <v>-1.2726149965679667E-2</v>
      </c>
      <c r="AY128">
        <v>-2.2335823574781699E-4</v>
      </c>
      <c r="BA128">
        <v>0.13801749059913337</v>
      </c>
      <c r="BB128">
        <v>-4.779616478993276E-3</v>
      </c>
      <c r="BC128">
        <v>5.1770825843231005E-2</v>
      </c>
      <c r="BE128">
        <v>-9.0782008332854325E-2</v>
      </c>
      <c r="BF128">
        <v>-4.1516316451180479E-2</v>
      </c>
      <c r="BG128">
        <v>1.6099704162411577E-2</v>
      </c>
      <c r="BH128">
        <v>1.0746916318473815E-2</v>
      </c>
      <c r="BJ128">
        <v>1.5840714400441076</v>
      </c>
      <c r="BK128">
        <v>2.2388557233587907</v>
      </c>
      <c r="BL128">
        <v>0.74493596758834713</v>
      </c>
      <c r="BM128">
        <v>0.65478425937916018</v>
      </c>
      <c r="BN128">
        <v>-0.8391716793259818</v>
      </c>
      <c r="BO128">
        <v>1.3899353358021872E-2</v>
      </c>
      <c r="BP128">
        <v>5.5534382590247122E-3</v>
      </c>
    </row>
    <row r="129" spans="1:68" x14ac:dyDescent="0.2">
      <c r="A129">
        <f>Data!A129</f>
        <v>1978</v>
      </c>
      <c r="B129">
        <f>Data!B129</f>
        <v>3</v>
      </c>
      <c r="C129">
        <v>-2.9257780945121326E-2</v>
      </c>
      <c r="D129">
        <v>-2.3037990110022832E-2</v>
      </c>
      <c r="I129">
        <v>-0.10601200560978974</v>
      </c>
      <c r="Q129">
        <v>4.8186762264565818E-3</v>
      </c>
      <c r="R129">
        <v>5.41178082185656E-3</v>
      </c>
      <c r="U129">
        <v>-7.8965646868592643E-2</v>
      </c>
      <c r="X129">
        <v>-1.3895739867204604E-2</v>
      </c>
      <c r="AE129">
        <v>1.7171736685034134E-2</v>
      </c>
      <c r="AF129">
        <v>3.1579495505035027E-2</v>
      </c>
      <c r="AG129">
        <v>2.1076800494625125E-2</v>
      </c>
      <c r="AH129">
        <v>0.13074562246882104</v>
      </c>
      <c r="AI129">
        <v>2.2185058065358199E-2</v>
      </c>
      <c r="AJ129">
        <v>4.0837536255229345E-2</v>
      </c>
      <c r="AK129">
        <v>2.7218257056249584E-2</v>
      </c>
      <c r="AL129">
        <v>-9.3819300507060888E-3</v>
      </c>
      <c r="AM129">
        <v>-9.9100704150254515E-3</v>
      </c>
      <c r="AN129">
        <v>5.8482372083961121E-3</v>
      </c>
      <c r="AO129">
        <v>-2.5731258296638693E-2</v>
      </c>
      <c r="AQ129">
        <v>-1.3767593566942793E-2</v>
      </c>
      <c r="AR129">
        <v>-1.1411864506674974E-2</v>
      </c>
      <c r="AS129">
        <v>-2.5179460728416814E-2</v>
      </c>
      <c r="AT129">
        <v>-4.0783232423641791E-3</v>
      </c>
      <c r="AV129">
        <v>4.726590630776073E-3</v>
      </c>
      <c r="AW129">
        <v>-3.8306190163344134E-2</v>
      </c>
      <c r="AX129">
        <v>-1.3947321958444725E-2</v>
      </c>
      <c r="AY129">
        <v>-1.218392735657936E-3</v>
      </c>
      <c r="BA129">
        <v>0.13943597873122671</v>
      </c>
      <c r="BB129">
        <v>-4.4734336640823713E-3</v>
      </c>
      <c r="BC129">
        <v>9.9306954999017538E-2</v>
      </c>
      <c r="BE129">
        <v>-8.5098169484611574E-2</v>
      </c>
      <c r="BF129">
        <v>-4.0960309255593685E-2</v>
      </c>
      <c r="BG129">
        <v>5.2206311087151569E-2</v>
      </c>
      <c r="BH129">
        <v>9.9524201924953599E-3</v>
      </c>
      <c r="BJ129">
        <v>1.0704594151825413</v>
      </c>
      <c r="BK129">
        <v>1.8101857549000631</v>
      </c>
      <c r="BL129">
        <v>0.81762072479956061</v>
      </c>
      <c r="BM129">
        <v>0.73972633400304666</v>
      </c>
      <c r="BN129">
        <v>-0.25290072390287677</v>
      </c>
      <c r="BO129">
        <v>1.619840055316292E-2</v>
      </c>
      <c r="BP129">
        <v>8.650736248924859E-3</v>
      </c>
    </row>
    <row r="130" spans="1:68" x14ac:dyDescent="0.2">
      <c r="A130">
        <f>Data!A130</f>
        <v>1978</v>
      </c>
      <c r="B130">
        <f>Data!B130</f>
        <v>4</v>
      </c>
      <c r="C130">
        <v>-3.5345340313840623E-2</v>
      </c>
      <c r="D130">
        <v>-2.4634766330159152E-2</v>
      </c>
      <c r="I130">
        <v>-0.11910503267064954</v>
      </c>
      <c r="Q130">
        <v>3.8772439124717959E-3</v>
      </c>
      <c r="R130">
        <v>-1.9038075629270068E-2</v>
      </c>
      <c r="U130">
        <v>-8.4233869706059394E-2</v>
      </c>
      <c r="X130">
        <v>-1.8307051989091327E-2</v>
      </c>
      <c r="AE130">
        <v>1.5296991552069539E-2</v>
      </c>
      <c r="AF130">
        <v>3.1525627178171867E-2</v>
      </c>
      <c r="AG130">
        <v>2.1478904890310346E-2</v>
      </c>
      <c r="AH130">
        <v>0.12498386217276014</v>
      </c>
      <c r="AI130">
        <v>2.1696905994549098E-2</v>
      </c>
      <c r="AJ130">
        <v>3.9870501786974266E-2</v>
      </c>
      <c r="AK130">
        <v>2.9426843828559868E-2</v>
      </c>
      <c r="AL130">
        <v>-7.6749525862176426E-3</v>
      </c>
      <c r="AM130">
        <v>-6.1805598206543522E-3</v>
      </c>
      <c r="AN130">
        <v>1.4626793367376045E-3</v>
      </c>
      <c r="AO130">
        <v>-3.0062947841416499E-2</v>
      </c>
      <c r="AQ130">
        <v>-1.8278518592760307E-2</v>
      </c>
      <c r="AR130">
        <v>-1.1902231209585334E-2</v>
      </c>
      <c r="AS130">
        <v>-3.0180751266877692E-2</v>
      </c>
      <c r="AT130">
        <v>-5.164590380598022E-3</v>
      </c>
      <c r="AV130">
        <v>9.5405675997284334E-4</v>
      </c>
      <c r="AW130">
        <v>-5.0040795963830043E-2</v>
      </c>
      <c r="AX130">
        <v>-1.5439077821595149E-2</v>
      </c>
      <c r="AY130">
        <v>1.1560785254234318E-3</v>
      </c>
      <c r="BA130">
        <v>0.15922892446082537</v>
      </c>
      <c r="BB130">
        <v>-7.4006728819853151E-3</v>
      </c>
      <c r="BC130">
        <v>0.14169941437107259</v>
      </c>
      <c r="BE130">
        <v>-3.4403020718523081E-3</v>
      </c>
      <c r="BF130">
        <v>-3.9199582760753415E-2</v>
      </c>
      <c r="BG130">
        <v>5.9201684105357977E-2</v>
      </c>
      <c r="BH130">
        <v>1.2713284034595897E-2</v>
      </c>
      <c r="BJ130">
        <v>0.13373705044627648</v>
      </c>
      <c r="BK130">
        <v>0.56457432458029544</v>
      </c>
      <c r="BL130">
        <v>0.73215851647904628</v>
      </c>
      <c r="BM130">
        <v>0.43083728311398373</v>
      </c>
      <c r="BN130">
        <v>0.59834017218773494</v>
      </c>
      <c r="BO130">
        <v>1.073306368415012E-2</v>
      </c>
      <c r="BP130">
        <v>7.8047267202149412E-3</v>
      </c>
    </row>
    <row r="131" spans="1:68" x14ac:dyDescent="0.2">
      <c r="A131">
        <f>Data!A131</f>
        <v>1979</v>
      </c>
      <c r="B131">
        <f>Data!B131</f>
        <v>1</v>
      </c>
      <c r="C131">
        <v>-3.0480792534499201E-2</v>
      </c>
      <c r="D131">
        <v>-2.3601382885846789E-2</v>
      </c>
      <c r="I131">
        <v>-0.11218446061850074</v>
      </c>
      <c r="Q131">
        <v>4.0007066810452095E-3</v>
      </c>
      <c r="R131">
        <v>-5.4036707399731654E-3</v>
      </c>
      <c r="U131">
        <v>-7.382332572398731E-2</v>
      </c>
      <c r="X131">
        <v>-4.9517569015273821E-3</v>
      </c>
      <c r="AE131">
        <v>1.6590313141100488E-2</v>
      </c>
      <c r="AF131">
        <v>2.9793289700929648E-2</v>
      </c>
      <c r="AG131">
        <v>1.7760102365215857E-2</v>
      </c>
      <c r="AH131">
        <v>0.13793131015042537</v>
      </c>
      <c r="AI131">
        <v>1.2540613521252908E-2</v>
      </c>
      <c r="AJ131">
        <v>3.4479510306333339E-2</v>
      </c>
      <c r="AK131">
        <v>3.4078871006570033E-2</v>
      </c>
      <c r="AL131">
        <v>-4.2352627687689548E-3</v>
      </c>
      <c r="AM131">
        <v>1.2568660869822779E-3</v>
      </c>
      <c r="AN131">
        <v>7.1078458532070066E-4</v>
      </c>
      <c r="AO131">
        <v>-2.9082505115575863E-2</v>
      </c>
      <c r="AQ131">
        <v>-2.1454909694169189E-2</v>
      </c>
      <c r="AR131">
        <v>-1.2476923130469775E-2</v>
      </c>
      <c r="AS131">
        <v>-3.3931833304883696E-2</v>
      </c>
      <c r="AT131">
        <v>3.4510408192455211E-3</v>
      </c>
      <c r="AV131">
        <v>-3.5524723566116023E-3</v>
      </c>
      <c r="AW131">
        <v>-4.842268352581236E-2</v>
      </c>
      <c r="AX131">
        <v>-6.5741482883359126E-3</v>
      </c>
      <c r="AY131">
        <v>9.4802540756786513E-3</v>
      </c>
      <c r="BA131">
        <v>0.16400890263833756</v>
      </c>
      <c r="BB131">
        <v>-8.8320754362118947E-3</v>
      </c>
      <c r="BC131">
        <v>0.12383709912698304</v>
      </c>
      <c r="BE131">
        <v>1.6337384303859004E-2</v>
      </c>
      <c r="BF131">
        <v>-3.4027673122842828E-2</v>
      </c>
      <c r="BG131">
        <v>4.522325667537519E-2</v>
      </c>
      <c r="BH131">
        <v>1.4753991496982531E-2</v>
      </c>
      <c r="BJ131">
        <v>-0.35291267454642039</v>
      </c>
      <c r="BK131">
        <v>5.3302310296546196E-2</v>
      </c>
      <c r="BL131">
        <v>0.69598471373199544</v>
      </c>
      <c r="BM131">
        <v>0.40621500536957988</v>
      </c>
      <c r="BN131">
        <v>1.0488025140397905</v>
      </c>
      <c r="BO131">
        <v>3.0837286551838733E-3</v>
      </c>
      <c r="BP131">
        <v>8.2029415676538042E-3</v>
      </c>
    </row>
    <row r="132" spans="1:68" x14ac:dyDescent="0.2">
      <c r="A132">
        <f>Data!A132</f>
        <v>1979</v>
      </c>
      <c r="B132">
        <f>Data!B132</f>
        <v>2</v>
      </c>
      <c r="C132">
        <v>-2.5202462596540798E-2</v>
      </c>
      <c r="D132">
        <v>-1.7170105192342078E-2</v>
      </c>
      <c r="I132">
        <v>-0.10395269161464604</v>
      </c>
      <c r="Q132">
        <v>4.5254433765037844E-3</v>
      </c>
      <c r="R132">
        <v>5.4431566137260745E-3</v>
      </c>
      <c r="U132">
        <v>-7.2176044308393195E-2</v>
      </c>
      <c r="X132">
        <v>-1.0484474571978986E-2</v>
      </c>
      <c r="AE132">
        <v>1.1742778615397409E-2</v>
      </c>
      <c r="AF132">
        <v>2.176864470696227E-2</v>
      </c>
      <c r="AG132">
        <v>1.5249654369499765E-2</v>
      </c>
      <c r="AH132">
        <v>7.9885983499344171E-2</v>
      </c>
      <c r="AI132">
        <v>4.7227246312786519E-3</v>
      </c>
      <c r="AJ132">
        <v>1.9184048171626777E-2</v>
      </c>
      <c r="AK132">
        <v>3.2888460456711677E-2</v>
      </c>
      <c r="AL132">
        <v>-1.4095836696745856E-2</v>
      </c>
      <c r="AM132">
        <v>-2.6546888781631139E-4</v>
      </c>
      <c r="AN132">
        <v>6.3952777686007156E-3</v>
      </c>
      <c r="AO132">
        <v>-1.5373366938316035E-2</v>
      </c>
      <c r="AQ132">
        <v>-1.746109512293792E-2</v>
      </c>
      <c r="AR132">
        <v>1.8071918202946513E-3</v>
      </c>
      <c r="AS132">
        <v>-1.5653902985265589E-2</v>
      </c>
      <c r="AT132">
        <v>-9.5485584582646887E-3</v>
      </c>
      <c r="AV132">
        <v>-9.4619082277365152E-3</v>
      </c>
      <c r="AW132">
        <v>-4.1548281562770129E-2</v>
      </c>
      <c r="AX132">
        <v>-1.1591916085484044E-2</v>
      </c>
      <c r="AY132">
        <v>2.1868412892445122E-3</v>
      </c>
      <c r="BA132">
        <v>0.20519650105669607</v>
      </c>
      <c r="BB132">
        <v>-2.5023686682263957E-3</v>
      </c>
      <c r="BC132">
        <v>0.17109890184369414</v>
      </c>
      <c r="BE132">
        <v>8.0209298663378448E-2</v>
      </c>
      <c r="BF132">
        <v>-3.5863715772789462E-2</v>
      </c>
      <c r="BG132">
        <v>2.5071022096565976E-2</v>
      </c>
      <c r="BH132">
        <v>1.4855065762409393E-2</v>
      </c>
      <c r="BJ132">
        <v>-3.6390365833812055E-2</v>
      </c>
      <c r="BK132">
        <v>0.50729773099300779</v>
      </c>
      <c r="BL132">
        <v>0.94607708859079764</v>
      </c>
      <c r="BM132">
        <v>0.54368812612549622</v>
      </c>
      <c r="BN132">
        <v>0.98236384413960842</v>
      </c>
      <c r="BO132">
        <v>4.6877076508518856E-3</v>
      </c>
      <c r="BP132">
        <v>9.0667136882732063E-3</v>
      </c>
    </row>
    <row r="133" spans="1:68" x14ac:dyDescent="0.2">
      <c r="A133">
        <f>Data!A133</f>
        <v>1979</v>
      </c>
      <c r="B133">
        <f>Data!B133</f>
        <v>3</v>
      </c>
      <c r="C133">
        <v>-2.6216361441576908E-2</v>
      </c>
      <c r="D133">
        <v>-2.1360159884531882E-2</v>
      </c>
      <c r="I133">
        <v>-8.0773570484848456E-2</v>
      </c>
      <c r="Q133">
        <v>2.0528691025452879E-3</v>
      </c>
      <c r="R133">
        <v>-1.6960717149694382E-2</v>
      </c>
      <c r="U133">
        <v>-5.0607446499526532E-2</v>
      </c>
      <c r="X133">
        <v>-7.0738797545706333E-3</v>
      </c>
      <c r="AE133">
        <v>9.6713524158564823E-3</v>
      </c>
      <c r="AF133">
        <v>1.3358509998174561E-2</v>
      </c>
      <c r="AG133">
        <v>1.3791969761983935E-2</v>
      </c>
      <c r="AH133">
        <v>2.9643221771085138E-3</v>
      </c>
      <c r="AI133">
        <v>8.9721954553834138E-3</v>
      </c>
      <c r="AJ133">
        <v>2.9495886969908014E-3</v>
      </c>
      <c r="AK133">
        <v>2.5779480043135905E-2</v>
      </c>
      <c r="AL133">
        <v>-1.8118545929620034E-2</v>
      </c>
      <c r="AM133">
        <v>-1.829475222013599E-3</v>
      </c>
      <c r="AN133">
        <v>7.5663699442676258E-3</v>
      </c>
      <c r="AO133">
        <v>-5.7921400538516465E-3</v>
      </c>
      <c r="AQ133">
        <v>-1.9381597796467531E-2</v>
      </c>
      <c r="AR133">
        <v>-3.8759172574436285E-3</v>
      </c>
      <c r="AS133">
        <v>-2.3257514105972987E-2</v>
      </c>
      <c r="AT133">
        <v>-2.9588453256512715E-3</v>
      </c>
      <c r="AV133">
        <v>-1.4438161432110519E-2</v>
      </c>
      <c r="AW133">
        <v>-3.3975479527137864E-2</v>
      </c>
      <c r="AX133">
        <v>-5.8692305700569491E-3</v>
      </c>
      <c r="AY133">
        <v>5.4033161309128275E-3</v>
      </c>
      <c r="BA133">
        <v>0.17935797934362663</v>
      </c>
      <c r="BB133">
        <v>-5.7219297046762208E-3</v>
      </c>
      <c r="BC133">
        <v>0.20355457711948066</v>
      </c>
      <c r="BE133">
        <v>0.11558133845472973</v>
      </c>
      <c r="BF133">
        <v>-3.1476398320449128E-2</v>
      </c>
      <c r="BG133">
        <v>4.0001406397271566E-2</v>
      </c>
      <c r="BH133">
        <v>1.3860678091763747E-2</v>
      </c>
      <c r="BJ133">
        <v>-2.3376059032568008E-2</v>
      </c>
      <c r="BK133">
        <v>0.51745529166994331</v>
      </c>
      <c r="BL133">
        <v>1.228978422641763</v>
      </c>
      <c r="BM133">
        <v>0.54083138635904282</v>
      </c>
      <c r="BN133">
        <v>1.2522462034022344</v>
      </c>
      <c r="BO133">
        <v>8.248901406800721E-3</v>
      </c>
      <c r="BP133">
        <v>1.5175883585814953E-2</v>
      </c>
    </row>
    <row r="134" spans="1:68" x14ac:dyDescent="0.2">
      <c r="A134">
        <f>Data!A134</f>
        <v>1979</v>
      </c>
      <c r="B134">
        <f>Data!B134</f>
        <v>4</v>
      </c>
      <c r="C134">
        <v>-2.2966714313287895E-2</v>
      </c>
      <c r="D134">
        <v>-1.8602810091733701E-2</v>
      </c>
      <c r="I134">
        <v>-5.7643547343264601E-2</v>
      </c>
      <c r="Q134">
        <v>3.6659157282202884E-4</v>
      </c>
      <c r="R134">
        <v>-6.6190678503253331E-2</v>
      </c>
      <c r="U134">
        <v>-6.6055946601988325E-2</v>
      </c>
      <c r="X134">
        <v>-8.7552222839581972E-3</v>
      </c>
      <c r="AE134">
        <v>8.8924741133191709E-3</v>
      </c>
      <c r="AF134">
        <v>5.3884747269377087E-3</v>
      </c>
      <c r="AG134">
        <v>7.9788661965682905E-3</v>
      </c>
      <c r="AH134">
        <v>-3.4224969769679703E-2</v>
      </c>
      <c r="AI134">
        <v>6.0611604948928033E-3</v>
      </c>
      <c r="AJ134">
        <v>-7.7216363494496676E-3</v>
      </c>
      <c r="AK134">
        <v>1.4631301892314319E-2</v>
      </c>
      <c r="AL134">
        <v>-7.506270826043604E-3</v>
      </c>
      <c r="AM134">
        <v>5.1678225583495774E-3</v>
      </c>
      <c r="AN134">
        <v>1.0345701969001864E-2</v>
      </c>
      <c r="AO134">
        <v>4.9572272421274377E-3</v>
      </c>
      <c r="AQ134">
        <v>-2.0848040321730821E-2</v>
      </c>
      <c r="AR134">
        <v>-4.5764288585807833E-3</v>
      </c>
      <c r="AS134">
        <v>-2.5424467749461499E-2</v>
      </c>
      <c r="AT134">
        <v>2.4577560862839021E-3</v>
      </c>
      <c r="AV134">
        <v>-1.7554921524643774E-2</v>
      </c>
      <c r="AW134">
        <v>-3.5158271097081695E-2</v>
      </c>
      <c r="AX134">
        <v>-1.391926594918047E-4</v>
      </c>
      <c r="AY134">
        <v>1.1516575009259178E-2</v>
      </c>
      <c r="BA134">
        <v>0.17304128742432834</v>
      </c>
      <c r="BB134">
        <v>-5.8993359753216623E-3</v>
      </c>
      <c r="BC134">
        <v>0.20080296004870046</v>
      </c>
      <c r="BE134">
        <v>0.13961765421178818</v>
      </c>
      <c r="BF134">
        <v>-1.2894189003842094E-2</v>
      </c>
      <c r="BG134">
        <v>2.8804299705445402E-2</v>
      </c>
      <c r="BH134">
        <v>1.0281895956701523E-2</v>
      </c>
      <c r="BJ134">
        <v>-1.9105270457807144</v>
      </c>
      <c r="BK134">
        <v>-2.0556473637542663</v>
      </c>
      <c r="BL134">
        <v>0.15064019929083194</v>
      </c>
      <c r="BM134">
        <v>-0.14512027803130501</v>
      </c>
      <c r="BN134">
        <v>2.0610576553401296</v>
      </c>
      <c r="BO134">
        <v>7.921696310280113E-3</v>
      </c>
      <c r="BP134">
        <v>1.8073140949434047E-2</v>
      </c>
    </row>
    <row r="135" spans="1:68" x14ac:dyDescent="0.2">
      <c r="A135">
        <f>Data!A135</f>
        <v>1980</v>
      </c>
      <c r="B135">
        <f>Data!B135</f>
        <v>1</v>
      </c>
      <c r="C135">
        <v>-2.0654538808628331E-2</v>
      </c>
      <c r="D135">
        <v>-1.1725182984479332E-2</v>
      </c>
      <c r="I135">
        <v>-4.6260794275722716E-2</v>
      </c>
      <c r="Q135">
        <v>-8.9058110189011407E-4</v>
      </c>
      <c r="R135">
        <v>-8.286591141091737E-2</v>
      </c>
      <c r="U135">
        <v>-6.0960484720420816E-2</v>
      </c>
      <c r="X135">
        <v>-1.9307977717617497E-2</v>
      </c>
      <c r="AE135">
        <v>7.1229569056665554E-3</v>
      </c>
      <c r="AF135">
        <v>-1.0346061918862226E-2</v>
      </c>
      <c r="AG135">
        <v>-2.7660133779230378E-3</v>
      </c>
      <c r="AH135">
        <v>-8.4501210557262674E-2</v>
      </c>
      <c r="AI135">
        <v>-3.5973213915303504E-3</v>
      </c>
      <c r="AJ135">
        <v>-2.5787659759583192E-2</v>
      </c>
      <c r="AK135">
        <v>-1.9692570846840951E-3</v>
      </c>
      <c r="AL135">
        <v>-7.8604636511814263E-3</v>
      </c>
      <c r="AM135">
        <v>9.5494077373627917E-3</v>
      </c>
      <c r="AN135">
        <v>1.1683445364883305E-2</v>
      </c>
      <c r="AO135">
        <v>2.2029507283814365E-2</v>
      </c>
      <c r="AQ135">
        <v>-1.8889699491866807E-2</v>
      </c>
      <c r="AR135">
        <v>-2.7709002979316999E-3</v>
      </c>
      <c r="AS135">
        <v>-2.1660598004872966E-2</v>
      </c>
      <c r="AT135">
        <v>1.0060622988876666E-3</v>
      </c>
      <c r="AV135">
        <v>-1.9019652578434076E-2</v>
      </c>
      <c r="AW135">
        <v>-3.6782532180870575E-2</v>
      </c>
      <c r="AX135">
        <v>1.3455207900836541E-4</v>
      </c>
      <c r="AY135">
        <v>1.2319452919997254E-2</v>
      </c>
      <c r="BA135">
        <v>0.13636876298194522</v>
      </c>
      <c r="BB135">
        <v>-6.1826809584735187E-3</v>
      </c>
      <c r="BC135">
        <v>0.20061819494077282</v>
      </c>
      <c r="BE135">
        <v>0.114558900175461</v>
      </c>
      <c r="BF135">
        <v>2.4860615859756408E-3</v>
      </c>
      <c r="BG135">
        <v>2.9106540456167451E-2</v>
      </c>
      <c r="BH135">
        <v>7.9723285467871163E-3</v>
      </c>
      <c r="BJ135">
        <v>-3.1644860076793773</v>
      </c>
      <c r="BK135">
        <v>-3.021756000918522</v>
      </c>
      <c r="BL135">
        <v>-1.1137542095702102</v>
      </c>
      <c r="BM135">
        <v>0.14273004923646049</v>
      </c>
      <c r="BN135">
        <v>2.050623609588623</v>
      </c>
      <c r="BO135">
        <v>-2.9146972658981446E-3</v>
      </c>
      <c r="BP135">
        <v>2.0445106009929243E-2</v>
      </c>
    </row>
    <row r="136" spans="1:68" x14ac:dyDescent="0.2">
      <c r="A136">
        <f>Data!A136</f>
        <v>1980</v>
      </c>
      <c r="B136">
        <f>Data!B136</f>
        <v>2</v>
      </c>
      <c r="C136">
        <v>5.1857341133096924E-3</v>
      </c>
      <c r="D136">
        <v>1.6355698539976871E-2</v>
      </c>
      <c r="I136">
        <v>4.6530965421260007E-2</v>
      </c>
      <c r="Q136">
        <v>-6.2674896711569419E-3</v>
      </c>
      <c r="R136">
        <v>-9.2068997644597417E-2</v>
      </c>
      <c r="U136">
        <v>2.0357160613497349E-2</v>
      </c>
      <c r="X136">
        <v>-1.7847989142845577E-2</v>
      </c>
      <c r="AE136">
        <v>4.0547015796095209E-3</v>
      </c>
      <c r="AF136">
        <v>-2.093653534293427E-2</v>
      </c>
      <c r="AG136">
        <v>-1.1928838149205312E-2</v>
      </c>
      <c r="AH136">
        <v>-0.10027757397954673</v>
      </c>
      <c r="AI136">
        <v>-3.3346894196624177E-3</v>
      </c>
      <c r="AJ136">
        <v>-3.040675670787607E-2</v>
      </c>
      <c r="AK136">
        <v>-2.2167557278674366E-2</v>
      </c>
      <c r="AL136">
        <v>1.5819013217371669E-2</v>
      </c>
      <c r="AM136">
        <v>1.6561425034619326E-2</v>
      </c>
      <c r="AN136">
        <v>1.0173218131557915E-2</v>
      </c>
      <c r="AO136">
        <v>3.1109753474567015E-2</v>
      </c>
      <c r="AQ136">
        <v>-5.8227915753477077E-3</v>
      </c>
      <c r="AR136">
        <v>1.1689979008717266E-2</v>
      </c>
      <c r="AS136">
        <v>5.8671894614583664E-3</v>
      </c>
      <c r="AT136">
        <v>-6.8145195308566553E-4</v>
      </c>
      <c r="AV136">
        <v>-2.234733416493917E-2</v>
      </c>
      <c r="AW136">
        <v>7.654020352359403E-3</v>
      </c>
      <c r="AX136">
        <v>8.6293427846859672E-3</v>
      </c>
      <c r="AY136">
        <v>6.14364362098474E-3</v>
      </c>
      <c r="BA136">
        <v>2.4651917684443969E-3</v>
      </c>
      <c r="BB136">
        <v>-3.4368690994197593E-3</v>
      </c>
      <c r="BC136">
        <v>0.16654099964108715</v>
      </c>
      <c r="BE136">
        <v>0.26845087363647258</v>
      </c>
      <c r="BF136">
        <v>3.675592698927499E-2</v>
      </c>
      <c r="BG136">
        <v>3.2865708620763989E-2</v>
      </c>
      <c r="BH136">
        <v>-1.5043757815481271E-3</v>
      </c>
      <c r="BJ136">
        <v>0.7892984530739291</v>
      </c>
      <c r="BK136">
        <v>-2.6293316058593899</v>
      </c>
      <c r="BL136">
        <v>0.61088441782587211</v>
      </c>
      <c r="BM136">
        <v>-3.4186300153818929</v>
      </c>
      <c r="BN136">
        <v>-0.17851868525153747</v>
      </c>
      <c r="BO136">
        <v>-2.0794305265559379E-2</v>
      </c>
      <c r="BP136">
        <v>1.7697082833947303E-2</v>
      </c>
    </row>
    <row r="137" spans="1:68" x14ac:dyDescent="0.2">
      <c r="A137">
        <f>Data!A137</f>
        <v>1980</v>
      </c>
      <c r="B137">
        <f>Data!B137</f>
        <v>3</v>
      </c>
      <c r="C137">
        <v>1.1925723384484499E-2</v>
      </c>
      <c r="D137">
        <v>1.1013568110019634E-2</v>
      </c>
      <c r="I137">
        <v>0.11841408677324505</v>
      </c>
      <c r="Q137">
        <v>-1.0249564403622829E-2</v>
      </c>
      <c r="R137">
        <v>-8.1624063177625494E-2</v>
      </c>
      <c r="U137">
        <v>0.10123513097176851</v>
      </c>
      <c r="X137">
        <v>2.1294442636596855E-3</v>
      </c>
      <c r="AE137">
        <v>-3.5396785650787521E-4</v>
      </c>
      <c r="AF137">
        <v>-1.7421704501422219E-2</v>
      </c>
      <c r="AG137">
        <v>-9.7292637047425856E-3</v>
      </c>
      <c r="AH137">
        <v>-7.8922499074332464E-2</v>
      </c>
      <c r="AI137">
        <v>-7.0359044424694872E-3</v>
      </c>
      <c r="AJ137">
        <v>-3.2565468824008903E-2</v>
      </c>
      <c r="AK137">
        <v>-8.1596606819029915E-3</v>
      </c>
      <c r="AL137">
        <v>-1.4556561070833141E-4</v>
      </c>
      <c r="AM137">
        <v>8.6702737169606081E-3</v>
      </c>
      <c r="AN137">
        <v>1.7624269034091089E-3</v>
      </c>
      <c r="AO137">
        <v>1.9184131404911486E-2</v>
      </c>
      <c r="AQ137">
        <v>-1.60587148699598E-3</v>
      </c>
      <c r="AR137">
        <v>1.1106978623882657E-2</v>
      </c>
      <c r="AS137">
        <v>9.5011093140353609E-3</v>
      </c>
      <c r="AT137">
        <v>2.4246176233950201E-3</v>
      </c>
      <c r="AV137">
        <v>-1.9950042896384801E-2</v>
      </c>
      <c r="AW137">
        <v>2.4547084746187942E-2</v>
      </c>
      <c r="AX137">
        <v>1.2143499886582809E-2</v>
      </c>
      <c r="AY137">
        <v>4.0769660069255309E-3</v>
      </c>
      <c r="BA137">
        <v>-3.6565081567701885E-2</v>
      </c>
      <c r="BB137">
        <v>-7.827113190632673E-4</v>
      </c>
      <c r="BC137">
        <v>7.8523644717845453E-2</v>
      </c>
      <c r="BE137">
        <v>4.9587352056543743E-2</v>
      </c>
      <c r="BF137">
        <v>1.7276440996453424E-2</v>
      </c>
      <c r="BG137">
        <v>7.0494445340549383E-2</v>
      </c>
      <c r="BH137">
        <v>-3.6668784915159652E-3</v>
      </c>
      <c r="BJ137">
        <v>1.4473555380364864</v>
      </c>
      <c r="BK137">
        <v>2.3450534328871484</v>
      </c>
      <c r="BL137">
        <v>0.38034139962729263</v>
      </c>
      <c r="BM137">
        <v>0.89769793828864319</v>
      </c>
      <c r="BN137">
        <v>-1.0671136203355998</v>
      </c>
      <c r="BO137">
        <v>4.2636054277062352E-3</v>
      </c>
      <c r="BP137">
        <v>-2.8668795956451887E-4</v>
      </c>
    </row>
    <row r="138" spans="1:68" x14ac:dyDescent="0.2">
      <c r="A138">
        <f>Data!A138</f>
        <v>1980</v>
      </c>
      <c r="B138">
        <f>Data!B138</f>
        <v>4</v>
      </c>
      <c r="C138">
        <v>-1.2639874518480809E-3</v>
      </c>
      <c r="D138">
        <v>3.3377534408280951E-3</v>
      </c>
      <c r="I138">
        <v>3.285751581205254E-2</v>
      </c>
      <c r="Q138">
        <v>-6.9903279366080118E-3</v>
      </c>
      <c r="R138">
        <v>-6.8411237000158387E-2</v>
      </c>
      <c r="U138">
        <v>5.6011184607845266E-2</v>
      </c>
      <c r="X138">
        <v>7.4787337580621838E-3</v>
      </c>
      <c r="AE138">
        <v>-9.6425492841794025E-3</v>
      </c>
      <c r="AF138">
        <v>-2.3580843307549948E-2</v>
      </c>
      <c r="AG138">
        <v>-1.9426506436023061E-2</v>
      </c>
      <c r="AH138">
        <v>-7.0772163947592226E-2</v>
      </c>
      <c r="AI138">
        <v>-2.111186395745257E-2</v>
      </c>
      <c r="AJ138">
        <v>-3.7742056809303648E-2</v>
      </c>
      <c r="AK138">
        <v>-1.3161480295014627E-2</v>
      </c>
      <c r="AL138">
        <v>-6.7616950013036359E-3</v>
      </c>
      <c r="AM138">
        <v>9.5305931487068563E-3</v>
      </c>
      <c r="AN138">
        <v>-1.0395281518358335E-2</v>
      </c>
      <c r="AO138">
        <v>1.318556178927599E-2</v>
      </c>
      <c r="AQ138">
        <v>-4.1915288386817906E-3</v>
      </c>
      <c r="AR138">
        <v>-1.9929124871715942E-3</v>
      </c>
      <c r="AS138">
        <v>-6.1844390782059833E-3</v>
      </c>
      <c r="AT138">
        <v>4.9204552261026824E-3</v>
      </c>
      <c r="AV138">
        <v>-1.3858859921601407E-2</v>
      </c>
      <c r="AW138">
        <v>-1.0348121725714421E-2</v>
      </c>
      <c r="AX138">
        <v>7.4530161668100448E-3</v>
      </c>
      <c r="AY138">
        <v>1.0896244965943325E-2</v>
      </c>
      <c r="BA138">
        <v>1.7975037541371641E-2</v>
      </c>
      <c r="BB138">
        <v>2.1993031797862272E-4</v>
      </c>
      <c r="BC138">
        <v>9.1488125611824955E-3</v>
      </c>
      <c r="BE138">
        <v>-8.4822219203646299E-3</v>
      </c>
      <c r="BF138">
        <v>1.6819382642915492E-2</v>
      </c>
      <c r="BG138">
        <v>6.7329079198373165E-2</v>
      </c>
      <c r="BH138">
        <v>2.5074353083085442E-3</v>
      </c>
      <c r="BJ138">
        <v>-2.8642788627675895</v>
      </c>
      <c r="BK138">
        <v>-2.5635299409612369</v>
      </c>
      <c r="BL138">
        <v>-0.87997974877887408</v>
      </c>
      <c r="BM138">
        <v>0.30074896418267461</v>
      </c>
      <c r="BN138">
        <v>1.9842059873594649</v>
      </c>
      <c r="BO138">
        <v>2.0740984570772808E-2</v>
      </c>
      <c r="BP138">
        <v>2.4799109460138802E-3</v>
      </c>
    </row>
    <row r="139" spans="1:68" x14ac:dyDescent="0.2">
      <c r="A139">
        <f>Data!A139</f>
        <v>1981</v>
      </c>
      <c r="B139">
        <f>Data!B139</f>
        <v>1</v>
      </c>
      <c r="C139">
        <v>-1.6591024769558871E-2</v>
      </c>
      <c r="D139">
        <v>3.809098836571323E-3</v>
      </c>
      <c r="I139">
        <v>-5.2057302846860942E-2</v>
      </c>
      <c r="Q139">
        <v>-5.8306708040478149E-3</v>
      </c>
      <c r="R139">
        <v>-8.1372340976839652E-2</v>
      </c>
      <c r="U139">
        <v>2.1896230444339082E-2</v>
      </c>
      <c r="X139">
        <v>-3.4217315086237932E-5</v>
      </c>
      <c r="AE139">
        <v>-1.6744223774551426E-2</v>
      </c>
      <c r="AF139">
        <v>-3.0071620892915263E-2</v>
      </c>
      <c r="AG139">
        <v>-2.1152864064826638E-2</v>
      </c>
      <c r="AH139">
        <v>-0.10415012310798577</v>
      </c>
      <c r="AI139">
        <v>-1.3479630404225063E-2</v>
      </c>
      <c r="AJ139">
        <v>-5.0862544086094807E-2</v>
      </c>
      <c r="AK139">
        <v>-1.9878123796507552E-2</v>
      </c>
      <c r="AL139">
        <v>-1.7726547793568415E-3</v>
      </c>
      <c r="AM139">
        <v>1.4616154227661049E-2</v>
      </c>
      <c r="AN139">
        <v>-1.4319595962040577E-2</v>
      </c>
      <c r="AO139">
        <v>1.5752024930964836E-2</v>
      </c>
      <c r="AQ139">
        <v>-8.3023459114137665E-3</v>
      </c>
      <c r="AR139">
        <v>-4.874892473198944E-3</v>
      </c>
      <c r="AS139">
        <v>-1.3177236130847092E-2</v>
      </c>
      <c r="AT139">
        <v>-3.4137850820179505E-3</v>
      </c>
      <c r="AV139">
        <v>-1.3211992694092345E-2</v>
      </c>
      <c r="AW139">
        <v>-1.010292169508098E-2</v>
      </c>
      <c r="AX139">
        <v>-3.4023133769665037E-3</v>
      </c>
      <c r="AY139">
        <v>-4.515548206018849E-5</v>
      </c>
      <c r="BA139">
        <v>3.2871283531949125E-2</v>
      </c>
      <c r="BB139">
        <v>-3.5471255547552261E-3</v>
      </c>
      <c r="BC139">
        <v>-1.7233411252914888E-2</v>
      </c>
      <c r="BE139">
        <v>5.1110552712388291E-2</v>
      </c>
      <c r="BF139">
        <v>2.8299141034564101E-2</v>
      </c>
      <c r="BG139">
        <v>5.8808432405315081E-2</v>
      </c>
      <c r="BH139">
        <v>1.193525178981799E-2</v>
      </c>
      <c r="BJ139">
        <v>-3.5404734565254614</v>
      </c>
      <c r="BK139">
        <v>-4.891476442082423</v>
      </c>
      <c r="BL139">
        <v>-1.2349132253803194</v>
      </c>
      <c r="BM139">
        <v>-1.3510029449766088</v>
      </c>
      <c r="BN139">
        <v>2.3054742668694068</v>
      </c>
      <c r="BO139">
        <v>-2.2041504124387851E-2</v>
      </c>
      <c r="BP139">
        <v>1.0071396246950609E-2</v>
      </c>
    </row>
    <row r="140" spans="1:68" x14ac:dyDescent="0.2">
      <c r="A140">
        <f>Data!A140</f>
        <v>1981</v>
      </c>
      <c r="B140">
        <f>Data!B140</f>
        <v>2</v>
      </c>
      <c r="C140">
        <v>-4.0146667369853617E-3</v>
      </c>
      <c r="D140">
        <v>9.9961922632108013E-3</v>
      </c>
      <c r="I140">
        <v>-5.4928583653586216E-3</v>
      </c>
      <c r="Q140">
        <v>-6.3415574552331622E-3</v>
      </c>
      <c r="R140">
        <v>-8.1828032339514856E-2</v>
      </c>
      <c r="U140">
        <v>2.9563002747655887E-2</v>
      </c>
      <c r="X140">
        <v>2.6053977856257404E-3</v>
      </c>
      <c r="AE140">
        <v>-1.8316117472093385E-2</v>
      </c>
      <c r="AF140">
        <v>-3.0730304852914614E-2</v>
      </c>
      <c r="AG140">
        <v>-2.0765032053056132E-2</v>
      </c>
      <c r="AH140">
        <v>-0.10575112888327798</v>
      </c>
      <c r="AI140">
        <v>-8.180657654309087E-3</v>
      </c>
      <c r="AJ140">
        <v>-4.738610287368239E-2</v>
      </c>
      <c r="AK140">
        <v>-2.7520868583922997E-2</v>
      </c>
      <c r="AL140">
        <v>-8.6554218770222846E-3</v>
      </c>
      <c r="AM140">
        <v>1.0006470539686063E-2</v>
      </c>
      <c r="AN140">
        <v>-1.9640337305014466E-2</v>
      </c>
      <c r="AO140">
        <v>1.1089967547995627E-2</v>
      </c>
      <c r="AQ140">
        <v>-1.0711267273235237E-2</v>
      </c>
      <c r="AR140">
        <v>-7.6219262326699955E-3</v>
      </c>
      <c r="AS140">
        <v>-1.8333191297628559E-2</v>
      </c>
      <c r="AT140">
        <v>1.4318528003420483E-2</v>
      </c>
      <c r="AV140">
        <v>-1.4492258432948546E-2</v>
      </c>
      <c r="AW140">
        <v>-1.0997995422854068E-2</v>
      </c>
      <c r="AX140">
        <v>1.3051022133119261E-2</v>
      </c>
      <c r="AY140">
        <v>1.6698914862769421E-2</v>
      </c>
      <c r="BA140">
        <v>4.7465123095685513E-2</v>
      </c>
      <c r="BB140">
        <v>-4.2365437550921925E-3</v>
      </c>
      <c r="BC140">
        <v>2.9758697022713054E-2</v>
      </c>
      <c r="BE140">
        <v>-2.027402311895532E-2</v>
      </c>
      <c r="BF140">
        <v>2.2075006487424886E-2</v>
      </c>
      <c r="BG140">
        <v>2.0001762158280201E-2</v>
      </c>
      <c r="BH140">
        <v>1.1026653265618237E-2</v>
      </c>
      <c r="BJ140">
        <v>-4.0043067761350564</v>
      </c>
      <c r="BK140">
        <v>-4.5235785789411889</v>
      </c>
      <c r="BL140">
        <v>-1.8687432408217557</v>
      </c>
      <c r="BM140">
        <v>-0.51927176456863977</v>
      </c>
      <c r="BN140">
        <v>2.1354852184878634</v>
      </c>
      <c r="BO140">
        <v>-3.4781866565909758E-2</v>
      </c>
      <c r="BP140">
        <v>-2.1978865963374894E-3</v>
      </c>
    </row>
    <row r="141" spans="1:68" x14ac:dyDescent="0.2">
      <c r="A141">
        <f>Data!A141</f>
        <v>1981</v>
      </c>
      <c r="B141">
        <f>Data!B141</f>
        <v>3</v>
      </c>
      <c r="C141">
        <v>-1.0023267466795716E-2</v>
      </c>
      <c r="D141">
        <v>1.2304075291375227E-2</v>
      </c>
      <c r="I141">
        <v>-5.5464909694614484E-2</v>
      </c>
      <c r="Q141">
        <v>-6.1777030447588846E-3</v>
      </c>
      <c r="R141">
        <v>-5.657218848768597E-2</v>
      </c>
      <c r="U141">
        <v>5.1189747171490829E-2</v>
      </c>
      <c r="X141">
        <v>1.2565702364630837E-2</v>
      </c>
      <c r="AE141">
        <v>-1.9693341967089051E-2</v>
      </c>
      <c r="AF141">
        <v>-3.9087307662351911E-2</v>
      </c>
      <c r="AG141">
        <v>-3.2439671637330747E-2</v>
      </c>
      <c r="AH141">
        <v>-8.4975272374965272E-2</v>
      </c>
      <c r="AI141">
        <v>-1.9227172194174358E-2</v>
      </c>
      <c r="AJ141">
        <v>-4.277880620297303E-2</v>
      </c>
      <c r="AK141">
        <v>-4.5073309441419518E-2</v>
      </c>
      <c r="AL141">
        <v>7.8299082117734287E-3</v>
      </c>
      <c r="AM141">
        <v>1.4664092473318568E-2</v>
      </c>
      <c r="AN141">
        <v>-2.1331972213281869E-2</v>
      </c>
      <c r="AO141">
        <v>1.7755335449169074E-2</v>
      </c>
      <c r="AQ141">
        <v>-4.4243094009619455E-3</v>
      </c>
      <c r="AR141">
        <v>-2.127523007917631E-4</v>
      </c>
      <c r="AS141">
        <v>-4.6370595792026847E-3</v>
      </c>
      <c r="AT141">
        <v>-5.3862046128380081E-3</v>
      </c>
      <c r="AV141">
        <v>-1.306962352986929E-2</v>
      </c>
      <c r="AW141">
        <v>-1.6688051832144168E-2</v>
      </c>
      <c r="AX141">
        <v>-2.6034566295010109E-3</v>
      </c>
      <c r="AY141">
        <v>2.9180309582770292E-3</v>
      </c>
      <c r="BA141">
        <v>6.1337149722513917E-2</v>
      </c>
      <c r="BB141">
        <v>2.8493085573142451E-3</v>
      </c>
      <c r="BC141">
        <v>3.4225608078738645E-2</v>
      </c>
      <c r="BE141">
        <v>-2.3078782990606506E-2</v>
      </c>
      <c r="BF141">
        <v>4.6917295525835456E-2</v>
      </c>
      <c r="BG141">
        <v>-1.3489402136150019E-2</v>
      </c>
      <c r="BH141">
        <v>1.0755286816969231E-2</v>
      </c>
      <c r="BJ141">
        <v>-4.1366445585839813</v>
      </c>
      <c r="BK141">
        <v>-5.8915716872260102</v>
      </c>
      <c r="BL141">
        <v>-2.844982184982026</v>
      </c>
      <c r="BM141">
        <v>-1.7549270931322378</v>
      </c>
      <c r="BN141">
        <v>1.2915919210916904</v>
      </c>
      <c r="BO141">
        <v>-3.1539808477654085E-2</v>
      </c>
      <c r="BP141">
        <v>-1.1725593250836983E-2</v>
      </c>
    </row>
    <row r="142" spans="1:68" x14ac:dyDescent="0.2">
      <c r="A142">
        <f>Data!A142</f>
        <v>1981</v>
      </c>
      <c r="B142">
        <f>Data!B142</f>
        <v>4</v>
      </c>
      <c r="C142">
        <v>7.3506714646338622E-3</v>
      </c>
      <c r="D142">
        <v>2.6549515377952915E-2</v>
      </c>
      <c r="I142">
        <v>-1.3914065498261685E-2</v>
      </c>
      <c r="Q142">
        <v>-5.3331233610605065E-3</v>
      </c>
      <c r="R142">
        <v>-5.7998378348075086E-2</v>
      </c>
      <c r="U142">
        <v>3.4455046487477325E-2</v>
      </c>
      <c r="X142">
        <v>7.7703603073118188E-3</v>
      </c>
      <c r="AE142">
        <v>-2.242390503062186E-2</v>
      </c>
      <c r="AF142">
        <v>-3.7024224168289877E-2</v>
      </c>
      <c r="AG142">
        <v>-3.1107802358382841E-2</v>
      </c>
      <c r="AH142">
        <v>-8.9013713370238889E-2</v>
      </c>
      <c r="AI142">
        <v>-9.6156472849386887E-3</v>
      </c>
      <c r="AJ142">
        <v>-3.8140040228986649E-2</v>
      </c>
      <c r="AK142">
        <v>-4.9043243936578662E-2</v>
      </c>
      <c r="AL142">
        <v>1.5073674688884431E-2</v>
      </c>
      <c r="AM142">
        <v>1.1522514282438223E-2</v>
      </c>
      <c r="AN142">
        <v>-1.9666381389642051E-2</v>
      </c>
      <c r="AO142">
        <v>1.7357842778748633E-2</v>
      </c>
      <c r="AQ142">
        <v>2.7258307237385537E-3</v>
      </c>
      <c r="AR142">
        <v>9.9639740335901728E-3</v>
      </c>
      <c r="AS142">
        <v>1.2689806763903633E-2</v>
      </c>
      <c r="AT142">
        <v>-5.3391322320335277E-3</v>
      </c>
      <c r="AV142">
        <v>-1.5162476215781595E-2</v>
      </c>
      <c r="AW142">
        <v>8.3211595056580379E-3</v>
      </c>
      <c r="AX142">
        <v>3.852122912572753E-3</v>
      </c>
      <c r="AY142">
        <v>1.1169514838105243E-3</v>
      </c>
      <c r="BA142">
        <v>-2.8615862859650232E-2</v>
      </c>
      <c r="BB142">
        <v>2.0773593252068068E-3</v>
      </c>
      <c r="BC142">
        <v>0.10522223146208498</v>
      </c>
      <c r="BE142">
        <v>0.11774677950796875</v>
      </c>
      <c r="BF142">
        <v>5.2097941664976055E-2</v>
      </c>
      <c r="BG142">
        <v>2.8305954360165586E-2</v>
      </c>
      <c r="BH142">
        <v>1.3873877911906862E-3</v>
      </c>
      <c r="BJ142">
        <v>-0.8758498491247515</v>
      </c>
      <c r="BK142">
        <v>-2.6243638660135211</v>
      </c>
      <c r="BL142">
        <v>-2.0359744832144653</v>
      </c>
      <c r="BM142">
        <v>-1.7485139843533677</v>
      </c>
      <c r="BN142">
        <v>-1.1601872247038196</v>
      </c>
      <c r="BO142">
        <v>-4.3516534675586679E-2</v>
      </c>
      <c r="BP142">
        <v>-1.0183481460216623E-2</v>
      </c>
    </row>
    <row r="143" spans="1:68" x14ac:dyDescent="0.2">
      <c r="A143">
        <f>Data!A143</f>
        <v>1982</v>
      </c>
      <c r="B143">
        <f>Data!B143</f>
        <v>1</v>
      </c>
      <c r="C143">
        <v>3.0162119585117608E-2</v>
      </c>
      <c r="D143">
        <v>2.7089800559643606E-2</v>
      </c>
      <c r="I143">
        <v>9.5947541151815585E-2</v>
      </c>
      <c r="Q143">
        <v>-5.1512661299039069E-3</v>
      </c>
      <c r="R143">
        <v>-1.1078885796153237E-2</v>
      </c>
      <c r="U143">
        <v>7.6516453443138843E-2</v>
      </c>
      <c r="X143">
        <v>1.560857454999276E-2</v>
      </c>
      <c r="AE143">
        <v>-2.1140259210557844E-2</v>
      </c>
      <c r="AF143">
        <v>-2.8628518406101477E-2</v>
      </c>
      <c r="AG143">
        <v>-2.6372001398763167E-2</v>
      </c>
      <c r="AH143">
        <v>-5.0389506297226383E-2</v>
      </c>
      <c r="AI143">
        <v>-3.8991961385388407E-3</v>
      </c>
      <c r="AJ143">
        <v>-2.6989114307528261E-2</v>
      </c>
      <c r="AK143">
        <v>-4.2713536477186231E-2</v>
      </c>
      <c r="AL143">
        <v>1.1176771630277749E-2</v>
      </c>
      <c r="AM143">
        <v>1.1574529094615649E-2</v>
      </c>
      <c r="AN143">
        <v>-2.3376955871361904E-2</v>
      </c>
      <c r="AO143">
        <v>5.251562534842158E-3</v>
      </c>
      <c r="AQ143">
        <v>9.5769648961869791E-3</v>
      </c>
      <c r="AR143">
        <v>2.8167805025440362E-2</v>
      </c>
      <c r="AS143">
        <v>3.774477179063318E-2</v>
      </c>
      <c r="AT143">
        <v>-7.5826493727337851E-3</v>
      </c>
      <c r="AV143">
        <v>-1.4879774923953093E-2</v>
      </c>
      <c r="AW143">
        <v>3.2003676642466061E-2</v>
      </c>
      <c r="AX143">
        <v>9.7834526704350111E-3</v>
      </c>
      <c r="AY143">
        <v>-7.700844823306241E-4</v>
      </c>
      <c r="BA143">
        <v>-8.819058167517202E-2</v>
      </c>
      <c r="BB143">
        <v>2.8593236038325642E-3</v>
      </c>
      <c r="BC143">
        <v>7.2836057079598948E-2</v>
      </c>
      <c r="BE143">
        <v>0.11849558468441668</v>
      </c>
      <c r="BF143">
        <v>3.9805302432670331E-2</v>
      </c>
      <c r="BG143">
        <v>1.3007973828551123E-2</v>
      </c>
      <c r="BH143">
        <v>-4.3318282595417035E-3</v>
      </c>
      <c r="BJ143">
        <v>-2.0177002901607715</v>
      </c>
      <c r="BK143">
        <v>-1.9871809820758326</v>
      </c>
      <c r="BL143">
        <v>-2.132286447006793</v>
      </c>
      <c r="BM143">
        <v>3.0519337515221512E-2</v>
      </c>
      <c r="BN143">
        <v>-0.11464106323405243</v>
      </c>
      <c r="BO143">
        <v>-1.7315521936422829E-2</v>
      </c>
      <c r="BP143">
        <v>-3.059921823107184E-2</v>
      </c>
    </row>
    <row r="144" spans="1:68" x14ac:dyDescent="0.2">
      <c r="A144">
        <f>Data!A144</f>
        <v>1982</v>
      </c>
      <c r="B144">
        <f>Data!B144</f>
        <v>2</v>
      </c>
      <c r="C144">
        <v>3.1064373672805345E-2</v>
      </c>
      <c r="D144">
        <v>3.1038455672044662E-2</v>
      </c>
      <c r="I144">
        <v>0.10438847792089678</v>
      </c>
      <c r="Q144">
        <v>-7.2336597936104906E-3</v>
      </c>
      <c r="R144">
        <v>-1.4807855359385336E-2</v>
      </c>
      <c r="U144">
        <v>0.10796134833766402</v>
      </c>
      <c r="X144">
        <v>1.6299442813187959E-2</v>
      </c>
      <c r="AE144">
        <v>-1.8634846247534309E-2</v>
      </c>
      <c r="AF144">
        <v>-2.6688116212539192E-2</v>
      </c>
      <c r="AG144">
        <v>-2.6070308746922066E-2</v>
      </c>
      <c r="AH144">
        <v>-1.086071057558069E-2</v>
      </c>
      <c r="AI144">
        <v>-1.1215443704336359E-2</v>
      </c>
      <c r="AJ144">
        <v>-1.6575077519027204E-2</v>
      </c>
      <c r="AK144">
        <v>-4.2406140228539613E-2</v>
      </c>
      <c r="AL144">
        <v>2.059335462676426E-2</v>
      </c>
      <c r="AM144">
        <v>1.2898433276793853E-2</v>
      </c>
      <c r="AN144">
        <v>-1.9087075325022074E-2</v>
      </c>
      <c r="AO144">
        <v>7.6010408876188151E-3</v>
      </c>
      <c r="AQ144">
        <v>1.2498860448902249E-2</v>
      </c>
      <c r="AR144">
        <v>1.8384415623293293E-2</v>
      </c>
      <c r="AS144">
        <v>3.0883277789447661E-2</v>
      </c>
      <c r="AT144">
        <v>1.8109846539382524E-4</v>
      </c>
      <c r="AV144">
        <v>-1.2651862906110978E-2</v>
      </c>
      <c r="AW144">
        <v>4.6213231357365991E-2</v>
      </c>
      <c r="AX144">
        <v>1.4547696378810038E-2</v>
      </c>
      <c r="AY144">
        <v>-6.9767172518808707E-4</v>
      </c>
      <c r="BA144">
        <v>-0.14523351716431598</v>
      </c>
      <c r="BB144">
        <v>5.1004042354563239E-4</v>
      </c>
      <c r="BC144">
        <v>1.5452520546391124E-2</v>
      </c>
      <c r="BE144">
        <v>0.13747944783764332</v>
      </c>
      <c r="BF144">
        <v>4.7281458646209806E-2</v>
      </c>
      <c r="BG144">
        <v>-8.792921328591774E-3</v>
      </c>
      <c r="BH144">
        <v>-4.4011413263793792E-3</v>
      </c>
      <c r="BJ144">
        <v>-1.7474261179397388</v>
      </c>
      <c r="BK144">
        <v>-2.3736086747688105</v>
      </c>
      <c r="BL144">
        <v>-1.7832119037947169</v>
      </c>
      <c r="BM144">
        <v>-0.62618253053901318</v>
      </c>
      <c r="BN144">
        <v>-3.583332181895571E-2</v>
      </c>
      <c r="BO144">
        <v>-2.2197344924130877E-2</v>
      </c>
      <c r="BP144">
        <v>-2.8916090235133265E-2</v>
      </c>
    </row>
    <row r="145" spans="1:68" x14ac:dyDescent="0.2">
      <c r="A145">
        <f>Data!A145</f>
        <v>1982</v>
      </c>
      <c r="B145">
        <f>Data!B145</f>
        <v>3</v>
      </c>
      <c r="C145">
        <v>4.1488905389908126E-2</v>
      </c>
      <c r="D145">
        <v>3.1468678236684866E-2</v>
      </c>
      <c r="I145">
        <v>0.12232131651107547</v>
      </c>
      <c r="Q145">
        <v>-3.0013800417614308E-3</v>
      </c>
      <c r="R145">
        <v>3.2826353513776496E-2</v>
      </c>
      <c r="U145">
        <v>7.9098302045268909E-2</v>
      </c>
      <c r="X145">
        <v>1.7629349188068133E-2</v>
      </c>
      <c r="AE145">
        <v>-1.9130036566479269E-2</v>
      </c>
      <c r="AF145">
        <v>-2.8550549289363403E-2</v>
      </c>
      <c r="AG145">
        <v>-2.5920888810794906E-2</v>
      </c>
      <c r="AH145">
        <v>-3.5307356451142802E-2</v>
      </c>
      <c r="AI145">
        <v>-1.3963891712725385E-2</v>
      </c>
      <c r="AJ145">
        <v>-2.1137187034844906E-2</v>
      </c>
      <c r="AK145">
        <v>-4.0660221021277643E-2</v>
      </c>
      <c r="AL145">
        <v>2.9788009184948727E-2</v>
      </c>
      <c r="AM145">
        <v>1.8862705495384269E-2</v>
      </c>
      <c r="AN145">
        <v>-1.661202937109918E-2</v>
      </c>
      <c r="AO145">
        <v>1.1938519918365031E-2</v>
      </c>
      <c r="AQ145">
        <v>1.7978593842796542E-2</v>
      </c>
      <c r="AR145">
        <v>1.9108029582246555E-2</v>
      </c>
      <c r="AS145">
        <v>3.7086624982590521E-2</v>
      </c>
      <c r="AT145">
        <v>4.4022827311834822E-3</v>
      </c>
      <c r="AV145">
        <v>-1.0494169554304378E-2</v>
      </c>
      <c r="AW145">
        <v>6.4139589475765924E-2</v>
      </c>
      <c r="AX145">
        <v>2.0103946264369732E-2</v>
      </c>
      <c r="AY145">
        <v>-1.0593725707312984E-3</v>
      </c>
      <c r="BA145">
        <v>-0.19068577272477061</v>
      </c>
      <c r="BB145">
        <v>-2.604120300944146E-4</v>
      </c>
      <c r="BC145">
        <v>-3.7561495226900998E-2</v>
      </c>
      <c r="BE145">
        <v>0.14581915438737525</v>
      </c>
      <c r="BF145">
        <v>5.8338526895941101E-2</v>
      </c>
      <c r="BG145">
        <v>-4.7322787385955856E-2</v>
      </c>
      <c r="BH145">
        <v>-1.4058722015814422E-2</v>
      </c>
      <c r="BJ145">
        <v>1.2010034939719976</v>
      </c>
      <c r="BK145">
        <v>-0.79599059533451566</v>
      </c>
      <c r="BL145">
        <v>-0.96671200198456475</v>
      </c>
      <c r="BM145">
        <v>-1.9969940661145498</v>
      </c>
      <c r="BN145">
        <v>-2.1677560771139532</v>
      </c>
      <c r="BO145">
        <v>-1.5629344664017553E-2</v>
      </c>
      <c r="BP145">
        <v>-2.334255535416252E-2</v>
      </c>
    </row>
    <row r="146" spans="1:68" x14ac:dyDescent="0.2">
      <c r="A146">
        <f>Data!A146</f>
        <v>1982</v>
      </c>
      <c r="B146">
        <f>Data!B146</f>
        <v>4</v>
      </c>
      <c r="C146">
        <v>4.7808087700431656E-2</v>
      </c>
      <c r="D146">
        <v>2.1995349250946816E-2</v>
      </c>
      <c r="I146">
        <v>0.21255348385006556</v>
      </c>
      <c r="Q146">
        <v>-3.8492655562253654E-3</v>
      </c>
      <c r="R146">
        <v>8.2635521594683681E-2</v>
      </c>
      <c r="U146">
        <v>0.13710600042663224</v>
      </c>
      <c r="X146">
        <v>9.8242232607006486E-3</v>
      </c>
      <c r="AE146">
        <v>-1.709649988453199E-2</v>
      </c>
      <c r="AF146">
        <v>-1.7177408301868979E-2</v>
      </c>
      <c r="AG146">
        <v>-1.4363625433044369E-2</v>
      </c>
      <c r="AH146">
        <v>-4.9497041423041566E-2</v>
      </c>
      <c r="AI146">
        <v>-6.9216630399973056E-3</v>
      </c>
      <c r="AJ146">
        <v>-1.2342628390312527E-2</v>
      </c>
      <c r="AK146">
        <v>-2.3313321610616278E-2</v>
      </c>
      <c r="AL146">
        <v>1.0962296671035432E-2</v>
      </c>
      <c r="AM146">
        <v>1.9144684441218196E-2</v>
      </c>
      <c r="AN146">
        <v>-6.4884976910581926E-3</v>
      </c>
      <c r="AO146">
        <v>1.0688910610909819E-2</v>
      </c>
      <c r="AQ146">
        <v>2.5905348817879315E-2</v>
      </c>
      <c r="AR146">
        <v>2.2607384124402774E-2</v>
      </c>
      <c r="AS146">
        <v>4.8512734337339936E-2</v>
      </c>
      <c r="AT146">
        <v>-7.0464457137486836E-4</v>
      </c>
      <c r="AV146">
        <v>-7.9128199527200849E-3</v>
      </c>
      <c r="AW146">
        <v>8.3235879821375036E-2</v>
      </c>
      <c r="AX146">
        <v>1.7915789532275461E-2</v>
      </c>
      <c r="AY146">
        <v>-9.5511672797830016E-3</v>
      </c>
      <c r="BA146">
        <v>-0.26488779770099313</v>
      </c>
      <c r="BB146">
        <v>5.5188832728170212E-4</v>
      </c>
      <c r="BC146">
        <v>-0.10473523378178262</v>
      </c>
      <c r="BE146">
        <v>7.9408902423019789E-2</v>
      </c>
      <c r="BF146">
        <v>2.8139658602963635E-2</v>
      </c>
      <c r="BG146">
        <v>-3.0410164652177052E-2</v>
      </c>
      <c r="BH146">
        <v>-2.2983570482215172E-2</v>
      </c>
      <c r="BJ146">
        <v>2.4347115133318038</v>
      </c>
      <c r="BK146">
        <v>1.7248131104067195</v>
      </c>
      <c r="BL146">
        <v>1.4403666174572063</v>
      </c>
      <c r="BM146">
        <v>-0.70989838272828454</v>
      </c>
      <c r="BN146">
        <v>-0.99437900994833561</v>
      </c>
      <c r="BO146">
        <v>4.9138563997196127E-4</v>
      </c>
      <c r="BP146">
        <v>-1.598658747607283E-2</v>
      </c>
    </row>
    <row r="147" spans="1:68" x14ac:dyDescent="0.2">
      <c r="A147">
        <f>Data!A147</f>
        <v>1983</v>
      </c>
      <c r="B147">
        <f>Data!B147</f>
        <v>1</v>
      </c>
      <c r="C147">
        <v>4.2628634693340217E-2</v>
      </c>
      <c r="D147">
        <v>2.141833096593615E-2</v>
      </c>
      <c r="I147">
        <v>0.18940201897101083</v>
      </c>
      <c r="Q147">
        <v>-4.4908512689147001E-3</v>
      </c>
      <c r="R147">
        <v>6.9760757555204833E-2</v>
      </c>
      <c r="U147">
        <v>0.13413811791861274</v>
      </c>
      <c r="X147">
        <v>8.7751740605446216E-3</v>
      </c>
      <c r="AE147">
        <v>-1.2719541896792474E-2</v>
      </c>
      <c r="AF147">
        <v>-4.2788856531812414E-3</v>
      </c>
      <c r="AG147">
        <v>-5.5308680320855785E-3</v>
      </c>
      <c r="AH147">
        <v>1.9567137067681983E-3</v>
      </c>
      <c r="AI147">
        <v>-5.4003698067299766E-3</v>
      </c>
      <c r="AJ147">
        <v>1.9881223928672753E-3</v>
      </c>
      <c r="AK147">
        <v>-9.2789296051174475E-3</v>
      </c>
      <c r="AL147">
        <v>3.1917269811208016E-3</v>
      </c>
      <c r="AM147">
        <v>-1.1982473853977105E-2</v>
      </c>
      <c r="AN147">
        <v>-6.4409668741274295E-3</v>
      </c>
      <c r="AO147">
        <v>-2.1620812208502649E-3</v>
      </c>
      <c r="AQ147">
        <v>2.9592272815449405E-2</v>
      </c>
      <c r="AR147">
        <v>1.3535508149697062E-2</v>
      </c>
      <c r="AS147">
        <v>4.3127782199118059E-2</v>
      </c>
      <c r="AT147">
        <v>-4.9914569293785238E-4</v>
      </c>
      <c r="AV147">
        <v>-1.2277731147722903E-3</v>
      </c>
      <c r="AW147">
        <v>7.2566349890841764E-2</v>
      </c>
      <c r="AX147">
        <v>1.413818860363758E-2</v>
      </c>
      <c r="AY147">
        <v>-9.8093317753384923E-3</v>
      </c>
      <c r="BA147">
        <v>-0.23601321032896783</v>
      </c>
      <c r="BB147">
        <v>6.0882512215121309E-3</v>
      </c>
      <c r="BC147">
        <v>-0.18847970258851632</v>
      </c>
      <c r="BE147">
        <v>5.9208052279730694E-2</v>
      </c>
      <c r="BF147">
        <v>7.4705554758365267E-3</v>
      </c>
      <c r="BG147">
        <v>2.2534608504205522E-3</v>
      </c>
      <c r="BH147">
        <v>-2.0925694470379293E-2</v>
      </c>
      <c r="BJ147">
        <v>2.0400702807133122</v>
      </c>
      <c r="BK147">
        <v>2.5384397907566481</v>
      </c>
      <c r="BL147">
        <v>1.47178150856538</v>
      </c>
      <c r="BM147">
        <v>0.49836952739420903</v>
      </c>
      <c r="BN147">
        <v>-0.56831695360319423</v>
      </c>
      <c r="BO147">
        <v>1.1313995295370971E-2</v>
      </c>
      <c r="BP147">
        <v>-2.118519691089718E-2</v>
      </c>
    </row>
    <row r="148" spans="1:68" x14ac:dyDescent="0.2">
      <c r="A148">
        <f>Data!A148</f>
        <v>1983</v>
      </c>
      <c r="B148">
        <f>Data!B148</f>
        <v>2</v>
      </c>
      <c r="C148">
        <v>2.8388317572197508E-2</v>
      </c>
      <c r="D148">
        <v>1.1308797346636368E-2</v>
      </c>
      <c r="I148">
        <v>0.11681568460231517</v>
      </c>
      <c r="Q148">
        <v>-1.5222278146685159E-3</v>
      </c>
      <c r="R148">
        <v>7.0960998763497152E-2</v>
      </c>
      <c r="U148">
        <v>8.111915161136185E-2</v>
      </c>
      <c r="X148">
        <v>7.5809048203527851E-3</v>
      </c>
      <c r="AE148">
        <v>-7.7174617042992111E-3</v>
      </c>
      <c r="AF148">
        <v>-2.990512672214507E-3</v>
      </c>
      <c r="AG148">
        <v>-2.0188497567588115E-3</v>
      </c>
      <c r="AH148">
        <v>-1.1261973226027955E-2</v>
      </c>
      <c r="AI148">
        <v>5.1031295547243616E-4</v>
      </c>
      <c r="AJ148">
        <v>-3.7141380820475689E-3</v>
      </c>
      <c r="AK148">
        <v>-3.8787652654530547E-3</v>
      </c>
      <c r="AL148">
        <v>-6.3153307768617495E-3</v>
      </c>
      <c r="AM148">
        <v>-1.5008989357387037E-2</v>
      </c>
      <c r="AN148">
        <v>-2.2929304081751312E-3</v>
      </c>
      <c r="AO148">
        <v>6.9758226413352276E-4</v>
      </c>
      <c r="AQ148">
        <v>2.5723790571989369E-2</v>
      </c>
      <c r="AR148">
        <v>2.2157664588036141E-3</v>
      </c>
      <c r="AS148">
        <v>2.7939558108402096E-2</v>
      </c>
      <c r="AT148">
        <v>4.4876103409974277E-4</v>
      </c>
      <c r="AV148">
        <v>1.0641040402640911E-2</v>
      </c>
      <c r="AW148">
        <v>5.182577433087765E-2</v>
      </c>
      <c r="AX148">
        <v>6.1572727808094641E-3</v>
      </c>
      <c r="AY148">
        <v>-1.0947049610884996E-2</v>
      </c>
      <c r="BA148">
        <v>-0.20941538274996363</v>
      </c>
      <c r="BB148">
        <v>5.4112302547970614E-3</v>
      </c>
      <c r="BC148">
        <v>-0.2273193507179867</v>
      </c>
      <c r="BE148">
        <v>-0.11767212174986152</v>
      </c>
      <c r="BF148">
        <v>-3.3248826102703077E-3</v>
      </c>
      <c r="BG148">
        <v>-1.2016471021474295E-2</v>
      </c>
      <c r="BH148">
        <v>-1.4003566738333945E-2</v>
      </c>
      <c r="BJ148">
        <v>1.5419304419943209</v>
      </c>
      <c r="BK148">
        <v>2.6334487858230151</v>
      </c>
      <c r="BL148">
        <v>1.3903899962388273</v>
      </c>
      <c r="BM148">
        <v>1.0915183585165646</v>
      </c>
      <c r="BN148">
        <v>-0.15156325447840202</v>
      </c>
      <c r="BO148">
        <v>1.9058155798285889E-2</v>
      </c>
      <c r="BP148">
        <v>1.3710718195674848E-3</v>
      </c>
    </row>
    <row r="149" spans="1:68" x14ac:dyDescent="0.2">
      <c r="A149">
        <f>Data!A149</f>
        <v>1983</v>
      </c>
      <c r="B149">
        <f>Data!B149</f>
        <v>3</v>
      </c>
      <c r="C149">
        <v>1.7793105338503423E-2</v>
      </c>
      <c r="D149">
        <v>3.8016493335248924E-3</v>
      </c>
      <c r="I149">
        <v>6.9419773692865228E-2</v>
      </c>
      <c r="Q149">
        <v>1.0826282545074936E-3</v>
      </c>
      <c r="R149">
        <v>6.1378289713404754E-2</v>
      </c>
      <c r="U149">
        <v>2.849931046875831E-2</v>
      </c>
      <c r="X149">
        <v>5.5993071488735779E-4</v>
      </c>
      <c r="AE149">
        <v>-6.995658695885254E-3</v>
      </c>
      <c r="AF149">
        <v>-6.5143868453354514E-4</v>
      </c>
      <c r="AG149">
        <v>1.0121534194764692E-3</v>
      </c>
      <c r="AH149">
        <v>-1.762119444693333E-2</v>
      </c>
      <c r="AI149">
        <v>-5.6978993206149298E-3</v>
      </c>
      <c r="AJ149">
        <v>-4.3229911833391199E-3</v>
      </c>
      <c r="AK149">
        <v>2.5150038458692237E-3</v>
      </c>
      <c r="AL149">
        <v>-7.2510072490121757E-3</v>
      </c>
      <c r="AM149">
        <v>-8.4968423198690246E-3</v>
      </c>
      <c r="AN149">
        <v>-1.0253679637943769E-3</v>
      </c>
      <c r="AO149">
        <v>-3.7392927916846119E-4</v>
      </c>
      <c r="AQ149">
        <v>1.3649896817236495E-2</v>
      </c>
      <c r="AR149">
        <v>-8.8322055200928951E-3</v>
      </c>
      <c r="AS149">
        <v>4.8176922256608634E-3</v>
      </c>
      <c r="AT149">
        <v>1.2975414454153622E-2</v>
      </c>
      <c r="AV149">
        <v>1.7472502780385923E-2</v>
      </c>
      <c r="AW149">
        <v>2.0288909094627883E-2</v>
      </c>
      <c r="AX149">
        <v>8.7993277434268435E-3</v>
      </c>
      <c r="AY149">
        <v>2.1012585968280817E-3</v>
      </c>
      <c r="BA149">
        <v>-0.14326280088896226</v>
      </c>
      <c r="BB149">
        <v>1.667758385774043E-3</v>
      </c>
      <c r="BC149">
        <v>-0.22824849311793693</v>
      </c>
      <c r="BE149">
        <v>-9.6595872674330785E-2</v>
      </c>
      <c r="BF149">
        <v>-6.5996375018508857E-3</v>
      </c>
      <c r="BG149">
        <v>-2.8740938364889779E-2</v>
      </c>
      <c r="BH149">
        <v>-1.449911739533459E-2</v>
      </c>
      <c r="BJ149">
        <v>0.58386759912718844</v>
      </c>
      <c r="BK149">
        <v>2.0368129108443433</v>
      </c>
      <c r="BL149">
        <v>0.18812954193356468</v>
      </c>
      <c r="BM149">
        <v>1.4529453239477874</v>
      </c>
      <c r="BN149">
        <v>-0.39575606087783433</v>
      </c>
      <c r="BO149">
        <v>1.3020196759571737E-2</v>
      </c>
      <c r="BP149">
        <v>1.3375744246191631E-2</v>
      </c>
    </row>
    <row r="150" spans="1:68" x14ac:dyDescent="0.2">
      <c r="A150">
        <f>Data!A150</f>
        <v>1983</v>
      </c>
      <c r="B150">
        <f>Data!B150</f>
        <v>4</v>
      </c>
      <c r="C150">
        <v>6.5866784295707248E-3</v>
      </c>
      <c r="D150">
        <v>-1.6275118966717628E-3</v>
      </c>
      <c r="I150">
        <v>-9.314868006921273E-3</v>
      </c>
      <c r="Q150">
        <v>1.7955243949831605E-3</v>
      </c>
      <c r="R150">
        <v>4.7662562847100354E-2</v>
      </c>
      <c r="U150">
        <v>3.8584835042652088E-3</v>
      </c>
      <c r="X150">
        <v>2.7087641843623445E-2</v>
      </c>
      <c r="AE150">
        <v>-3.7752098908669929E-3</v>
      </c>
      <c r="AF150">
        <v>7.8172134031451179E-4</v>
      </c>
      <c r="AG150">
        <v>2.2987754495584767E-3</v>
      </c>
      <c r="AH150">
        <v>-9.3404213767511735E-3</v>
      </c>
      <c r="AI150">
        <v>-1.5678881354746821E-2</v>
      </c>
      <c r="AJ150">
        <v>1.7723764873318615E-3</v>
      </c>
      <c r="AK150">
        <v>4.3293562234794081E-3</v>
      </c>
      <c r="AL150">
        <v>-2.6837442051093063E-3</v>
      </c>
      <c r="AM150">
        <v>-4.5063259954218893E-3</v>
      </c>
      <c r="AN150">
        <v>-2.5369634487448778E-3</v>
      </c>
      <c r="AO150">
        <v>-3.3186847889679072E-3</v>
      </c>
      <c r="AQ150">
        <v>8.7922941553024714E-3</v>
      </c>
      <c r="AR150">
        <v>-1.2295408241115524E-2</v>
      </c>
      <c r="AS150">
        <v>-3.5031132972420664E-3</v>
      </c>
      <c r="AT150">
        <v>1.0089792855073609E-2</v>
      </c>
      <c r="AV150">
        <v>2.0660270025171457E-2</v>
      </c>
      <c r="AW150">
        <v>-1.9617976036503393E-3</v>
      </c>
      <c r="AX150">
        <v>2.1158770086406875E-3</v>
      </c>
      <c r="AY150">
        <v>2.759872757934545E-3</v>
      </c>
      <c r="BA150">
        <v>-5.1053532410998859E-2</v>
      </c>
      <c r="BB150">
        <v>4.2220945866269233E-3</v>
      </c>
      <c r="BC150">
        <v>-0.18254427488096381</v>
      </c>
      <c r="BE150">
        <v>-8.2673148712584243E-2</v>
      </c>
      <c r="BF150">
        <v>-3.4655364847768766E-3</v>
      </c>
      <c r="BG150">
        <v>-2.4030108583676935E-2</v>
      </c>
      <c r="BH150">
        <v>-5.6926598521046673E-3</v>
      </c>
      <c r="BJ150">
        <v>0.69849364753802057</v>
      </c>
      <c r="BK150">
        <v>1.5338590755680208</v>
      </c>
      <c r="BL150">
        <v>6.0686133579572754E-3</v>
      </c>
      <c r="BM150">
        <v>0.83536543802281837</v>
      </c>
      <c r="BN150">
        <v>-0.69243879407131459</v>
      </c>
      <c r="BO150">
        <v>4.359771571294524E-3</v>
      </c>
      <c r="BP150">
        <v>1.1505218341766668E-2</v>
      </c>
    </row>
    <row r="151" spans="1:68" x14ac:dyDescent="0.2">
      <c r="A151">
        <f>Data!A151</f>
        <v>1984</v>
      </c>
      <c r="B151">
        <f>Data!B151</f>
        <v>1</v>
      </c>
      <c r="C151">
        <v>-3.536063599552719E-3</v>
      </c>
      <c r="D151">
        <v>4.1434994252220747E-4</v>
      </c>
      <c r="I151">
        <v>-8.7097657592061672E-2</v>
      </c>
      <c r="Q151">
        <v>4.5864621406405993E-3</v>
      </c>
      <c r="R151">
        <v>3.4426595867778076E-2</v>
      </c>
      <c r="U151">
        <v>-4.9532921544282793E-2</v>
      </c>
      <c r="X151">
        <v>2.5417692075909493E-2</v>
      </c>
      <c r="AE151">
        <v>-4.3727755336018248E-3</v>
      </c>
      <c r="AF151">
        <v>-2.5274993827197889E-3</v>
      </c>
      <c r="AG151">
        <v>-9.973774505898092E-4</v>
      </c>
      <c r="AH151">
        <v>-1.4412082457101683E-2</v>
      </c>
      <c r="AI151">
        <v>-1.3205868794431197E-2</v>
      </c>
      <c r="AJ151">
        <v>-3.5480781059176181E-3</v>
      </c>
      <c r="AK151">
        <v>5.3421477557318298E-3</v>
      </c>
      <c r="AL151">
        <v>2.3555333200011574E-3</v>
      </c>
      <c r="AM151">
        <v>-4.0612769631245271E-3</v>
      </c>
      <c r="AN151">
        <v>-2.2442686609065454E-3</v>
      </c>
      <c r="AO151">
        <v>2.8323072190472587E-4</v>
      </c>
      <c r="AQ151">
        <v>3.2992259810331603E-3</v>
      </c>
      <c r="AR151">
        <v>-1.570436753254878E-2</v>
      </c>
      <c r="AS151">
        <v>-1.2405140892450817E-2</v>
      </c>
      <c r="AT151">
        <v>8.8690782256163336E-3</v>
      </c>
      <c r="AV151">
        <v>1.8208647155741886E-2</v>
      </c>
      <c r="AW151">
        <v>-2.6940689222296754E-2</v>
      </c>
      <c r="AX151">
        <v>-1.2334712926831415E-3</v>
      </c>
      <c r="AY151">
        <v>7.6531003539628273E-3</v>
      </c>
      <c r="BA151">
        <v>1.1283542367331645E-2</v>
      </c>
      <c r="BB151">
        <v>6.8368188350911296E-3</v>
      </c>
      <c r="BC151">
        <v>-0.16945197697144465</v>
      </c>
      <c r="BE151">
        <v>-0.15020890886340954</v>
      </c>
      <c r="BF151">
        <v>4.8829617485992571E-3</v>
      </c>
      <c r="BG151">
        <v>-2.3125891750069627E-2</v>
      </c>
      <c r="BH151">
        <v>1.9247162405465687E-3</v>
      </c>
      <c r="BJ151">
        <v>9.8055565403472045E-2</v>
      </c>
      <c r="BK151">
        <v>1.1586411816721522</v>
      </c>
      <c r="BL151">
        <v>-0.40484190274334253</v>
      </c>
      <c r="BM151">
        <v>1.0605856242491236</v>
      </c>
      <c r="BN151">
        <v>-0.50290752779062142</v>
      </c>
      <c r="BO151">
        <v>1.0309117188935568E-2</v>
      </c>
      <c r="BP151">
        <v>4.0276736751503062E-4</v>
      </c>
    </row>
    <row r="152" spans="1:68" x14ac:dyDescent="0.2">
      <c r="A152">
        <f>Data!A152</f>
        <v>1984</v>
      </c>
      <c r="B152">
        <f>Data!B152</f>
        <v>2</v>
      </c>
      <c r="C152">
        <v>-1.1141389349569764E-2</v>
      </c>
      <c r="D152">
        <v>-3.081744485557536E-3</v>
      </c>
      <c r="I152">
        <v>-0.10451208978898485</v>
      </c>
      <c r="Q152">
        <v>4.8717841109141014E-3</v>
      </c>
      <c r="R152">
        <v>1.8486089597977262E-2</v>
      </c>
      <c r="U152">
        <v>-6.6402223644313807E-2</v>
      </c>
      <c r="X152">
        <v>1.3495351658558974E-2</v>
      </c>
      <c r="AE152">
        <v>-3.2509929327533271E-3</v>
      </c>
      <c r="AF152">
        <v>-1.693270740103614E-3</v>
      </c>
      <c r="AG152">
        <v>3.2810069508037998E-4</v>
      </c>
      <c r="AH152">
        <v>-1.9084673401530416E-2</v>
      </c>
      <c r="AI152">
        <v>-2.2652136843007931E-2</v>
      </c>
      <c r="AJ152">
        <v>-2.3702056640546587E-3</v>
      </c>
      <c r="AK152">
        <v>6.6040767558055435E-3</v>
      </c>
      <c r="AL152">
        <v>6.9035740293434955E-3</v>
      </c>
      <c r="AM152">
        <v>-3.9029560639063376E-3</v>
      </c>
      <c r="AN152">
        <v>-1.8361088582397045E-4</v>
      </c>
      <c r="AO152">
        <v>1.5096598543711259E-3</v>
      </c>
      <c r="AQ152">
        <v>-4.7468383323376884E-3</v>
      </c>
      <c r="AR152">
        <v>-1.1747275074133423E-2</v>
      </c>
      <c r="AS152">
        <v>-1.649411286567215E-2</v>
      </c>
      <c r="AT152">
        <v>5.3527242716460144E-3</v>
      </c>
      <c r="AV152">
        <v>1.9253279323596217E-2</v>
      </c>
      <c r="AW152">
        <v>-3.4856298978720446E-2</v>
      </c>
      <c r="AX152">
        <v>-6.4439147150512355E-3</v>
      </c>
      <c r="AY152">
        <v>5.0545279249680775E-3</v>
      </c>
      <c r="BA152">
        <v>6.3728841547966653E-2</v>
      </c>
      <c r="BB152">
        <v>1.6627977717487141E-4</v>
      </c>
      <c r="BC152">
        <v>-0.12223966455625446</v>
      </c>
      <c r="BE152">
        <v>-0.10555782361712396</v>
      </c>
      <c r="BF152">
        <v>8.5967753895523913E-3</v>
      </c>
      <c r="BG152">
        <v>-3.1402639108456754E-2</v>
      </c>
      <c r="BH152">
        <v>1.7031528964754766E-3</v>
      </c>
      <c r="BJ152">
        <v>-0.76563622762951766</v>
      </c>
      <c r="BK152">
        <v>-0.38574553108738563</v>
      </c>
      <c r="BL152">
        <v>-1.8336549125090258</v>
      </c>
      <c r="BM152">
        <v>0.37989070273541214</v>
      </c>
      <c r="BN152">
        <v>-1.0680255615212344</v>
      </c>
      <c r="BO152">
        <v>1.1551130570092161E-4</v>
      </c>
      <c r="BP152">
        <v>3.3851950095855898E-3</v>
      </c>
    </row>
    <row r="153" spans="1:68" x14ac:dyDescent="0.2">
      <c r="A153">
        <f>Data!A153</f>
        <v>1984</v>
      </c>
      <c r="B153">
        <f>Data!B153</f>
        <v>3</v>
      </c>
      <c r="C153">
        <v>-1.0926328422939946E-2</v>
      </c>
      <c r="D153">
        <v>8.5698562298119896E-5</v>
      </c>
      <c r="I153">
        <v>-0.1116164133815154</v>
      </c>
      <c r="Q153">
        <v>4.4624778214512328E-3</v>
      </c>
      <c r="R153">
        <v>6.8672735020394171E-3</v>
      </c>
      <c r="U153">
        <v>-6.7852307502159093E-2</v>
      </c>
      <c r="X153">
        <v>1.5776771798328149E-2</v>
      </c>
      <c r="AE153">
        <v>-2.3031033438165593E-3</v>
      </c>
      <c r="AF153">
        <v>-6.0877767031897179E-4</v>
      </c>
      <c r="AG153">
        <v>4.2457309083321348E-4</v>
      </c>
      <c r="AH153">
        <v>-1.197645517344359E-2</v>
      </c>
      <c r="AI153">
        <v>-2.4099035290702453E-2</v>
      </c>
      <c r="AJ153">
        <v>8.464260814200486E-5</v>
      </c>
      <c r="AK153">
        <v>5.303070071303928E-3</v>
      </c>
      <c r="AL153">
        <v>2.0893929984240778E-2</v>
      </c>
      <c r="AM153">
        <v>4.1515768167945666E-3</v>
      </c>
      <c r="AN153">
        <v>-7.827461693872273E-4</v>
      </c>
      <c r="AO153">
        <v>-1.7396849897677313E-4</v>
      </c>
      <c r="AQ153">
        <v>-2.5094302010160163E-3</v>
      </c>
      <c r="AR153">
        <v>-5.3421186312503366E-3</v>
      </c>
      <c r="AS153">
        <v>-7.8515483981025369E-3</v>
      </c>
      <c r="AT153">
        <v>-3.0747794278189744E-3</v>
      </c>
      <c r="AV153">
        <v>1.8433279370491107E-2</v>
      </c>
      <c r="AW153">
        <v>-3.374571876532162E-2</v>
      </c>
      <c r="AX153">
        <v>-1.1748772246854777E-2</v>
      </c>
      <c r="AY153">
        <v>-6.1695265025640822E-4</v>
      </c>
      <c r="BA153">
        <v>4.9074139520504989E-2</v>
      </c>
      <c r="BB153">
        <v>1.3319693048456926E-3</v>
      </c>
      <c r="BC153">
        <v>-5.8330515247319248E-2</v>
      </c>
      <c r="BE153">
        <v>-0.1154198295924429</v>
      </c>
      <c r="BF153">
        <v>2.1502641084016005E-2</v>
      </c>
      <c r="BG153">
        <v>-7.4013199838051769E-2</v>
      </c>
      <c r="BH153">
        <v>-6.8884453870669132E-4</v>
      </c>
      <c r="BJ153">
        <v>-1.5208325966423804</v>
      </c>
      <c r="BK153">
        <v>-1.3669299736932565</v>
      </c>
      <c r="BL153">
        <v>-1.6791702958885644</v>
      </c>
      <c r="BM153">
        <v>0.15390262757523265</v>
      </c>
      <c r="BN153">
        <v>-0.15834187754376305</v>
      </c>
      <c r="BO153">
        <v>-8.7699567797697303E-3</v>
      </c>
      <c r="BP153">
        <v>-4.9131811805206843E-3</v>
      </c>
    </row>
    <row r="154" spans="1:68" x14ac:dyDescent="0.2">
      <c r="A154">
        <f>Data!A154</f>
        <v>1984</v>
      </c>
      <c r="B154">
        <f>Data!B154</f>
        <v>4</v>
      </c>
      <c r="C154">
        <v>-8.7400566685023051E-3</v>
      </c>
      <c r="D154">
        <v>-2.1411654307090799E-3</v>
      </c>
      <c r="I154">
        <v>-8.4721629475126292E-2</v>
      </c>
      <c r="Q154">
        <v>4.5070770918145785E-3</v>
      </c>
      <c r="R154">
        <v>-1.8988729836735274E-3</v>
      </c>
      <c r="U154">
        <v>-7.2700702384289606E-2</v>
      </c>
      <c r="X154">
        <v>7.5771851910753085E-3</v>
      </c>
      <c r="AE154">
        <v>-3.6573352972446571E-4</v>
      </c>
      <c r="AF154">
        <v>1.3812550883152142E-4</v>
      </c>
      <c r="AG154">
        <v>2.2102403300561235E-3</v>
      </c>
      <c r="AH154">
        <v>-1.8357309301474167E-2</v>
      </c>
      <c r="AI154">
        <v>-1.8392961441411337E-2</v>
      </c>
      <c r="AJ154">
        <v>3.2604288914050983E-4</v>
      </c>
      <c r="AK154">
        <v>5.9511231675450915E-3</v>
      </c>
      <c r="AL154">
        <v>3.2316498779881186E-2</v>
      </c>
      <c r="AM154">
        <v>3.0574379522976258E-3</v>
      </c>
      <c r="AN154">
        <v>-2.8543805239675812E-3</v>
      </c>
      <c r="AO154">
        <v>-2.9925060327067321E-3</v>
      </c>
      <c r="AQ154">
        <v>-2.5623915258314867E-3</v>
      </c>
      <c r="AR154">
        <v>-3.9019172433993887E-3</v>
      </c>
      <c r="AS154">
        <v>-6.4643084300222142E-3</v>
      </c>
      <c r="AT154">
        <v>-2.2757477815353866E-3</v>
      </c>
      <c r="AV154">
        <v>1.6658341944454591E-2</v>
      </c>
      <c r="AW154">
        <v>-2.4955485883006112E-2</v>
      </c>
      <c r="AX154">
        <v>-9.9062221410965989E-3</v>
      </c>
      <c r="AY154">
        <v>-1.6751891877060388E-3</v>
      </c>
      <c r="BA154">
        <v>4.6621905969617572E-2</v>
      </c>
      <c r="BB154">
        <v>2.5475734920918924E-3</v>
      </c>
      <c r="BC154">
        <v>-2.8499626173571269E-2</v>
      </c>
      <c r="BE154">
        <v>-6.3049669788320273E-2</v>
      </c>
      <c r="BF154">
        <v>3.2178310434473723E-2</v>
      </c>
      <c r="BG154">
        <v>-9.3468386524985902E-2</v>
      </c>
      <c r="BH154">
        <v>-1.7420387646162536E-3</v>
      </c>
      <c r="BJ154">
        <v>-0.23530588407428432</v>
      </c>
      <c r="BK154">
        <v>-0.47229996617119774</v>
      </c>
      <c r="BL154">
        <v>-0.76904189851112115</v>
      </c>
      <c r="BM154">
        <v>-0.23699407882707346</v>
      </c>
      <c r="BN154">
        <v>-0.53373794216287163</v>
      </c>
      <c r="BO154">
        <v>-1.597785936642758E-2</v>
      </c>
      <c r="BP154">
        <v>-1.9449904594507045E-2</v>
      </c>
    </row>
    <row r="155" spans="1:68" x14ac:dyDescent="0.2">
      <c r="A155">
        <f>Data!A155</f>
        <v>1985</v>
      </c>
      <c r="B155">
        <f>Data!B155</f>
        <v>1</v>
      </c>
      <c r="C155">
        <v>-8.4150884420974847E-3</v>
      </c>
      <c r="D155">
        <v>-8.0421751611421399E-3</v>
      </c>
      <c r="I155">
        <v>-4.3707117133709339E-2</v>
      </c>
      <c r="Q155">
        <v>1.776394621408061E-3</v>
      </c>
      <c r="R155">
        <v>8.529941622787085E-3</v>
      </c>
      <c r="U155">
        <v>-2.6843981859065558E-2</v>
      </c>
      <c r="X155">
        <v>6.4236386837688286E-3</v>
      </c>
      <c r="AE155">
        <v>-3.5463890411904231E-3</v>
      </c>
      <c r="AF155">
        <v>-1.7453332925576603E-5</v>
      </c>
      <c r="AG155">
        <v>2.5680968389218961E-3</v>
      </c>
      <c r="AH155">
        <v>-2.2801090655578449E-2</v>
      </c>
      <c r="AI155">
        <v>-1.6513243703510483E-2</v>
      </c>
      <c r="AJ155">
        <v>2.3231449190799225E-3</v>
      </c>
      <c r="AK155">
        <v>7.289556104676187E-3</v>
      </c>
      <c r="AL155">
        <v>2.7971203715651427E-2</v>
      </c>
      <c r="AM155">
        <v>-6.0972174577074156E-3</v>
      </c>
      <c r="AN155">
        <v>-5.2530727807997835E-3</v>
      </c>
      <c r="AO155">
        <v>-5.2356194477818363E-3</v>
      </c>
      <c r="AQ155">
        <v>-3.3187648252503976E-3</v>
      </c>
      <c r="AR155">
        <v>2.438520080521922E-3</v>
      </c>
      <c r="AS155">
        <v>-8.8024448901613539E-4</v>
      </c>
      <c r="AT155">
        <v>-7.5348436183305667E-3</v>
      </c>
      <c r="AV155">
        <v>1.6562591674182059E-2</v>
      </c>
      <c r="AW155">
        <v>-1.7191760350732999E-2</v>
      </c>
      <c r="AX155">
        <v>-1.329097935849699E-2</v>
      </c>
      <c r="AY155">
        <v>-7.6218880468941208E-3</v>
      </c>
      <c r="BA155">
        <v>4.3237545944921907E-2</v>
      </c>
      <c r="BB155">
        <v>-8.3229318236099914E-4</v>
      </c>
      <c r="BC155">
        <v>1.2851805489181523E-2</v>
      </c>
      <c r="BE155">
        <v>-4.722032897040318E-2</v>
      </c>
      <c r="BF155">
        <v>2.7988598601679904E-2</v>
      </c>
      <c r="BG155">
        <v>-0.12890978326643232</v>
      </c>
      <c r="BH155">
        <v>7.5520526903436053E-3</v>
      </c>
      <c r="BJ155">
        <v>0.15412208800850458</v>
      </c>
      <c r="BK155">
        <v>0.50161100268661585</v>
      </c>
      <c r="BL155">
        <v>-0.80987408457091981</v>
      </c>
      <c r="BM155">
        <v>0.34748891679060012</v>
      </c>
      <c r="BN155">
        <v>-0.96399625800975608</v>
      </c>
      <c r="BO155">
        <v>-2.2092021296133829E-3</v>
      </c>
      <c r="BP155">
        <v>-1.7561037288863754E-2</v>
      </c>
    </row>
    <row r="156" spans="1:68" x14ac:dyDescent="0.2">
      <c r="A156">
        <f>Data!A156</f>
        <v>1985</v>
      </c>
      <c r="B156">
        <f>Data!B156</f>
        <v>2</v>
      </c>
      <c r="C156">
        <v>-7.3060453779199008E-3</v>
      </c>
      <c r="D156">
        <v>-6.466113254802508E-3</v>
      </c>
      <c r="I156">
        <v>-4.8116983806728797E-2</v>
      </c>
      <c r="Q156">
        <v>4.5476702265021783E-3</v>
      </c>
      <c r="R156">
        <v>2.4812609909989014E-2</v>
      </c>
      <c r="U156">
        <v>-5.1806733279869732E-2</v>
      </c>
      <c r="X156">
        <v>-5.7181639363150794E-3</v>
      </c>
      <c r="AE156">
        <v>-1.7589291221051795E-3</v>
      </c>
      <c r="AF156">
        <v>-3.5877546745766153E-4</v>
      </c>
      <c r="AG156">
        <v>4.3589674447197524E-3</v>
      </c>
      <c r="AH156">
        <v>-4.4210765111164285E-2</v>
      </c>
      <c r="AI156">
        <v>-1.4323832782642931E-2</v>
      </c>
      <c r="AJ156">
        <v>-5.3498058315319952E-3</v>
      </c>
      <c r="AK156">
        <v>6.5914233815753676E-3</v>
      </c>
      <c r="AL156">
        <v>2.6579310187273109E-2</v>
      </c>
      <c r="AM156">
        <v>-3.6305576051285371E-3</v>
      </c>
      <c r="AN156">
        <v>-5.8110455148754347E-3</v>
      </c>
      <c r="AO156">
        <v>-5.4522700473258467E-3</v>
      </c>
      <c r="AQ156">
        <v>6.7419226996534576E-4</v>
      </c>
      <c r="AR156">
        <v>-1.1813159455873468E-3</v>
      </c>
      <c r="AS156">
        <v>-5.0712349237258536E-4</v>
      </c>
      <c r="AT156">
        <v>-6.798921655958523E-3</v>
      </c>
      <c r="AV156">
        <v>1.5046056021359888E-2</v>
      </c>
      <c r="AW156">
        <v>-7.9885010569569204E-3</v>
      </c>
      <c r="AX156">
        <v>-1.1931470762360341E-2</v>
      </c>
      <c r="AY156">
        <v>-9.2992911896097041E-3</v>
      </c>
      <c r="BA156">
        <v>1.1400993442798324E-2</v>
      </c>
      <c r="BB156">
        <v>4.6653019628717374E-4</v>
      </c>
      <c r="BC156">
        <v>2.2480497143849476E-2</v>
      </c>
      <c r="BE156">
        <v>-3.6150373808395031E-2</v>
      </c>
      <c r="BF156">
        <v>2.6938032023595682E-2</v>
      </c>
      <c r="BG156">
        <v>-0.11792895436166972</v>
      </c>
      <c r="BH156">
        <v>-4.1221998361256479E-3</v>
      </c>
      <c r="BJ156">
        <v>0.65077656371726444</v>
      </c>
      <c r="BK156">
        <v>0.56856463156685955</v>
      </c>
      <c r="BL156">
        <v>-0.2577905670756202</v>
      </c>
      <c r="BM156">
        <v>-8.2211931010374162E-2</v>
      </c>
      <c r="BN156">
        <v>-0.90856574150175895</v>
      </c>
      <c r="BO156">
        <v>1.874801493352396E-3</v>
      </c>
      <c r="BP156">
        <v>-7.5463997290864393E-3</v>
      </c>
    </row>
    <row r="157" spans="1:68" x14ac:dyDescent="0.2">
      <c r="A157">
        <f>Data!A157</f>
        <v>1985</v>
      </c>
      <c r="B157">
        <f>Data!B157</f>
        <v>3</v>
      </c>
      <c r="C157">
        <v>-1.2526009350871448E-2</v>
      </c>
      <c r="D157">
        <v>-1.4645673732170295E-2</v>
      </c>
      <c r="I157">
        <v>-2.9565818774531571E-2</v>
      </c>
      <c r="Q157">
        <v>3.6466341258861099E-3</v>
      </c>
      <c r="R157">
        <v>5.4970923071651079E-2</v>
      </c>
      <c r="U157">
        <v>-1.9642420249505577E-2</v>
      </c>
      <c r="X157">
        <v>-1.8110810222689011E-2</v>
      </c>
      <c r="AE157">
        <v>1.3765788358011122E-4</v>
      </c>
      <c r="AF157">
        <v>1.9374158969327482E-3</v>
      </c>
      <c r="AG157">
        <v>7.2773550315758939E-3</v>
      </c>
      <c r="AH157">
        <v>-4.3612290453059366E-2</v>
      </c>
      <c r="AI157">
        <v>-3.3523149732328505E-3</v>
      </c>
      <c r="AJ157">
        <v>-2.7797610432660491E-3</v>
      </c>
      <c r="AK157">
        <v>6.0778755015276076E-3</v>
      </c>
      <c r="AL157">
        <v>1.4192546409271145E-2</v>
      </c>
      <c r="AM157">
        <v>-5.0313409372719775E-3</v>
      </c>
      <c r="AN157">
        <v>-4.5434294482302739E-3</v>
      </c>
      <c r="AO157">
        <v>-6.4808453450715398E-3</v>
      </c>
      <c r="AQ157">
        <v>2.6860575086899985E-3</v>
      </c>
      <c r="AR157">
        <v>7.9572276259209929E-5</v>
      </c>
      <c r="AS157">
        <v>2.7656299061717959E-3</v>
      </c>
      <c r="AT157">
        <v>-1.5291639116648992E-2</v>
      </c>
      <c r="AV157">
        <v>1.3028452223517561E-2</v>
      </c>
      <c r="AW157">
        <v>2.6579557590551417E-3</v>
      </c>
      <c r="AX157">
        <v>-1.8678370399636712E-2</v>
      </c>
      <c r="AY157">
        <v>-1.9559300617025599E-2</v>
      </c>
      <c r="BA157">
        <v>6.5127618639839735E-3</v>
      </c>
      <c r="BB157">
        <v>3.3419879079428227E-3</v>
      </c>
      <c r="BC157">
        <v>3.0923479790060604E-2</v>
      </c>
      <c r="BE157">
        <v>-1.2751418725586383E-2</v>
      </c>
      <c r="BF157">
        <v>1.2255081929947842E-2</v>
      </c>
      <c r="BG157">
        <v>-9.5239605403913075E-2</v>
      </c>
      <c r="BH157">
        <v>4.6321163989949954E-4</v>
      </c>
      <c r="BJ157">
        <v>0.78788646085827452</v>
      </c>
      <c r="BK157">
        <v>1.0120091122795358</v>
      </c>
      <c r="BL157">
        <v>1.5911122699723279E-3</v>
      </c>
      <c r="BM157">
        <v>0.22412265175838275</v>
      </c>
      <c r="BN157">
        <v>-0.78629281139496943</v>
      </c>
      <c r="BO157">
        <v>4.1857866001889232E-3</v>
      </c>
      <c r="BP157">
        <v>-7.7650306564489013E-3</v>
      </c>
    </row>
    <row r="158" spans="1:68" x14ac:dyDescent="0.2">
      <c r="A158">
        <f>Data!A158</f>
        <v>1985</v>
      </c>
      <c r="B158">
        <f>Data!B158</f>
        <v>4</v>
      </c>
      <c r="C158">
        <v>-9.8567351546456905E-3</v>
      </c>
      <c r="D158">
        <v>-6.4852305044684755E-3</v>
      </c>
      <c r="I158">
        <v>-5.4899975882980456E-2</v>
      </c>
      <c r="Q158">
        <v>4.4585414670556718E-3</v>
      </c>
      <c r="R158">
        <v>4.2514263260918561E-2</v>
      </c>
      <c r="U158">
        <v>-3.656373314710315E-2</v>
      </c>
      <c r="X158">
        <v>-1.0719225324223203E-2</v>
      </c>
      <c r="AE158">
        <v>1.8615139762907518E-3</v>
      </c>
      <c r="AF158">
        <v>1.4774698222286275E-4</v>
      </c>
      <c r="AG158">
        <v>6.1841942813423145E-3</v>
      </c>
      <c r="AH158">
        <v>-5.2902850493248721E-2</v>
      </c>
      <c r="AI158">
        <v>-6.85112717051517E-4</v>
      </c>
      <c r="AJ158">
        <v>-5.7953435510720297E-3</v>
      </c>
      <c r="AK158">
        <v>5.495201396479743E-3</v>
      </c>
      <c r="AL158">
        <v>8.0006023670158299E-3</v>
      </c>
      <c r="AM158">
        <v>-5.5874849576209584E-4</v>
      </c>
      <c r="AN158">
        <v>-4.6094379910743832E-3</v>
      </c>
      <c r="AO158">
        <v>-4.7571849732070959E-3</v>
      </c>
      <c r="AQ158">
        <v>6.4867884321806457E-4</v>
      </c>
      <c r="AR158">
        <v>-6.1192072705336109E-3</v>
      </c>
      <c r="AS158">
        <v>-5.4705283583906805E-3</v>
      </c>
      <c r="AT158">
        <v>-4.386206730301212E-3</v>
      </c>
      <c r="AV158">
        <v>1.2215113800438715E-2</v>
      </c>
      <c r="AW158">
        <v>5.8388378803559959E-3</v>
      </c>
      <c r="AX158">
        <v>-1.0222468603895862E-2</v>
      </c>
      <c r="AY158">
        <v>-1.2152828228182422E-2</v>
      </c>
      <c r="BA158">
        <v>1.5583861028658719E-2</v>
      </c>
      <c r="BB158">
        <v>7.2838264737917768E-5</v>
      </c>
      <c r="BC158">
        <v>1.8817990799816275E-2</v>
      </c>
      <c r="BE158">
        <v>1.155157930284556E-2</v>
      </c>
      <c r="BF158">
        <v>7.8528119245486749E-3</v>
      </c>
      <c r="BG158">
        <v>-5.862538613622359E-2</v>
      </c>
      <c r="BH158">
        <v>-1.4187626986965282E-3</v>
      </c>
      <c r="BJ158">
        <v>0.52827396188548814</v>
      </c>
      <c r="BK158">
        <v>0.77503728373991621</v>
      </c>
      <c r="BL158">
        <v>0.35281453086547643</v>
      </c>
      <c r="BM158">
        <v>0.2467633215421321</v>
      </c>
      <c r="BN158">
        <v>-0.17545603285703937</v>
      </c>
      <c r="BO158">
        <v>9.6778483600063886E-3</v>
      </c>
      <c r="BP158">
        <v>-4.8997845286856412E-3</v>
      </c>
    </row>
    <row r="159" spans="1:68" x14ac:dyDescent="0.2">
      <c r="A159">
        <f>Data!A159</f>
        <v>1986</v>
      </c>
      <c r="B159">
        <f>Data!B159</f>
        <v>1</v>
      </c>
      <c r="C159">
        <v>-9.0320232955036772E-3</v>
      </c>
      <c r="D159">
        <v>-4.3670924525738286E-3</v>
      </c>
      <c r="I159">
        <v>-4.4617537306142374E-2</v>
      </c>
      <c r="Q159">
        <v>2.3438289488617557E-3</v>
      </c>
      <c r="R159">
        <v>3.0014834986637595E-2</v>
      </c>
      <c r="U159">
        <v>-1.497577984016818E-2</v>
      </c>
      <c r="X159">
        <v>-8.5240027285289344E-3</v>
      </c>
      <c r="AE159">
        <v>4.3257228221618149E-3</v>
      </c>
      <c r="AF159">
        <v>3.2350475098574805E-3</v>
      </c>
      <c r="AG159">
        <v>6.3315677318076524E-3</v>
      </c>
      <c r="AH159">
        <v>-2.4019523403445042E-2</v>
      </c>
      <c r="AI159">
        <v>6.5601635205450037E-3</v>
      </c>
      <c r="AJ159">
        <v>8.1021647181946932E-3</v>
      </c>
      <c r="AK159">
        <v>3.3933579260301272E-3</v>
      </c>
      <c r="AL159">
        <v>8.1989010917213889E-3</v>
      </c>
      <c r="AM159">
        <v>3.352582929518455E-3</v>
      </c>
      <c r="AN159">
        <v>-3.8487252441634645E-3</v>
      </c>
      <c r="AO159">
        <v>-7.0837727539330153E-3</v>
      </c>
      <c r="AQ159">
        <v>-1.682944144061338E-4</v>
      </c>
      <c r="AR159">
        <v>-2.5732803209432831E-3</v>
      </c>
      <c r="AS159">
        <v>-2.7415747097752075E-3</v>
      </c>
      <c r="AT159">
        <v>-6.2904485807575572E-3</v>
      </c>
      <c r="AV159">
        <v>9.4532335950514579E-3</v>
      </c>
      <c r="AW159">
        <v>6.5874859130916619E-3</v>
      </c>
      <c r="AX159">
        <v>-1.0314735317710877E-2</v>
      </c>
      <c r="AY159">
        <v>-1.2491860384741926E-2</v>
      </c>
      <c r="BA159">
        <v>-3.7181120899081321E-3</v>
      </c>
      <c r="BB159">
        <v>1.4471615568281138E-3</v>
      </c>
      <c r="BC159">
        <v>3.8739835756936181E-2</v>
      </c>
      <c r="BE159">
        <v>-3.1308312179586295E-2</v>
      </c>
      <c r="BF159">
        <v>4.9638151879500825E-3</v>
      </c>
      <c r="BG159">
        <v>-2.4779474975400007E-2</v>
      </c>
      <c r="BH159">
        <v>2.9631743342149741E-4</v>
      </c>
      <c r="BJ159">
        <v>0.61426882021481966</v>
      </c>
      <c r="BK159">
        <v>0.69010947916809684</v>
      </c>
      <c r="BL159">
        <v>1.3404222716653429</v>
      </c>
      <c r="BM159">
        <v>7.5840658128786487E-2</v>
      </c>
      <c r="BN159">
        <v>0.72615746195150388</v>
      </c>
      <c r="BO159">
        <v>2.1684478372514665E-3</v>
      </c>
      <c r="BP159">
        <v>1.814969162953442E-3</v>
      </c>
    </row>
    <row r="160" spans="1:68" x14ac:dyDescent="0.2">
      <c r="A160">
        <f>Data!A160</f>
        <v>1986</v>
      </c>
      <c r="B160">
        <f>Data!B160</f>
        <v>2</v>
      </c>
      <c r="C160">
        <v>-3.6888046693821508E-3</v>
      </c>
      <c r="D160">
        <v>-5.1060679463770242E-3</v>
      </c>
      <c r="I160">
        <v>-1.7730927546104169E-2</v>
      </c>
      <c r="Q160">
        <v>4.710398147984747E-3</v>
      </c>
      <c r="R160">
        <v>3.871545557813505E-2</v>
      </c>
      <c r="U160">
        <v>-3.692331634915913E-2</v>
      </c>
      <c r="X160">
        <v>-1.8393398630971447E-2</v>
      </c>
      <c r="AE160">
        <v>7.5521149113608743E-3</v>
      </c>
      <c r="AF160">
        <v>1.6384561893492133E-2</v>
      </c>
      <c r="AG160">
        <v>8.3171367763092974E-3</v>
      </c>
      <c r="AH160">
        <v>8.2424725240112906E-2</v>
      </c>
      <c r="AI160">
        <v>1.1268299926831205E-2</v>
      </c>
      <c r="AJ160">
        <v>3.652099178355428E-2</v>
      </c>
      <c r="AK160">
        <v>2.4911707638217706E-3</v>
      </c>
      <c r="AL160">
        <v>-8.7217058560611349E-3</v>
      </c>
      <c r="AM160">
        <v>-4.6457913406063867E-3</v>
      </c>
      <c r="AN160">
        <v>8.9575055312485219E-4</v>
      </c>
      <c r="AO160">
        <v>-1.5488811340282904E-2</v>
      </c>
      <c r="AQ160">
        <v>1.2472070290154846E-3</v>
      </c>
      <c r="AR160">
        <v>8.8328895789224759E-4</v>
      </c>
      <c r="AS160">
        <v>2.1304959772550092E-3</v>
      </c>
      <c r="AT160">
        <v>-5.8193006905230549E-3</v>
      </c>
      <c r="AV160">
        <v>2.6394985187661035E-3</v>
      </c>
      <c r="AW160">
        <v>1.8853036080304086E-2</v>
      </c>
      <c r="AX160">
        <v>-5.9872715537947485E-3</v>
      </c>
      <c r="AY160">
        <v>-1.2211724857621675E-2</v>
      </c>
      <c r="BA160">
        <v>-5.1186868630533011E-2</v>
      </c>
      <c r="BB160">
        <v>-2.4181350423457815E-4</v>
      </c>
      <c r="BC160">
        <v>2.494096666180079E-2</v>
      </c>
      <c r="BE160">
        <v>-4.1988705768494228E-2</v>
      </c>
      <c r="BF160">
        <v>-2.5106301235003237E-2</v>
      </c>
      <c r="BG160">
        <v>4.7081871241170248E-3</v>
      </c>
      <c r="BH160">
        <v>-6.4432083661401032E-3</v>
      </c>
      <c r="BJ160">
        <v>1.2078706180360097</v>
      </c>
      <c r="BK160">
        <v>1.259201633481835</v>
      </c>
      <c r="BL160">
        <v>2.1087364085422333</v>
      </c>
      <c r="BM160">
        <v>5.1331014230290073E-2</v>
      </c>
      <c r="BN160">
        <v>0.90087020089066838</v>
      </c>
      <c r="BO160">
        <v>-7.0344146893521337E-3</v>
      </c>
      <c r="BP160">
        <v>4.1390530451049234E-4</v>
      </c>
    </row>
    <row r="161" spans="1:68" x14ac:dyDescent="0.2">
      <c r="A161">
        <f>Data!A161</f>
        <v>1986</v>
      </c>
      <c r="B161">
        <f>Data!B161</f>
        <v>3</v>
      </c>
      <c r="C161">
        <v>-3.9242638539942476E-3</v>
      </c>
      <c r="D161">
        <v>-1.2897883169046054E-2</v>
      </c>
      <c r="I161">
        <v>1.7939393583132457E-2</v>
      </c>
      <c r="Q161">
        <v>5.4167709024254239E-3</v>
      </c>
      <c r="R161">
        <v>3.7049990943120115E-2</v>
      </c>
      <c r="U161">
        <v>-4.5362558029217404E-2</v>
      </c>
      <c r="X161">
        <v>-3.1012904735735702E-2</v>
      </c>
      <c r="AE161">
        <v>1.0708128138260165E-2</v>
      </c>
      <c r="AF161">
        <v>1.8601751111944509E-2</v>
      </c>
      <c r="AG161">
        <v>7.9961781435082813E-3</v>
      </c>
      <c r="AH161">
        <v>0.11348569787008422</v>
      </c>
      <c r="AI161">
        <v>1.1962833015154217E-2</v>
      </c>
      <c r="AJ161">
        <v>3.9930489209541342E-2</v>
      </c>
      <c r="AK161">
        <v>3.9243426312562946E-3</v>
      </c>
      <c r="AL161">
        <v>-2.9301839935710561E-2</v>
      </c>
      <c r="AM161">
        <v>-1.1809864697278627E-2</v>
      </c>
      <c r="AN161">
        <v>5.4754414727304912E-3</v>
      </c>
      <c r="AO161">
        <v>-1.3126309639134526E-2</v>
      </c>
      <c r="AQ161">
        <v>-2.7566210640372901E-5</v>
      </c>
      <c r="AR161">
        <v>-6.7998448209261042E-4</v>
      </c>
      <c r="AS161">
        <v>-7.075507303309081E-4</v>
      </c>
      <c r="AT161">
        <v>-3.2167132056202252E-3</v>
      </c>
      <c r="AV161">
        <v>-1.9598733767320908E-3</v>
      </c>
      <c r="AW161">
        <v>2.0998867846378388E-2</v>
      </c>
      <c r="AX161">
        <v>-2.8034467788895512E-3</v>
      </c>
      <c r="AY161">
        <v>-9.7357161072144649E-3</v>
      </c>
      <c r="BA161">
        <v>-4.2101165011886543E-2</v>
      </c>
      <c r="BB161">
        <v>-1.9218867137231754E-3</v>
      </c>
      <c r="BC161">
        <v>-2.2338283946216286E-2</v>
      </c>
      <c r="BE161">
        <v>-1.9681986143839758E-2</v>
      </c>
      <c r="BF161">
        <v>-4.7903619860567126E-2</v>
      </c>
      <c r="BG161">
        <v>1.8436849439430247E-2</v>
      </c>
      <c r="BH161">
        <v>-7.2263440097610071E-3</v>
      </c>
      <c r="BJ161">
        <v>1.6806950195261603</v>
      </c>
      <c r="BK161">
        <v>1.8538583631744103</v>
      </c>
      <c r="BL161">
        <v>2.2112412514490165</v>
      </c>
      <c r="BM161">
        <v>0.17316334214726314</v>
      </c>
      <c r="BN161">
        <v>0.53055086340674196</v>
      </c>
      <c r="BO161">
        <v>9.8408514091410659E-3</v>
      </c>
      <c r="BP161">
        <v>2.2715229580287655E-4</v>
      </c>
    </row>
    <row r="162" spans="1:68" x14ac:dyDescent="0.2">
      <c r="A162">
        <f>Data!A162</f>
        <v>1986</v>
      </c>
      <c r="B162">
        <f>Data!B162</f>
        <v>4</v>
      </c>
      <c r="C162">
        <v>5.1457637364293873E-4</v>
      </c>
      <c r="D162">
        <v>-9.3648314611698424E-3</v>
      </c>
      <c r="I162">
        <v>2.2531784627950024E-2</v>
      </c>
      <c r="Q162">
        <v>4.1055842620060859E-3</v>
      </c>
      <c r="R162">
        <v>2.2636371786227016E-2</v>
      </c>
      <c r="U162">
        <v>-3.523297107743506E-2</v>
      </c>
      <c r="X162">
        <v>-1.5571256833869285E-2</v>
      </c>
      <c r="AE162">
        <v>1.23426323687994E-2</v>
      </c>
      <c r="AF162">
        <v>2.0055993793118176E-2</v>
      </c>
      <c r="AG162">
        <v>7.8004412868262207E-3</v>
      </c>
      <c r="AH162">
        <v>0.13290748955971043</v>
      </c>
      <c r="AI162">
        <v>1.464702071162538E-2</v>
      </c>
      <c r="AJ162">
        <v>4.1832466268194146E-2</v>
      </c>
      <c r="AK162">
        <v>5.6603267294761395E-3</v>
      </c>
      <c r="AL162">
        <v>-5.1521542699139111E-2</v>
      </c>
      <c r="AM162">
        <v>-1.6808778075372288E-2</v>
      </c>
      <c r="AN162">
        <v>7.866082765337179E-3</v>
      </c>
      <c r="AO162">
        <v>-1.2189911027708611E-2</v>
      </c>
      <c r="AQ162">
        <v>8.6585125465532542E-4</v>
      </c>
      <c r="AR162">
        <v>1.120283390463328E-4</v>
      </c>
      <c r="AS162">
        <v>9.7787953460581889E-4</v>
      </c>
      <c r="AT162">
        <v>-4.6330327151322681E-4</v>
      </c>
      <c r="AV162">
        <v>-3.9532835934164012E-3</v>
      </c>
      <c r="AW162">
        <v>1.8083854125476861E-2</v>
      </c>
      <c r="AX162">
        <v>1.1639804975951407E-3</v>
      </c>
      <c r="AY162">
        <v>-4.8060286303908129E-3</v>
      </c>
      <c r="BA162">
        <v>-3.1745490786671882E-2</v>
      </c>
      <c r="BB162">
        <v>-5.4893525274568589E-4</v>
      </c>
      <c r="BC162">
        <v>-1.7187813096859905E-2</v>
      </c>
      <c r="BE162">
        <v>1.0399984936020346E-2</v>
      </c>
      <c r="BF162">
        <v>-7.1577560925685901E-2</v>
      </c>
      <c r="BG162">
        <v>4.9765968584924991E-3</v>
      </c>
      <c r="BH162">
        <v>-1.6933312870690068E-3</v>
      </c>
      <c r="BJ162">
        <v>1.7236027697261029</v>
      </c>
      <c r="BK162">
        <v>2.064837283718175</v>
      </c>
      <c r="BL162">
        <v>2.0901031500832232</v>
      </c>
      <c r="BM162">
        <v>0.34123451229642798</v>
      </c>
      <c r="BN162">
        <v>0.36650508507045565</v>
      </c>
      <c r="BO162">
        <v>1.5337276930851337E-2</v>
      </c>
      <c r="BP162">
        <v>1.8849525475952686E-2</v>
      </c>
    </row>
    <row r="163" spans="1:68" x14ac:dyDescent="0.2">
      <c r="A163">
        <f>Data!A163</f>
        <v>1987</v>
      </c>
      <c r="B163">
        <f>Data!B163</f>
        <v>1</v>
      </c>
      <c r="C163">
        <v>2.978401790434404E-3</v>
      </c>
      <c r="D163">
        <v>1.2084110085730515E-4</v>
      </c>
      <c r="I163">
        <v>2.8988298565204573E-3</v>
      </c>
      <c r="Q163">
        <v>3.6989843459909709E-3</v>
      </c>
      <c r="R163">
        <v>4.5038706075746227E-2</v>
      </c>
      <c r="U163">
        <v>-1.2308938620522625E-2</v>
      </c>
      <c r="X163">
        <v>-1.2623261172991285E-2</v>
      </c>
      <c r="AE163">
        <v>1.229917441622419E-2</v>
      </c>
      <c r="AF163">
        <v>1.6630733872340819E-2</v>
      </c>
      <c r="AG163">
        <v>8.6259123144731831E-3</v>
      </c>
      <c r="AH163">
        <v>7.7347792161285511E-2</v>
      </c>
      <c r="AI163">
        <v>1.7193416902173908E-2</v>
      </c>
      <c r="AJ163">
        <v>3.0842275171143463E-2</v>
      </c>
      <c r="AK163">
        <v>7.7230711598073043E-3</v>
      </c>
      <c r="AL163">
        <v>-6.4265426164437756E-2</v>
      </c>
      <c r="AM163">
        <v>-1.6049127101642746E-2</v>
      </c>
      <c r="AN163">
        <v>9.1740461428724274E-3</v>
      </c>
      <c r="AO163">
        <v>-7.4566877294048872E-3</v>
      </c>
      <c r="AQ163">
        <v>-4.1224498746217364E-5</v>
      </c>
      <c r="AR163">
        <v>-6.5491962276533755E-3</v>
      </c>
      <c r="AS163">
        <v>-6.5904208013574106E-3</v>
      </c>
      <c r="AT163">
        <v>9.5688224608599937E-3</v>
      </c>
      <c r="AV163">
        <v>-5.6218962077405621E-3</v>
      </c>
      <c r="AW163">
        <v>1.266355747817105E-2</v>
      </c>
      <c r="AX163">
        <v>9.249209269998282E-3</v>
      </c>
      <c r="AY163">
        <v>5.068194648259805E-3</v>
      </c>
      <c r="BA163">
        <v>-1.980416188274936E-2</v>
      </c>
      <c r="BB163">
        <v>-7.2168885593448806E-4</v>
      </c>
      <c r="BC163">
        <v>-1.1653179542224112E-2</v>
      </c>
      <c r="BE163">
        <v>2.5707378521935276E-2</v>
      </c>
      <c r="BF163">
        <v>-8.0896180422900699E-2</v>
      </c>
      <c r="BG163">
        <v>2.9633881781822247E-2</v>
      </c>
      <c r="BH163">
        <v>-3.3612097670737695E-3</v>
      </c>
      <c r="BJ163">
        <v>1.4264041792894648</v>
      </c>
      <c r="BK163">
        <v>1.9517373491084964</v>
      </c>
      <c r="BL163">
        <v>1.9961064283602274</v>
      </c>
      <c r="BM163">
        <v>0.5253331680056661</v>
      </c>
      <c r="BN163">
        <v>0.5697069071629115</v>
      </c>
      <c r="BO163">
        <v>2.0692750778158332E-2</v>
      </c>
      <c r="BP163">
        <v>2.0642741873891104E-2</v>
      </c>
    </row>
    <row r="164" spans="1:68" x14ac:dyDescent="0.2">
      <c r="A164">
        <f>Data!A164</f>
        <v>1987</v>
      </c>
      <c r="B164">
        <f>Data!B164</f>
        <v>2</v>
      </c>
      <c r="C164">
        <v>1.032316699788538E-3</v>
      </c>
      <c r="D164">
        <v>-4.2899233779465362E-3</v>
      </c>
      <c r="I164">
        <v>8.6689341846879486E-3</v>
      </c>
      <c r="Q164">
        <v>3.5720379100331115E-3</v>
      </c>
      <c r="R164">
        <v>2.8653996165720841E-2</v>
      </c>
      <c r="U164">
        <v>-2.1086439811176305E-2</v>
      </c>
      <c r="X164">
        <v>-1.2837866435758016E-2</v>
      </c>
      <c r="AE164">
        <v>1.2886842335444015E-2</v>
      </c>
      <c r="AF164">
        <v>1.4108437308705035E-2</v>
      </c>
      <c r="AG164">
        <v>7.5912642137634379E-3</v>
      </c>
      <c r="AH164">
        <v>6.339017700618399E-2</v>
      </c>
      <c r="AI164">
        <v>1.0971724613486167E-2</v>
      </c>
      <c r="AJ164">
        <v>2.0353327293887169E-2</v>
      </c>
      <c r="AK164">
        <v>7.6304271096665488E-3</v>
      </c>
      <c r="AL164">
        <v>-6.2611492490041165E-2</v>
      </c>
      <c r="AM164">
        <v>-8.8167828124783298E-3</v>
      </c>
      <c r="AN164">
        <v>1.1512744605989056E-2</v>
      </c>
      <c r="AO164">
        <v>-2.5956927026635768E-3</v>
      </c>
      <c r="AQ164">
        <v>-3.1535836744573942E-3</v>
      </c>
      <c r="AR164">
        <v>-3.5382995851751531E-3</v>
      </c>
      <c r="AS164">
        <v>-6.6918833455957838E-3</v>
      </c>
      <c r="AT164">
        <v>7.7241999010900786E-3</v>
      </c>
      <c r="AV164">
        <v>-5.8158250314885862E-3</v>
      </c>
      <c r="AW164">
        <v>4.742164350753697E-3</v>
      </c>
      <c r="AX164">
        <v>7.435100574684661E-3</v>
      </c>
      <c r="AY164">
        <v>5.8684284246686147E-3</v>
      </c>
      <c r="BA164">
        <v>9.8112065426714246E-3</v>
      </c>
      <c r="BB164">
        <v>6.0790789131814904E-4</v>
      </c>
      <c r="BC164">
        <v>-3.2681327720705866E-2</v>
      </c>
      <c r="BE164">
        <v>9.170151338377508E-3</v>
      </c>
      <c r="BF164">
        <v>-7.6719946493587265E-2</v>
      </c>
      <c r="BG164">
        <v>4.4891171061509638E-2</v>
      </c>
      <c r="BH164">
        <v>1.031307383503095E-2</v>
      </c>
      <c r="BJ164">
        <v>1.2178323071387975</v>
      </c>
      <c r="BK164">
        <v>1.3128669900384171</v>
      </c>
      <c r="BL164">
        <v>0.71872909572660326</v>
      </c>
      <c r="BM164">
        <v>9.5034681032671653E-2</v>
      </c>
      <c r="BN164">
        <v>-0.49909869471295698</v>
      </c>
      <c r="BO164">
        <v>1.6807893235746982E-2</v>
      </c>
      <c r="BP164">
        <v>2.4357746201516914E-2</v>
      </c>
    </row>
    <row r="165" spans="1:68" x14ac:dyDescent="0.2">
      <c r="A165">
        <f>Data!A165</f>
        <v>1987</v>
      </c>
      <c r="B165">
        <f>Data!B165</f>
        <v>3</v>
      </c>
      <c r="C165">
        <v>9.9873507450176646E-4</v>
      </c>
      <c r="D165">
        <v>-6.743997786239575E-3</v>
      </c>
      <c r="I165">
        <v>1.4128416860318183E-2</v>
      </c>
      <c r="Q165">
        <v>3.0274527071280886E-3</v>
      </c>
      <c r="R165">
        <v>1.0883465937116199E-2</v>
      </c>
      <c r="U165">
        <v>-2.5464758862841386E-2</v>
      </c>
      <c r="X165">
        <v>-6.7119079694402117E-3</v>
      </c>
      <c r="AE165">
        <v>1.2985463061150782E-2</v>
      </c>
      <c r="AF165">
        <v>1.2494217760574244E-2</v>
      </c>
      <c r="AG165">
        <v>8.7310972420979738E-3</v>
      </c>
      <c r="AH165">
        <v>3.5763780870198936E-2</v>
      </c>
      <c r="AI165">
        <v>6.3198631536334204E-3</v>
      </c>
      <c r="AJ165">
        <v>1.9272947238953009E-2</v>
      </c>
      <c r="AK165">
        <v>8.2229557563939792E-3</v>
      </c>
      <c r="AL165">
        <v>-4.5732600629031062E-2</v>
      </c>
      <c r="AM165">
        <v>1.8634225673519467E-4</v>
      </c>
      <c r="AN165">
        <v>1.0817837091607441E-2</v>
      </c>
      <c r="AO165">
        <v>-1.6763806689268357E-3</v>
      </c>
      <c r="AQ165">
        <v>-4.1929031492990987E-3</v>
      </c>
      <c r="AR165">
        <v>-3.0837636227927234E-3</v>
      </c>
      <c r="AS165">
        <v>-7.2766668649304478E-3</v>
      </c>
      <c r="AT165">
        <v>8.2754017876826014E-3</v>
      </c>
      <c r="AV165">
        <v>-5.7096394281135332E-3</v>
      </c>
      <c r="AW165">
        <v>-4.4419091337211114E-3</v>
      </c>
      <c r="AX165">
        <v>7.7582826464102084E-3</v>
      </c>
      <c r="AY165">
        <v>9.2226200752376641E-3</v>
      </c>
      <c r="BA165">
        <v>4.3002846774102821E-2</v>
      </c>
      <c r="BB165">
        <v>3.791556161560905E-4</v>
      </c>
      <c r="BC165">
        <v>-5.3782230501799866E-3</v>
      </c>
      <c r="BE165">
        <v>-1.679320801029327E-2</v>
      </c>
      <c r="BF165">
        <v>-5.8226831760299191E-2</v>
      </c>
      <c r="BG165">
        <v>2.3387716654000634E-2</v>
      </c>
      <c r="BH165">
        <v>6.1172130991083221E-3</v>
      </c>
      <c r="BJ165">
        <v>0.76572870958459482</v>
      </c>
      <c r="BK165">
        <v>0.8953148013577934</v>
      </c>
      <c r="BL165">
        <v>6.6201595111197165E-2</v>
      </c>
      <c r="BM165">
        <v>0.12958608990513909</v>
      </c>
      <c r="BN165">
        <v>-0.6995228117711938</v>
      </c>
      <c r="BO165">
        <v>1.3804563251379007E-2</v>
      </c>
      <c r="BP165">
        <v>2.2504898637444745E-2</v>
      </c>
    </row>
    <row r="166" spans="1:68" x14ac:dyDescent="0.2">
      <c r="A166">
        <f>Data!A166</f>
        <v>1987</v>
      </c>
      <c r="B166">
        <f>Data!B166</f>
        <v>4</v>
      </c>
      <c r="C166">
        <v>-6.5984023725942365E-3</v>
      </c>
      <c r="D166">
        <v>-8.1892966418806168E-5</v>
      </c>
      <c r="I166">
        <v>-4.6763222720936248E-2</v>
      </c>
      <c r="Q166">
        <v>2.9971628887732957E-3</v>
      </c>
      <c r="R166">
        <v>-4.7701063536820243E-4</v>
      </c>
      <c r="U166">
        <v>-3.4310354515863395E-2</v>
      </c>
      <c r="X166">
        <v>-1.071883094847248E-2</v>
      </c>
      <c r="AE166">
        <v>1.2176529280816695E-2</v>
      </c>
      <c r="AF166">
        <v>1.2358064629127696E-2</v>
      </c>
      <c r="AG166">
        <v>8.3548625653104835E-3</v>
      </c>
      <c r="AH166">
        <v>3.8165638968299831E-2</v>
      </c>
      <c r="AI166">
        <v>6.6002704243874888E-3</v>
      </c>
      <c r="AJ166">
        <v>1.6610035881770457E-2</v>
      </c>
      <c r="AK166">
        <v>8.420667326270781E-3</v>
      </c>
      <c r="AL166">
        <v>-3.9079862112870067E-2</v>
      </c>
      <c r="AM166">
        <v>3.4927096514367761E-3</v>
      </c>
      <c r="AN166">
        <v>1.0220694132746733E-2</v>
      </c>
      <c r="AO166">
        <v>-2.1373704963538742E-3</v>
      </c>
      <c r="AQ166">
        <v>-4.9363655635019654E-3</v>
      </c>
      <c r="AR166">
        <v>-5.1838772256758148E-3</v>
      </c>
      <c r="AS166">
        <v>-1.0120242885436781E-2</v>
      </c>
      <c r="AT166">
        <v>3.5218403585253188E-3</v>
      </c>
      <c r="AV166">
        <v>-5.3416179723182466E-3</v>
      </c>
      <c r="AW166">
        <v>-2.0953794576639595E-2</v>
      </c>
      <c r="AX166">
        <v>1.9448940485249366E-3</v>
      </c>
      <c r="AY166">
        <v>8.8583991527242389E-3</v>
      </c>
      <c r="BA166">
        <v>6.2905002014350453E-2</v>
      </c>
      <c r="BB166">
        <v>1.1228956733511097E-4</v>
      </c>
      <c r="BC166">
        <v>-4.319351888454559E-3</v>
      </c>
      <c r="BE166">
        <v>6.2100966798368518E-2</v>
      </c>
      <c r="BF166">
        <v>-5.1437937156349811E-2</v>
      </c>
      <c r="BG166">
        <v>5.6591043825952703E-2</v>
      </c>
      <c r="BH166">
        <v>4.1769271403433034E-3</v>
      </c>
      <c r="BJ166">
        <v>0.88717379774538863</v>
      </c>
      <c r="BK166">
        <v>0.37534883604770286</v>
      </c>
      <c r="BL166">
        <v>-0.30369483624197358</v>
      </c>
      <c r="BM166">
        <v>-0.51182496352488416</v>
      </c>
      <c r="BN166">
        <v>-1.1908645985416491</v>
      </c>
      <c r="BO166">
        <v>7.790846937941201E-3</v>
      </c>
      <c r="BP166">
        <v>8.8135074012264808E-3</v>
      </c>
    </row>
    <row r="167" spans="1:68" x14ac:dyDescent="0.2">
      <c r="A167">
        <f>Data!A167</f>
        <v>1988</v>
      </c>
      <c r="B167">
        <f>Data!B167</f>
        <v>1</v>
      </c>
      <c r="C167">
        <v>-3.7096456477456741E-3</v>
      </c>
      <c r="D167">
        <v>-9.2417590814655171E-3</v>
      </c>
      <c r="I167">
        <v>6.7850857878877235E-3</v>
      </c>
      <c r="Q167">
        <v>-1.2717086256934518E-6</v>
      </c>
      <c r="R167">
        <v>-2.8876132330319493E-2</v>
      </c>
      <c r="U167">
        <v>-1.6506412125860237E-2</v>
      </c>
      <c r="X167">
        <v>3.7633894569299997E-3</v>
      </c>
      <c r="AE167">
        <v>1.1897607713141412E-2</v>
      </c>
      <c r="AF167">
        <v>1.3943547551123814E-2</v>
      </c>
      <c r="AG167">
        <v>1.0124465159419671E-2</v>
      </c>
      <c r="AH167">
        <v>5.0377063537012212E-2</v>
      </c>
      <c r="AI167">
        <v>9.6427345775174089E-3</v>
      </c>
      <c r="AJ167">
        <v>2.5739913309809737E-2</v>
      </c>
      <c r="AK167">
        <v>9.3226865249871338E-3</v>
      </c>
      <c r="AL167">
        <v>-2.9600279138289665E-2</v>
      </c>
      <c r="AM167">
        <v>1.6800293055041493E-4</v>
      </c>
      <c r="AN167">
        <v>1.1759262428844508E-2</v>
      </c>
      <c r="AO167">
        <v>-2.1842851222664272E-3</v>
      </c>
      <c r="AQ167">
        <v>-5.0204394560360299E-3</v>
      </c>
      <c r="AR167">
        <v>-4.9509946156254259E-3</v>
      </c>
      <c r="AS167">
        <v>-9.9714341685057661E-3</v>
      </c>
      <c r="AT167">
        <v>6.2617883678339759E-3</v>
      </c>
      <c r="AV167">
        <v>-9.2750698185621872E-3</v>
      </c>
      <c r="AW167">
        <v>-2.43240366643942E-2</v>
      </c>
      <c r="AX167">
        <v>6.0319880444312801E-3</v>
      </c>
      <c r="AY167">
        <v>1.4057897160859589E-2</v>
      </c>
      <c r="BA167">
        <v>6.8162603245214726E-2</v>
      </c>
      <c r="BB167">
        <v>-2.005761243015769E-4</v>
      </c>
      <c r="BC167">
        <v>-1.6291999611147912E-2</v>
      </c>
      <c r="BE167">
        <v>-9.2295779123539035E-3</v>
      </c>
      <c r="BF167">
        <v>-4.3543834507549839E-2</v>
      </c>
      <c r="BG167">
        <v>7.8030579389226418E-2</v>
      </c>
      <c r="BH167">
        <v>4.9255129893778886E-3</v>
      </c>
      <c r="BJ167">
        <v>0.97876940229622278</v>
      </c>
      <c r="BK167">
        <v>0.61867757533837242</v>
      </c>
      <c r="BL167">
        <v>0.31677966291417192</v>
      </c>
      <c r="BM167">
        <v>-0.36009182871154577</v>
      </c>
      <c r="BN167">
        <v>-0.66198600779681005</v>
      </c>
      <c r="BO167">
        <v>7.2686443544761961E-3</v>
      </c>
      <c r="BP167">
        <v>7.9554724916296171E-4</v>
      </c>
    </row>
    <row r="168" spans="1:68" x14ac:dyDescent="0.2">
      <c r="A168">
        <f>Data!A168</f>
        <v>1988</v>
      </c>
      <c r="B168">
        <f>Data!B168</f>
        <v>2</v>
      </c>
      <c r="C168">
        <v>-8.619737373642522E-3</v>
      </c>
      <c r="D168">
        <v>-8.4305926773655671E-3</v>
      </c>
      <c r="I168">
        <v>-1.3003081029880015E-2</v>
      </c>
      <c r="Q168">
        <v>-2.0758361190272127E-3</v>
      </c>
      <c r="R168">
        <v>-3.0898473399831872E-2</v>
      </c>
      <c r="U168">
        <v>7.5552086840726673E-3</v>
      </c>
      <c r="X168">
        <v>7.4630041635943556E-3</v>
      </c>
      <c r="AE168">
        <v>9.9148554722736648E-3</v>
      </c>
      <c r="AF168">
        <v>1.2094437576966044E-2</v>
      </c>
      <c r="AG168">
        <v>8.7553236213562258E-3</v>
      </c>
      <c r="AH168">
        <v>5.0656603171315595E-2</v>
      </c>
      <c r="AI168">
        <v>6.0478506980317093E-3</v>
      </c>
      <c r="AJ168">
        <v>1.7150193514412493E-2</v>
      </c>
      <c r="AK168">
        <v>9.3253079192940902E-3</v>
      </c>
      <c r="AL168">
        <v>-3.2027192062662024E-2</v>
      </c>
      <c r="AM168">
        <v>-5.514546128353004E-3</v>
      </c>
      <c r="AN168">
        <v>8.4102161117645124E-3</v>
      </c>
      <c r="AO168">
        <v>-3.6842214652010874E-3</v>
      </c>
      <c r="AQ168">
        <v>-4.983587755333474E-3</v>
      </c>
      <c r="AR168">
        <v>-4.8202410578328525E-3</v>
      </c>
      <c r="AS168">
        <v>-9.8038289083124397E-3</v>
      </c>
      <c r="AT168">
        <v>1.1840913862726232E-3</v>
      </c>
      <c r="AV168">
        <v>-7.7905204367265668E-3</v>
      </c>
      <c r="AW168">
        <v>-2.9204239453090253E-2</v>
      </c>
      <c r="AX168">
        <v>5.1969950529429099E-4</v>
      </c>
      <c r="AY168">
        <v>1.0156277582580309E-2</v>
      </c>
      <c r="BA168">
        <v>9.3838611146321416E-2</v>
      </c>
      <c r="BB168">
        <v>9.512057005016672E-4</v>
      </c>
      <c r="BC168">
        <v>2.3991882387973895E-2</v>
      </c>
      <c r="BE168">
        <v>-2.9376534001384513E-2</v>
      </c>
      <c r="BF168">
        <v>-4.4121635207477361E-2</v>
      </c>
      <c r="BG168">
        <v>7.7042244062061727E-2</v>
      </c>
      <c r="BH168">
        <v>6.7482218447790822E-3</v>
      </c>
      <c r="BJ168">
        <v>0.44656287028854802</v>
      </c>
      <c r="BK168">
        <v>0.40077490743750488</v>
      </c>
      <c r="BL168">
        <v>-0.2744452369006396</v>
      </c>
      <c r="BM168">
        <v>-4.5787964506781798E-2</v>
      </c>
      <c r="BN168">
        <v>-0.72100470193507982</v>
      </c>
      <c r="BO168">
        <v>1.1652168167779219E-2</v>
      </c>
      <c r="BP168">
        <v>-4.6400737063827802E-3</v>
      </c>
    </row>
    <row r="169" spans="1:68" x14ac:dyDescent="0.2">
      <c r="A169">
        <f>Data!A169</f>
        <v>1988</v>
      </c>
      <c r="B169">
        <f>Data!B169</f>
        <v>3</v>
      </c>
      <c r="C169">
        <v>-6.4456238355905526E-3</v>
      </c>
      <c r="D169">
        <v>-9.1033083323743824E-3</v>
      </c>
      <c r="I169">
        <v>-1.5302556454361849E-2</v>
      </c>
      <c r="Q169">
        <v>-7.2718743157029406E-4</v>
      </c>
      <c r="R169">
        <v>-2.4710279036726845E-2</v>
      </c>
      <c r="U169">
        <v>-4.208714643294087E-3</v>
      </c>
      <c r="X169">
        <v>1.3731020164760466E-2</v>
      </c>
      <c r="AE169">
        <v>5.9351093498216656E-3</v>
      </c>
      <c r="AF169">
        <v>9.7316196465726534E-3</v>
      </c>
      <c r="AG169">
        <v>6.5116127270767876E-3</v>
      </c>
      <c r="AH169">
        <v>4.1589252535428223E-2</v>
      </c>
      <c r="AI169">
        <v>1.3550146440683974E-3</v>
      </c>
      <c r="AJ169">
        <v>1.4259472769020398E-2</v>
      </c>
      <c r="AK169">
        <v>8.727247265104765E-3</v>
      </c>
      <c r="AL169">
        <v>-2.9566403956899023E-2</v>
      </c>
      <c r="AM169">
        <v>-1.7988493428946484E-3</v>
      </c>
      <c r="AN169">
        <v>9.2215000823494542E-3</v>
      </c>
      <c r="AO169">
        <v>-5.1011956423430149E-4</v>
      </c>
      <c r="AQ169">
        <v>-5.8541620396024285E-3</v>
      </c>
      <c r="AR169">
        <v>-4.7816437903023257E-3</v>
      </c>
      <c r="AS169">
        <v>-1.063580592156832E-2</v>
      </c>
      <c r="AT169">
        <v>4.190181944510929E-3</v>
      </c>
      <c r="AV169">
        <v>-7.8218471116535682E-3</v>
      </c>
      <c r="AW169">
        <v>-3.0887987191063004E-2</v>
      </c>
      <c r="AX169">
        <v>3.2615754558484866E-3</v>
      </c>
      <c r="AY169">
        <v>1.3453970157198292E-2</v>
      </c>
      <c r="BA169">
        <v>8.6072813423955896E-2</v>
      </c>
      <c r="BB169">
        <v>-9.9600511567299321E-4</v>
      </c>
      <c r="BC169">
        <v>7.5505355638743055E-3</v>
      </c>
      <c r="BE169">
        <v>-6.1697014402118278E-2</v>
      </c>
      <c r="BF169">
        <v>-3.9298027247887113E-2</v>
      </c>
      <c r="BG169">
        <v>2.9697671956015803E-2</v>
      </c>
      <c r="BH169">
        <v>9.5352465813160966E-3</v>
      </c>
      <c r="BJ169">
        <v>-0.39401018210261807</v>
      </c>
      <c r="BK169">
        <v>-0.55327195293179088</v>
      </c>
      <c r="BL169">
        <v>-0.54963785245599972</v>
      </c>
      <c r="BM169">
        <v>-0.15926177236959216</v>
      </c>
      <c r="BN169">
        <v>-0.15562460209998741</v>
      </c>
      <c r="BO169">
        <v>6.850104265126937E-3</v>
      </c>
      <c r="BP169">
        <v>5.0322373170104406E-3</v>
      </c>
    </row>
    <row r="170" spans="1:68" x14ac:dyDescent="0.2">
      <c r="A170">
        <f>Data!A170</f>
        <v>1988</v>
      </c>
      <c r="B170">
        <f>Data!B170</f>
        <v>4</v>
      </c>
      <c r="C170">
        <v>-1.1973221669636658E-2</v>
      </c>
      <c r="D170">
        <v>-1.2997105011470111E-2</v>
      </c>
      <c r="I170">
        <v>-2.7653280457721863E-2</v>
      </c>
      <c r="Q170">
        <v>4.1454439652952035E-4</v>
      </c>
      <c r="R170">
        <v>-2.9127981475531861E-2</v>
      </c>
      <c r="U170">
        <v>-2.3167674122590576E-2</v>
      </c>
      <c r="X170">
        <v>1.6617023988816371E-3</v>
      </c>
      <c r="AE170">
        <v>5.769013121919464E-3</v>
      </c>
      <c r="AF170">
        <v>8.7870587448346527E-3</v>
      </c>
      <c r="AG170">
        <v>5.5669983292156999E-3</v>
      </c>
      <c r="AH170">
        <v>4.551451113493421E-2</v>
      </c>
      <c r="AI170">
        <v>-1.7057877284534229E-3</v>
      </c>
      <c r="AJ170">
        <v>1.1826894617413153E-2</v>
      </c>
      <c r="AK170">
        <v>7.8177730158950354E-3</v>
      </c>
      <c r="AL170">
        <v>-1.7356005992631651E-2</v>
      </c>
      <c r="AM170">
        <v>1.8507813202273127E-3</v>
      </c>
      <c r="AN170">
        <v>6.2371001083092459E-3</v>
      </c>
      <c r="AO170">
        <v>-2.5499586365449467E-3</v>
      </c>
      <c r="AQ170">
        <v>-7.8418932602684066E-3</v>
      </c>
      <c r="AR170">
        <v>-4.8222174003766938E-3</v>
      </c>
      <c r="AS170">
        <v>-1.2664110747477864E-2</v>
      </c>
      <c r="AT170">
        <v>6.9088894506585952E-4</v>
      </c>
      <c r="AV170">
        <v>-8.0751370251288535E-3</v>
      </c>
      <c r="AW170">
        <v>-3.4158716330247252E-2</v>
      </c>
      <c r="AX170">
        <v>-8.234724597047105E-4</v>
      </c>
      <c r="AY170">
        <v>1.0448420983766304E-2</v>
      </c>
      <c r="BA170">
        <v>0.11775012542715513</v>
      </c>
      <c r="BB170">
        <v>-1.4948241388550443E-3</v>
      </c>
      <c r="BC170">
        <v>3.8192741172196065E-2</v>
      </c>
      <c r="BE170">
        <v>-3.7729909672173711E-2</v>
      </c>
      <c r="BF170">
        <v>-2.6143066762740474E-2</v>
      </c>
      <c r="BG170">
        <v>5.6085058635084728E-2</v>
      </c>
      <c r="BH170">
        <v>8.4114503872152538E-3</v>
      </c>
      <c r="BJ170">
        <v>-1.157793240496189</v>
      </c>
      <c r="BK170">
        <v>-1.0486262753635458</v>
      </c>
      <c r="BL170">
        <v>-0.49089497224844081</v>
      </c>
      <c r="BM170">
        <v>0.10916696371884971</v>
      </c>
      <c r="BN170">
        <v>0.6669009985036467</v>
      </c>
      <c r="BO170">
        <v>-2.9902046410277341E-3</v>
      </c>
      <c r="BP170">
        <v>-3.600107289667559E-4</v>
      </c>
    </row>
    <row r="171" spans="1:68" x14ac:dyDescent="0.2">
      <c r="A171">
        <f>Data!A171</f>
        <v>1989</v>
      </c>
      <c r="B171">
        <f>Data!B171</f>
        <v>1</v>
      </c>
      <c r="C171">
        <v>-1.4694176050419117E-2</v>
      </c>
      <c r="D171">
        <v>-1.0403261250493401E-2</v>
      </c>
      <c r="I171">
        <v>-5.8684451683077121E-2</v>
      </c>
      <c r="Q171">
        <v>-3.8076893466299638E-4</v>
      </c>
      <c r="R171">
        <v>-3.333848077277235E-2</v>
      </c>
      <c r="U171">
        <v>-1.7245685240295572E-2</v>
      </c>
      <c r="X171">
        <v>1.2407803150289887E-2</v>
      </c>
      <c r="AE171">
        <v>2.7174734459087801E-3</v>
      </c>
      <c r="AF171">
        <v>7.5491043589259732E-3</v>
      </c>
      <c r="AG171">
        <v>5.0604162589884538E-3</v>
      </c>
      <c r="AH171">
        <v>3.6322106593910775E-2</v>
      </c>
      <c r="AI171">
        <v>-2.2395050377204129E-3</v>
      </c>
      <c r="AJ171">
        <v>1.2673774719218933E-2</v>
      </c>
      <c r="AK171">
        <v>7.624623334080205E-3</v>
      </c>
      <c r="AL171">
        <v>-1.6193716957877413E-3</v>
      </c>
      <c r="AM171">
        <v>8.1992108283497345E-3</v>
      </c>
      <c r="AN171">
        <v>5.402328737443618E-3</v>
      </c>
      <c r="AO171">
        <v>-2.1467756215063361E-3</v>
      </c>
      <c r="AQ171">
        <v>-1.1539745815488445E-2</v>
      </c>
      <c r="AR171">
        <v>-7.3620427459117899E-3</v>
      </c>
      <c r="AS171">
        <v>-1.8901788642434525E-2</v>
      </c>
      <c r="AT171">
        <v>4.2076124691448058E-3</v>
      </c>
      <c r="AV171">
        <v>-9.2138934845547027E-3</v>
      </c>
      <c r="AW171">
        <v>-3.3131319654976288E-2</v>
      </c>
      <c r="AX171">
        <v>1.0106069963562447E-3</v>
      </c>
      <c r="AY171">
        <v>1.1943596745219054E-2</v>
      </c>
      <c r="BA171">
        <v>0.13390796432413365</v>
      </c>
      <c r="BB171">
        <v>-5.0882506484377643E-3</v>
      </c>
      <c r="BC171">
        <v>8.0529436396048037E-2</v>
      </c>
      <c r="BE171">
        <v>-7.6895315393172403E-2</v>
      </c>
      <c r="BF171">
        <v>-9.1684767403030776E-3</v>
      </c>
      <c r="BG171">
        <v>3.6970770485593718E-2</v>
      </c>
      <c r="BH171">
        <v>1.3192486019456356E-2</v>
      </c>
      <c r="BJ171">
        <v>-2.0193835341472619</v>
      </c>
      <c r="BK171">
        <v>-1.880105534481217</v>
      </c>
      <c r="BL171">
        <v>-0.81996986111670367</v>
      </c>
      <c r="BM171">
        <v>0.1392779983850887</v>
      </c>
      <c r="BN171">
        <v>1.1994160720473159</v>
      </c>
      <c r="BO171">
        <v>-1.0331448681123775E-2</v>
      </c>
      <c r="BP171">
        <v>-4.5465146106657972E-3</v>
      </c>
    </row>
    <row r="172" spans="1:68" x14ac:dyDescent="0.2">
      <c r="A172">
        <f>Data!A172</f>
        <v>1989</v>
      </c>
      <c r="B172">
        <f>Data!B172</f>
        <v>2</v>
      </c>
      <c r="C172">
        <v>-1.550843378645439E-2</v>
      </c>
      <c r="D172">
        <v>-8.1816246824981675E-3</v>
      </c>
      <c r="I172">
        <v>-4.7120755144132609E-2</v>
      </c>
      <c r="Q172">
        <v>-2.0427011766589367E-3</v>
      </c>
      <c r="R172">
        <v>-5.1304329776801438E-2</v>
      </c>
      <c r="U172">
        <v>-1.1858761017757402E-2</v>
      </c>
      <c r="X172">
        <v>2.0555799835371147E-3</v>
      </c>
      <c r="AE172">
        <v>3.3305983794296168E-4</v>
      </c>
      <c r="AF172">
        <v>1.688183653315356E-3</v>
      </c>
      <c r="AG172">
        <v>3.9145204402055711E-3</v>
      </c>
      <c r="AH172">
        <v>-2.2303910056133525E-2</v>
      </c>
      <c r="AI172">
        <v>2.0950007436422169E-3</v>
      </c>
      <c r="AJ172">
        <v>-9.2192665063173251E-3</v>
      </c>
      <c r="AK172">
        <v>6.5876779743945235E-3</v>
      </c>
      <c r="AL172">
        <v>2.3579446898168044E-2</v>
      </c>
      <c r="AM172">
        <v>1.2619636213731411E-2</v>
      </c>
      <c r="AN172">
        <v>8.6059522467998306E-3</v>
      </c>
      <c r="AO172">
        <v>6.9177685934596056E-3</v>
      </c>
      <c r="AQ172">
        <v>-1.1032549911311307E-2</v>
      </c>
      <c r="AR172">
        <v>-5.0739676073634499E-3</v>
      </c>
      <c r="AS172">
        <v>-1.6106517593266645E-2</v>
      </c>
      <c r="AT172">
        <v>5.9808369459457555E-4</v>
      </c>
      <c r="AV172">
        <v>-1.1114041274755238E-2</v>
      </c>
      <c r="AW172">
        <v>-2.4231232430531158E-2</v>
      </c>
      <c r="AX172">
        <v>-1.0494335550541578E-3</v>
      </c>
      <c r="AY172">
        <v>6.9466448282398119E-3</v>
      </c>
      <c r="BA172">
        <v>0.13348938358367879</v>
      </c>
      <c r="BB172">
        <v>-4.24053158297788E-3</v>
      </c>
      <c r="BC172">
        <v>0.11920306833323657</v>
      </c>
      <c r="BE172">
        <v>-3.2360396110792777E-2</v>
      </c>
      <c r="BF172">
        <v>2.189126364559435E-2</v>
      </c>
      <c r="BG172">
        <v>-3.2331974660086971E-3</v>
      </c>
      <c r="BH172">
        <v>9.2772075171023982E-3</v>
      </c>
      <c r="BJ172">
        <v>-1.9526546715356305</v>
      </c>
      <c r="BK172">
        <v>-2.301871813486148</v>
      </c>
      <c r="BL172">
        <v>-0.44830897454187735</v>
      </c>
      <c r="BM172">
        <v>-0.34921714309663932</v>
      </c>
      <c r="BN172">
        <v>1.5043477775784528</v>
      </c>
      <c r="BO172">
        <v>-1.4260635595120273E-2</v>
      </c>
      <c r="BP172">
        <v>-3.6624976154586569E-3</v>
      </c>
    </row>
    <row r="173" spans="1:68" x14ac:dyDescent="0.2">
      <c r="A173">
        <f>Data!A173</f>
        <v>1989</v>
      </c>
      <c r="B173">
        <f>Data!B173</f>
        <v>3</v>
      </c>
      <c r="C173">
        <v>-1.6224861557804005E-2</v>
      </c>
      <c r="D173">
        <v>-1.1403149570856641E-2</v>
      </c>
      <c r="I173">
        <v>-3.6526441623149886E-2</v>
      </c>
      <c r="Q173">
        <v>-2.0351925402619896E-3</v>
      </c>
      <c r="R173">
        <v>-3.7150458038834877E-2</v>
      </c>
      <c r="U173">
        <v>-5.8344852250513668E-4</v>
      </c>
      <c r="X173">
        <v>-7.9259027017908323E-4</v>
      </c>
      <c r="AE173">
        <v>1.0264559217398883E-3</v>
      </c>
      <c r="AF173">
        <v>4.1355689571096477E-3</v>
      </c>
      <c r="AG173">
        <v>4.4570691290983788E-3</v>
      </c>
      <c r="AH173">
        <v>2.6608888792303276E-3</v>
      </c>
      <c r="AI173">
        <v>6.2723701686193678E-3</v>
      </c>
      <c r="AJ173">
        <v>1.9898018546111729E-3</v>
      </c>
      <c r="AK173">
        <v>5.4931804000188933E-3</v>
      </c>
      <c r="AL173">
        <v>3.3620697014411505E-2</v>
      </c>
      <c r="AM173">
        <v>4.3901826006322864E-3</v>
      </c>
      <c r="AN173">
        <v>7.0948796797307701E-3</v>
      </c>
      <c r="AO173">
        <v>2.9593107225989179E-3</v>
      </c>
      <c r="AQ173">
        <v>-1.0086541698948182E-2</v>
      </c>
      <c r="AR173">
        <v>-2.8005636202075301E-3</v>
      </c>
      <c r="AS173">
        <v>-1.2887105386930386E-2</v>
      </c>
      <c r="AT173">
        <v>-3.3377562720744436E-3</v>
      </c>
      <c r="AV173">
        <v>-1.2098877857081192E-2</v>
      </c>
      <c r="AW173">
        <v>-1.0827920713416539E-2</v>
      </c>
      <c r="AX173">
        <v>-3.5978714151028157E-3</v>
      </c>
      <c r="AY173">
        <v>-2.4786925384212566E-5</v>
      </c>
      <c r="BA173">
        <v>0.13545705742860914</v>
      </c>
      <c r="BB173">
        <v>-4.9885489468231015E-3</v>
      </c>
      <c r="BC173">
        <v>0.14488316427725279</v>
      </c>
      <c r="BE173">
        <v>-5.9199006774409035E-2</v>
      </c>
      <c r="BF173">
        <v>2.9485129317547987E-2</v>
      </c>
      <c r="BG173">
        <v>-1.3832217919270917E-2</v>
      </c>
      <c r="BH173">
        <v>8.2162993905047776E-3</v>
      </c>
      <c r="BJ173">
        <v>-1.4602181464322408</v>
      </c>
      <c r="BK173">
        <v>-1.6569121296206397</v>
      </c>
      <c r="BL173">
        <v>0.12315371315814438</v>
      </c>
      <c r="BM173">
        <v>-0.19669398420110396</v>
      </c>
      <c r="BN173">
        <v>1.5833736390994506</v>
      </c>
      <c r="BO173">
        <v>-2.2001352396064287E-2</v>
      </c>
      <c r="BP173">
        <v>-2.2665279465064053E-3</v>
      </c>
    </row>
    <row r="174" spans="1:68" x14ac:dyDescent="0.2">
      <c r="A174">
        <f>Data!A174</f>
        <v>1989</v>
      </c>
      <c r="B174">
        <f>Data!B174</f>
        <v>4</v>
      </c>
      <c r="C174">
        <v>-1.1876696392519648E-2</v>
      </c>
      <c r="D174">
        <v>-9.389729253355128E-3</v>
      </c>
      <c r="I174">
        <v>-2.7739406127421873E-2</v>
      </c>
      <c r="Q174">
        <v>-7.9093986073070811E-4</v>
      </c>
      <c r="R174">
        <v>-2.8626037500305124E-2</v>
      </c>
      <c r="U174">
        <v>-8.8879733710012232E-3</v>
      </c>
      <c r="X174">
        <v>-1.0772051811240857E-3</v>
      </c>
      <c r="AE174">
        <v>1.9891234240301259E-3</v>
      </c>
      <c r="AF174">
        <v>4.2877064834945244E-3</v>
      </c>
      <c r="AG174">
        <v>3.0207770828081237E-3</v>
      </c>
      <c r="AH174">
        <v>1.9213051908923973E-2</v>
      </c>
      <c r="AI174">
        <v>3.4618909862809133E-3</v>
      </c>
      <c r="AJ174">
        <v>2.5668056603285194E-3</v>
      </c>
      <c r="AK174">
        <v>5.3004644311291926E-3</v>
      </c>
      <c r="AL174">
        <v>3.5905171066346497E-2</v>
      </c>
      <c r="AM174">
        <v>-4.6851262177778352E-3</v>
      </c>
      <c r="AN174">
        <v>8.6068598277364572E-3</v>
      </c>
      <c r="AO174">
        <v>4.3191533442237251E-3</v>
      </c>
      <c r="AQ174">
        <v>-9.309210046401617E-3</v>
      </c>
      <c r="AR174">
        <v>1.9389476349096491E-3</v>
      </c>
      <c r="AS174">
        <v>-7.3702624723033239E-3</v>
      </c>
      <c r="AT174">
        <v>-4.506434010348892E-3</v>
      </c>
      <c r="AV174">
        <v>-1.2303863796535808E-2</v>
      </c>
      <c r="AW174">
        <v>-8.479208273289629E-3</v>
      </c>
      <c r="AX174">
        <v>-2.8783456251453288E-3</v>
      </c>
      <c r="AY174">
        <v>-8.0254226009657259E-5</v>
      </c>
      <c r="BA174">
        <v>0.10190170626346196</v>
      </c>
      <c r="BB174">
        <v>-4.3235512490751304E-3</v>
      </c>
      <c r="BC174">
        <v>0.13920243252697029</v>
      </c>
      <c r="BE174">
        <v>-6.1178069335033669E-2</v>
      </c>
      <c r="BF174">
        <v>3.1617466502054548E-2</v>
      </c>
      <c r="BG174">
        <v>-9.9528174387542023E-3</v>
      </c>
      <c r="BH174">
        <v>5.4090595609217404E-3</v>
      </c>
      <c r="BJ174">
        <v>-1.3634650434383353</v>
      </c>
      <c r="BK174">
        <v>-1.5667748302435598</v>
      </c>
      <c r="BL174">
        <v>0.24376442077455707</v>
      </c>
      <c r="BM174">
        <v>-0.20330978768862762</v>
      </c>
      <c r="BN174">
        <v>1.607230963251723</v>
      </c>
      <c r="BO174">
        <v>-1.4761384459870949E-2</v>
      </c>
      <c r="BP174">
        <v>-6.9579211744740521E-3</v>
      </c>
    </row>
    <row r="175" spans="1:68" x14ac:dyDescent="0.2">
      <c r="A175">
        <f>Data!A175</f>
        <v>1990</v>
      </c>
      <c r="B175">
        <f>Data!B175</f>
        <v>1</v>
      </c>
      <c r="C175">
        <v>-1.6550644225338473E-2</v>
      </c>
      <c r="D175">
        <v>-1.171112700728294E-2</v>
      </c>
      <c r="I175">
        <v>-3.5951246671705128E-2</v>
      </c>
      <c r="Q175">
        <v>-5.0079000450558436E-4</v>
      </c>
      <c r="R175">
        <v>-4.7973690401132529E-2</v>
      </c>
      <c r="U175">
        <v>-3.0447624931540851E-2</v>
      </c>
      <c r="X175">
        <v>-1.1986565457256404E-2</v>
      </c>
      <c r="AE175">
        <v>-1.1123028431843096E-3</v>
      </c>
      <c r="AF175">
        <v>-2.5158538969920485E-3</v>
      </c>
      <c r="AG175">
        <v>-8.5244380662885533E-4</v>
      </c>
      <c r="AH175">
        <v>-1.6384957094261132E-2</v>
      </c>
      <c r="AI175">
        <v>2.0366284243333865E-3</v>
      </c>
      <c r="AJ175">
        <v>-1.5125714329960793E-2</v>
      </c>
      <c r="AK175">
        <v>3.7560819437016946E-3</v>
      </c>
      <c r="AL175">
        <v>3.9184540301677728E-2</v>
      </c>
      <c r="AM175">
        <v>-9.2251560946952083E-3</v>
      </c>
      <c r="AN175">
        <v>-1.959844550749601E-4</v>
      </c>
      <c r="AO175">
        <v>2.3198694419042099E-3</v>
      </c>
      <c r="AQ175">
        <v>-1.7700762677776538E-2</v>
      </c>
      <c r="AR175">
        <v>4.2711651386233562E-3</v>
      </c>
      <c r="AS175">
        <v>-1.3429597593038523E-2</v>
      </c>
      <c r="AT175">
        <v>-3.1210467115700968E-3</v>
      </c>
      <c r="AV175">
        <v>-1.1907895197310836E-2</v>
      </c>
      <c r="AW175">
        <v>-8.7935844982061084E-3</v>
      </c>
      <c r="AX175">
        <v>-3.6232085476921583E-3</v>
      </c>
      <c r="AY175">
        <v>-7.2130637023892774E-4</v>
      </c>
      <c r="BA175">
        <v>0.12674250679257582</v>
      </c>
      <c r="BB175">
        <v>-6.7513479537737453E-3</v>
      </c>
      <c r="BC175">
        <v>0.14489609399975034</v>
      </c>
      <c r="BE175">
        <v>-6.5246947725528415E-2</v>
      </c>
      <c r="BF175">
        <v>4.1700396601773271E-2</v>
      </c>
      <c r="BG175">
        <v>-1.2389766549564918E-2</v>
      </c>
      <c r="BH175">
        <v>4.4551256694027805E-3</v>
      </c>
      <c r="BJ175">
        <v>-1.5828738108136315</v>
      </c>
      <c r="BK175">
        <v>-1.1919726926327634</v>
      </c>
      <c r="BL175">
        <v>-0.34720760397216388</v>
      </c>
      <c r="BM175">
        <v>0.39090111742058609</v>
      </c>
      <c r="BN175">
        <v>1.2356674481522449</v>
      </c>
      <c r="BO175">
        <v>-6.7432456609753597E-3</v>
      </c>
      <c r="BP175">
        <v>1.0723124498247805E-3</v>
      </c>
    </row>
    <row r="176" spans="1:68" x14ac:dyDescent="0.2">
      <c r="A176">
        <f>Data!A176</f>
        <v>1990</v>
      </c>
      <c r="B176">
        <f>Data!B176</f>
        <v>2</v>
      </c>
      <c r="C176">
        <v>-1.4397846546554405E-2</v>
      </c>
      <c r="D176">
        <v>-8.7510240169130782E-3</v>
      </c>
      <c r="I176">
        <v>-3.4547553884853421E-2</v>
      </c>
      <c r="Q176">
        <v>-7.5896110743920754E-4</v>
      </c>
      <c r="R176">
        <v>-3.8033071073563463E-2</v>
      </c>
      <c r="U176">
        <v>-1.9140079752361316E-2</v>
      </c>
      <c r="X176">
        <v>-1.0142833562850839E-2</v>
      </c>
      <c r="AE176">
        <v>-3.588039005347099E-3</v>
      </c>
      <c r="AF176">
        <v>-2.1591928361957002E-3</v>
      </c>
      <c r="AG176">
        <v>-2.1240135703237684E-3</v>
      </c>
      <c r="AH176">
        <v>1.369126302306789E-3</v>
      </c>
      <c r="AI176">
        <v>8.1461180567989899E-3</v>
      </c>
      <c r="AJ176">
        <v>-9.3644052327581662E-3</v>
      </c>
      <c r="AK176">
        <v>8.9323357529647041E-4</v>
      </c>
      <c r="AL176">
        <v>4.4261597082696724E-2</v>
      </c>
      <c r="AM176">
        <v>-8.3208231908074026E-3</v>
      </c>
      <c r="AN176">
        <v>-4.0564806835012845E-3</v>
      </c>
      <c r="AO176">
        <v>-1.8972878473109134E-3</v>
      </c>
      <c r="AQ176">
        <v>-1.3993660805001085E-2</v>
      </c>
      <c r="AR176">
        <v>4.2053066517766524E-3</v>
      </c>
      <c r="AS176">
        <v>-9.7883542003689428E-3</v>
      </c>
      <c r="AT176">
        <v>-4.6094924149971961E-3</v>
      </c>
      <c r="AV176">
        <v>-1.2133650184743772E-2</v>
      </c>
      <c r="AW176">
        <v>-1.0501085152819556E-2</v>
      </c>
      <c r="AX176">
        <v>-3.8355447796636355E-3</v>
      </c>
      <c r="AY176">
        <v>-3.7011455522684145E-4</v>
      </c>
      <c r="BA176">
        <v>0.13453756416887463</v>
      </c>
      <c r="BB176">
        <v>-3.2581340869288766E-3</v>
      </c>
      <c r="BC176">
        <v>0.15332783501328606</v>
      </c>
      <c r="BE176">
        <v>-7.007282923374536E-2</v>
      </c>
      <c r="BF176">
        <v>4.6420792655134768E-2</v>
      </c>
      <c r="BG176">
        <v>-2.0754450851286244E-2</v>
      </c>
      <c r="BH176">
        <v>3.796003354047027E-3</v>
      </c>
      <c r="BJ176">
        <v>-1.6980707311657017</v>
      </c>
      <c r="BK176">
        <v>-1.2520392597972059</v>
      </c>
      <c r="BL176">
        <v>-0.68064546612453292</v>
      </c>
      <c r="BM176">
        <v>0.44603147072364102</v>
      </c>
      <c r="BN176">
        <v>1.0174262725659593</v>
      </c>
      <c r="BO176">
        <v>-1.6194950750514525E-2</v>
      </c>
      <c r="BP176">
        <v>9.3290320325431358E-3</v>
      </c>
    </row>
    <row r="177" spans="1:68" x14ac:dyDescent="0.2">
      <c r="A177">
        <f>Data!A177</f>
        <v>1990</v>
      </c>
      <c r="B177">
        <f>Data!B177</f>
        <v>3</v>
      </c>
      <c r="C177">
        <v>-8.7761369642649356E-3</v>
      </c>
      <c r="D177">
        <v>-6.7933419961061503E-3</v>
      </c>
      <c r="I177">
        <v>-1.2717294526247258E-2</v>
      </c>
      <c r="Q177">
        <v>-8.8539056480893205E-4</v>
      </c>
      <c r="R177">
        <v>-2.3951110831655242E-2</v>
      </c>
      <c r="U177">
        <v>-5.280920602634076E-3</v>
      </c>
      <c r="X177">
        <v>-5.6976843488136808E-3</v>
      </c>
      <c r="AE177">
        <v>-4.7544272775308372E-3</v>
      </c>
      <c r="AF177">
        <v>-9.1751360555738515E-3</v>
      </c>
      <c r="AG177">
        <v>-6.3247381929292246E-3</v>
      </c>
      <c r="AH177">
        <v>-3.7689288778869567E-2</v>
      </c>
      <c r="AI177">
        <v>1.0899585417793567E-2</v>
      </c>
      <c r="AJ177">
        <v>-2.1895896614654298E-2</v>
      </c>
      <c r="AK177">
        <v>-4.9362327229633962E-3</v>
      </c>
      <c r="AL177">
        <v>4.8819118326388633E-2</v>
      </c>
      <c r="AM177">
        <v>-1.0449036591953842E-2</v>
      </c>
      <c r="AN177">
        <v>-4.083237328130096E-3</v>
      </c>
      <c r="AO177">
        <v>5.09189872744642E-3</v>
      </c>
      <c r="AQ177">
        <v>-9.0870323849419066E-3</v>
      </c>
      <c r="AR177">
        <v>6.6921198745757415E-3</v>
      </c>
      <c r="AS177">
        <v>-2.3949125510700497E-3</v>
      </c>
      <c r="AT177">
        <v>-6.3812244721037636E-3</v>
      </c>
      <c r="AV177">
        <v>-1.2248686811350495E-2</v>
      </c>
      <c r="AW177">
        <v>-9.9137071102299856E-3</v>
      </c>
      <c r="AX177">
        <v>-3.129479000029356E-3</v>
      </c>
      <c r="AY177">
        <v>1.4215709355624995E-4</v>
      </c>
      <c r="BA177">
        <v>7.0823142215413526E-2</v>
      </c>
      <c r="BB177">
        <v>-2.8439166406997174E-3</v>
      </c>
      <c r="BC177">
        <v>0.12250741558241085</v>
      </c>
      <c r="BE177">
        <v>6.0380828536776399E-2</v>
      </c>
      <c r="BF177">
        <v>5.7994257323368714E-2</v>
      </c>
      <c r="BG177">
        <v>5.7643385997137031E-3</v>
      </c>
      <c r="BH177">
        <v>5.1858682772455075E-3</v>
      </c>
      <c r="BJ177">
        <v>-1.567692790970356</v>
      </c>
      <c r="BK177">
        <v>-1.3657630918129424</v>
      </c>
      <c r="BL177">
        <v>-0.79721526597257775</v>
      </c>
      <c r="BM177">
        <v>0.20192969861925558</v>
      </c>
      <c r="BN177">
        <v>0.77047832310271369</v>
      </c>
      <c r="BO177">
        <v>-9.8747056723824875E-3</v>
      </c>
      <c r="BP177">
        <v>-3.8383002574364222E-3</v>
      </c>
    </row>
    <row r="178" spans="1:68" x14ac:dyDescent="0.2">
      <c r="A178">
        <f>Data!A178</f>
        <v>1990</v>
      </c>
      <c r="B178">
        <f>Data!B178</f>
        <v>4</v>
      </c>
      <c r="C178">
        <v>5.560340761153526E-3</v>
      </c>
      <c r="D178">
        <v>6.737806082011133E-3</v>
      </c>
      <c r="I178">
        <v>4.725968077888254E-2</v>
      </c>
      <c r="Q178">
        <v>-2.9468932936144721E-3</v>
      </c>
      <c r="R178">
        <v>-1.1519072841496225E-2</v>
      </c>
      <c r="U178">
        <v>3.2182399840904985E-2</v>
      </c>
      <c r="X178">
        <v>-1.1357209167914384E-2</v>
      </c>
      <c r="AE178">
        <v>-4.685621752236635E-3</v>
      </c>
      <c r="AF178">
        <v>-1.6048893267643471E-2</v>
      </c>
      <c r="AG178">
        <v>-7.078081702572625E-3</v>
      </c>
      <c r="AH178">
        <v>-0.11813676991508526</v>
      </c>
      <c r="AI178">
        <v>1.0609268798885907E-2</v>
      </c>
      <c r="AJ178">
        <v>-3.8633144288554355E-2</v>
      </c>
      <c r="AK178">
        <v>-5.904602985300933E-3</v>
      </c>
      <c r="AL178">
        <v>5.631854484064025E-2</v>
      </c>
      <c r="AM178">
        <v>-9.7504640027548106E-3</v>
      </c>
      <c r="AN178">
        <v>-4.9734833707186787E-3</v>
      </c>
      <c r="AO178">
        <v>1.1075409896935895E-2</v>
      </c>
      <c r="AQ178">
        <v>-3.7412842069581842E-3</v>
      </c>
      <c r="AR178">
        <v>1.1771926023981027E-2</v>
      </c>
      <c r="AS178">
        <v>8.0306417823781118E-3</v>
      </c>
      <c r="AT178">
        <v>-2.4703010708970741E-3</v>
      </c>
      <c r="AV178">
        <v>-1.0887229479529026E-2</v>
      </c>
      <c r="AW178">
        <v>1.0149656976206956E-2</v>
      </c>
      <c r="AX178">
        <v>3.7725964170194359E-3</v>
      </c>
      <c r="AY178">
        <v>4.2335231781986948E-4</v>
      </c>
      <c r="BA178">
        <v>1.281475227401363E-2</v>
      </c>
      <c r="BB178">
        <v>-9.8975405494261537E-4</v>
      </c>
      <c r="BC178">
        <v>0.11962957475979552</v>
      </c>
      <c r="BE178">
        <v>0.24755215905732886</v>
      </c>
      <c r="BF178">
        <v>7.2367441147961564E-2</v>
      </c>
      <c r="BG178">
        <v>3.0160342426752251E-2</v>
      </c>
      <c r="BH178">
        <v>2.4511842771407152E-3</v>
      </c>
      <c r="BJ178">
        <v>-1.2293156824964271</v>
      </c>
      <c r="BK178">
        <v>-1.4911502242186572</v>
      </c>
      <c r="BL178">
        <v>-0.59715770039000216</v>
      </c>
      <c r="BM178">
        <v>-0.26183454216305746</v>
      </c>
      <c r="BN178">
        <v>0.63215859495199878</v>
      </c>
      <c r="BO178">
        <v>-8.7166301449368433E-3</v>
      </c>
      <c r="BP178">
        <v>2.9954138245311124E-4</v>
      </c>
    </row>
    <row r="179" spans="1:68" x14ac:dyDescent="0.2">
      <c r="A179">
        <f>Data!A179</f>
        <v>1991</v>
      </c>
      <c r="B179">
        <f>Data!B179</f>
        <v>1</v>
      </c>
      <c r="C179">
        <v>1.6006181602197245E-2</v>
      </c>
      <c r="D179">
        <v>1.614798733719347E-2</v>
      </c>
      <c r="I179">
        <v>8.4732280349404832E-2</v>
      </c>
      <c r="Q179">
        <v>-3.6766960226757486E-3</v>
      </c>
      <c r="R179">
        <v>2.6925575485359232E-3</v>
      </c>
      <c r="U179">
        <v>5.4336317300236026E-2</v>
      </c>
      <c r="X179">
        <v>-1.3222804826868106E-2</v>
      </c>
      <c r="AE179">
        <v>-7.1390129900450461E-3</v>
      </c>
      <c r="AF179">
        <v>-1.3702903411811462E-2</v>
      </c>
      <c r="AG179">
        <v>-9.8129737127257144E-3</v>
      </c>
      <c r="AH179">
        <v>-5.5779561050386839E-2</v>
      </c>
      <c r="AI179">
        <v>6.1627020794565723E-3</v>
      </c>
      <c r="AJ179">
        <v>-2.6952124290589907E-2</v>
      </c>
      <c r="AK179">
        <v>-9.3964395069097151E-3</v>
      </c>
      <c r="AL179">
        <v>5.9830246642213147E-2</v>
      </c>
      <c r="AM179">
        <v>-1.4181788314209243E-2</v>
      </c>
      <c r="AN179">
        <v>-3.9944324720937452E-3</v>
      </c>
      <c r="AO179">
        <v>9.7084709397385893E-3</v>
      </c>
      <c r="AQ179">
        <v>3.45303707085165E-3</v>
      </c>
      <c r="AR179">
        <v>1.70027603881584E-2</v>
      </c>
      <c r="AS179">
        <v>2.0455797429985267E-2</v>
      </c>
      <c r="AT179">
        <v>-4.4496158689619758E-3</v>
      </c>
      <c r="AV179">
        <v>-5.7365177140820123E-3</v>
      </c>
      <c r="AW179">
        <v>3.3216166747453535E-2</v>
      </c>
      <c r="AX179">
        <v>4.1938481049399456E-3</v>
      </c>
      <c r="AY179">
        <v>-6.767323460665331E-3</v>
      </c>
      <c r="BA179">
        <v>-5.5907510461505217E-2</v>
      </c>
      <c r="BB179">
        <v>2.3239874197846788E-3</v>
      </c>
      <c r="BC179">
        <v>0.11905237592577045</v>
      </c>
      <c r="BE179">
        <v>9.9663609594313307E-2</v>
      </c>
      <c r="BF179">
        <v>7.3533153104321514E-2</v>
      </c>
      <c r="BG179">
        <v>1.9375244604364461E-2</v>
      </c>
      <c r="BH179">
        <v>7.2898131851904524E-3</v>
      </c>
      <c r="BJ179">
        <v>-0.41953529001839307</v>
      </c>
      <c r="BK179">
        <v>-0.81535309062065053</v>
      </c>
      <c r="BL179">
        <v>-0.30021520670927249</v>
      </c>
      <c r="BM179">
        <v>-0.39581780095542074</v>
      </c>
      <c r="BN179">
        <v>0.11932053435137169</v>
      </c>
      <c r="BO179">
        <v>-1.4665725016707779E-2</v>
      </c>
      <c r="BP179">
        <v>-1.0118539262428949E-3</v>
      </c>
    </row>
    <row r="180" spans="1:68" x14ac:dyDescent="0.2">
      <c r="A180">
        <f>Data!A180</f>
        <v>1991</v>
      </c>
      <c r="B180">
        <f>Data!B180</f>
        <v>2</v>
      </c>
      <c r="C180">
        <v>1.4048984897030437E-2</v>
      </c>
      <c r="D180">
        <v>1.3820838565020921E-2</v>
      </c>
      <c r="I180">
        <v>8.9269461737474742E-2</v>
      </c>
      <c r="Q180">
        <v>-4.4694568436257987E-3</v>
      </c>
      <c r="R180">
        <v>-1.3096399326411046E-2</v>
      </c>
      <c r="U180">
        <v>4.8176897171002153E-2</v>
      </c>
      <c r="X180">
        <v>-1.41357853414803E-2</v>
      </c>
      <c r="AE180">
        <v>-6.6426104697869803E-3</v>
      </c>
      <c r="AF180">
        <v>-1.0027198354869427E-2</v>
      </c>
      <c r="AG180">
        <v>-9.4982215625769584E-3</v>
      </c>
      <c r="AH180">
        <v>-1.5705051667120884E-2</v>
      </c>
      <c r="AI180">
        <v>3.7040229322382601E-3</v>
      </c>
      <c r="AJ180">
        <v>-2.1078736553010735E-2</v>
      </c>
      <c r="AK180">
        <v>-6.2034794466656606E-3</v>
      </c>
      <c r="AL180">
        <v>5.665815332407842E-2</v>
      </c>
      <c r="AM180">
        <v>-1.8335599338975328E-2</v>
      </c>
      <c r="AN180">
        <v>-6.621041379964332E-3</v>
      </c>
      <c r="AO180">
        <v>3.4061569749339604E-3</v>
      </c>
      <c r="AQ180">
        <v>6.14861640014297E-3</v>
      </c>
      <c r="AR180">
        <v>1.4904658553090755E-2</v>
      </c>
      <c r="AS180">
        <v>2.1053274929352384E-2</v>
      </c>
      <c r="AT180">
        <v>-7.0042900657772966E-3</v>
      </c>
      <c r="AV180">
        <v>-3.4749523051402775E-4</v>
      </c>
      <c r="AW180">
        <v>3.0210288974392263E-2</v>
      </c>
      <c r="AX180">
        <v>5.7964067759819216E-5</v>
      </c>
      <c r="AY180">
        <v>-9.9112548916258092E-3</v>
      </c>
      <c r="BA180">
        <v>-7.5990324341687288E-2</v>
      </c>
      <c r="BB180">
        <v>1.0730188003353902E-3</v>
      </c>
      <c r="BC180">
        <v>7.456779233649069E-2</v>
      </c>
      <c r="BE180">
        <v>2.1540988807913664E-2</v>
      </c>
      <c r="BF180">
        <v>6.6685354669553831E-2</v>
      </c>
      <c r="BG180">
        <v>-2.0218431517524671E-2</v>
      </c>
      <c r="BH180">
        <v>-1.6918134523036324E-3</v>
      </c>
      <c r="BJ180">
        <v>-0.12417917550917057</v>
      </c>
      <c r="BK180">
        <v>-0.43459215573508914</v>
      </c>
      <c r="BL180">
        <v>-0.50575699870011892</v>
      </c>
      <c r="BM180">
        <v>-0.31041298050110555</v>
      </c>
      <c r="BN180">
        <v>-0.38157751158346054</v>
      </c>
      <c r="BO180">
        <v>-7.9059011774054236E-3</v>
      </c>
      <c r="BP180">
        <v>-8.3441370965610245E-3</v>
      </c>
    </row>
    <row r="181" spans="1:68" x14ac:dyDescent="0.2">
      <c r="A181">
        <f>Data!A181</f>
        <v>1991</v>
      </c>
      <c r="B181">
        <f>Data!B181</f>
        <v>3</v>
      </c>
      <c r="C181">
        <v>1.512996671314859E-2</v>
      </c>
      <c r="D181">
        <v>1.5124209769595609E-2</v>
      </c>
      <c r="I181">
        <v>7.540741604680079E-2</v>
      </c>
      <c r="Q181">
        <v>-3.6065612103653296E-3</v>
      </c>
      <c r="R181">
        <v>-1.6954745842173047E-2</v>
      </c>
      <c r="U181">
        <v>3.2643703191306273E-2</v>
      </c>
      <c r="X181">
        <v>-8.1538394948870163E-3</v>
      </c>
      <c r="AE181">
        <v>-6.7969075134177714E-3</v>
      </c>
      <c r="AF181">
        <v>-8.2402775698406927E-3</v>
      </c>
      <c r="AG181">
        <v>-8.1360126548286615E-3</v>
      </c>
      <c r="AH181">
        <v>-6.2484244061460359E-3</v>
      </c>
      <c r="AI181">
        <v>3.4458508847947655E-3</v>
      </c>
      <c r="AJ181">
        <v>-1.5623046785735895E-2</v>
      </c>
      <c r="AK181">
        <v>-6.3052249565291874E-3</v>
      </c>
      <c r="AL181">
        <v>5.4393106842265837E-2</v>
      </c>
      <c r="AM181">
        <v>-1.546359306602163E-2</v>
      </c>
      <c r="AN181">
        <v>-8.3007777232015911E-3</v>
      </c>
      <c r="AO181">
        <v>-6.0500153325371286E-5</v>
      </c>
      <c r="AQ181">
        <v>8.9823276962519571E-3</v>
      </c>
      <c r="AR181">
        <v>5.5328410946482443E-3</v>
      </c>
      <c r="AS181">
        <v>1.4515168771662701E-2</v>
      </c>
      <c r="AT181">
        <v>6.1479791495222536E-4</v>
      </c>
      <c r="AV181">
        <v>4.9696837495183388E-3</v>
      </c>
      <c r="AW181">
        <v>1.9891350696581434E-2</v>
      </c>
      <c r="AX181">
        <v>3.7648079569994053E-3</v>
      </c>
      <c r="AY181">
        <v>-2.7991549681178896E-3</v>
      </c>
      <c r="BA181">
        <v>-8.1605372715728874E-2</v>
      </c>
      <c r="BB181">
        <v>4.3259411310225815E-3</v>
      </c>
      <c r="BC181">
        <v>5.6192432164135386E-2</v>
      </c>
      <c r="BE181">
        <v>-5.0509229543758138E-3</v>
      </c>
      <c r="BF181">
        <v>6.2633387288143716E-2</v>
      </c>
      <c r="BG181">
        <v>-2.0595975098604669E-2</v>
      </c>
      <c r="BH181">
        <v>-4.0203545074752184E-3</v>
      </c>
      <c r="BJ181">
        <v>-0.10881269138541327</v>
      </c>
      <c r="BK181">
        <v>-0.30457828859650071</v>
      </c>
      <c r="BL181">
        <v>-0.42296465562807128</v>
      </c>
      <c r="BM181">
        <v>-0.19576559741778654</v>
      </c>
      <c r="BN181">
        <v>-0.31415177107075554</v>
      </c>
      <c r="BO181">
        <v>-3.050037008215635E-3</v>
      </c>
      <c r="BP181">
        <v>-6.7126845678543989E-3</v>
      </c>
    </row>
    <row r="182" spans="1:68" x14ac:dyDescent="0.2">
      <c r="A182">
        <f>Data!A182</f>
        <v>1991</v>
      </c>
      <c r="B182">
        <f>Data!B182</f>
        <v>4</v>
      </c>
      <c r="C182">
        <v>1.6769801233087023E-2</v>
      </c>
      <c r="D182">
        <v>2.1706913147500728E-2</v>
      </c>
      <c r="I182">
        <v>4.7598426552125872E-2</v>
      </c>
      <c r="Q182">
        <v>-3.2265300377855516E-3</v>
      </c>
      <c r="R182">
        <v>-2.0146572212847325E-2</v>
      </c>
      <c r="U182">
        <v>2.3914998302315027E-2</v>
      </c>
      <c r="X182">
        <v>-2.4612396780527845E-3</v>
      </c>
      <c r="AE182">
        <v>-5.2071774839399509E-3</v>
      </c>
      <c r="AF182">
        <v>-7.3495467217368216E-3</v>
      </c>
      <c r="AG182">
        <v>-6.9304699462344743E-3</v>
      </c>
      <c r="AH182">
        <v>-1.3206813109663429E-2</v>
      </c>
      <c r="AI182">
        <v>7.0693121889151556E-3</v>
      </c>
      <c r="AJ182">
        <v>-1.1342449933197329E-2</v>
      </c>
      <c r="AK182">
        <v>-6.2538047755280601E-3</v>
      </c>
      <c r="AL182">
        <v>4.7024398774480503E-2</v>
      </c>
      <c r="AM182">
        <v>-1.231730044913526E-2</v>
      </c>
      <c r="AN182">
        <v>-7.2923680891183729E-3</v>
      </c>
      <c r="AO182">
        <v>5.7178632660193074E-5</v>
      </c>
      <c r="AQ182">
        <v>1.1113379283383296E-2</v>
      </c>
      <c r="AR182">
        <v>3.7292817069070061E-3</v>
      </c>
      <c r="AS182">
        <v>1.4842660975196154E-2</v>
      </c>
      <c r="AT182">
        <v>1.9271402374891888E-3</v>
      </c>
      <c r="AV182">
        <v>9.0694472189767339E-3</v>
      </c>
      <c r="AW182">
        <v>2.1049903895225874E-2</v>
      </c>
      <c r="AX182">
        <v>3.832300765283847E-3</v>
      </c>
      <c r="AY182">
        <v>-3.1139836830904599E-3</v>
      </c>
      <c r="BA182">
        <v>-0.10243183075664053</v>
      </c>
      <c r="BB182">
        <v>4.5423375308928371E-3</v>
      </c>
      <c r="BC182">
        <v>5.6529877833866315E-3</v>
      </c>
      <c r="BE182">
        <v>0.13199810219296193</v>
      </c>
      <c r="BF182">
        <v>5.4373948216379198E-2</v>
      </c>
      <c r="BG182">
        <v>7.3468480929506086E-3</v>
      </c>
      <c r="BH182">
        <v>-7.0351072902070932E-3</v>
      </c>
      <c r="BJ182">
        <v>0.57107642192091745</v>
      </c>
      <c r="BK182">
        <v>0.35924926185791861</v>
      </c>
      <c r="BL182">
        <v>7.9296341365523659E-2</v>
      </c>
      <c r="BM182">
        <v>-0.21182716021032499</v>
      </c>
      <c r="BN182">
        <v>-0.49177998638403686</v>
      </c>
      <c r="BO182">
        <v>-1.99255625540877E-3</v>
      </c>
      <c r="BP182">
        <v>-6.865791263402074E-3</v>
      </c>
    </row>
    <row r="183" spans="1:68" x14ac:dyDescent="0.2">
      <c r="A183">
        <f>Data!A183</f>
        <v>1992</v>
      </c>
      <c r="B183">
        <f>Data!B183</f>
        <v>1</v>
      </c>
      <c r="C183">
        <v>1.1173792629907808E-2</v>
      </c>
      <c r="D183">
        <v>9.5754971243984244E-3</v>
      </c>
      <c r="I183">
        <v>7.4593801737677268E-2</v>
      </c>
      <c r="Q183">
        <v>-3.8381202865402108E-3</v>
      </c>
      <c r="R183">
        <v>-1.9484182330026911E-2</v>
      </c>
      <c r="U183">
        <v>3.0541573239947439E-2</v>
      </c>
      <c r="X183">
        <v>-8.5953096258144512E-3</v>
      </c>
      <c r="AE183">
        <v>-2.694394051087734E-3</v>
      </c>
      <c r="AF183">
        <v>-5.1896349617743809E-3</v>
      </c>
      <c r="AG183">
        <v>-5.4211482744701556E-3</v>
      </c>
      <c r="AH183">
        <v>2.4254412143500659E-3</v>
      </c>
      <c r="AI183">
        <v>6.2664012776325606E-3</v>
      </c>
      <c r="AJ183">
        <v>-8.2353377401958028E-3</v>
      </c>
      <c r="AK183">
        <v>-5.1755466679166418E-3</v>
      </c>
      <c r="AL183">
        <v>2.3809915283521832E-2</v>
      </c>
      <c r="AM183">
        <v>-1.496997828187574E-2</v>
      </c>
      <c r="AN183">
        <v>-2.7636029696282982E-3</v>
      </c>
      <c r="AO183">
        <v>2.4260319921936002E-3</v>
      </c>
      <c r="AQ183">
        <v>1.1120428540644767E-2</v>
      </c>
      <c r="AR183">
        <v>4.5000219451645229E-3</v>
      </c>
      <c r="AS183">
        <v>1.5620450474363778E-2</v>
      </c>
      <c r="AT183">
        <v>-4.4466578595022677E-3</v>
      </c>
      <c r="AV183">
        <v>1.1089177685079221E-2</v>
      </c>
      <c r="AW183">
        <v>2.6206855775504856E-2</v>
      </c>
      <c r="AX183">
        <v>-2.951337847734159E-3</v>
      </c>
      <c r="AY183">
        <v>-1.1599419700629277E-2</v>
      </c>
      <c r="BA183">
        <v>-0.13770640422394864</v>
      </c>
      <c r="BB183">
        <v>1.7308223229912656E-3</v>
      </c>
      <c r="BC183">
        <v>-8.3327839207865573E-2</v>
      </c>
      <c r="BE183">
        <v>0.14745561157632636</v>
      </c>
      <c r="BF183">
        <v>2.8999552780041071E-2</v>
      </c>
      <c r="BG183">
        <v>3.6730706905059307E-3</v>
      </c>
      <c r="BH183">
        <v>-1.1486366660370104E-2</v>
      </c>
      <c r="BJ183">
        <v>1.0700684319099767</v>
      </c>
      <c r="BK183">
        <v>1.3316416081213456</v>
      </c>
      <c r="BL183">
        <v>2.242486404908739E-2</v>
      </c>
      <c r="BM183">
        <v>0.26157317611480169</v>
      </c>
      <c r="BN183">
        <v>-1.0476435549399064</v>
      </c>
      <c r="BO183">
        <v>3.528191168690735E-3</v>
      </c>
      <c r="BP183">
        <v>-5.1340432319484652E-3</v>
      </c>
    </row>
    <row r="184" spans="1:68" x14ac:dyDescent="0.2">
      <c r="A184">
        <f>Data!A184</f>
        <v>1992</v>
      </c>
      <c r="B184">
        <f>Data!B184</f>
        <v>2</v>
      </c>
      <c r="C184">
        <v>6.5336278882934806E-3</v>
      </c>
      <c r="D184">
        <v>9.4226902541620916E-3</v>
      </c>
      <c r="I184">
        <v>2.923862788398246E-2</v>
      </c>
      <c r="Q184">
        <v>-2.4147135121417246E-3</v>
      </c>
      <c r="R184">
        <v>-1.4926434247355402E-3</v>
      </c>
      <c r="U184">
        <v>2.9236817481050004E-2</v>
      </c>
      <c r="X184">
        <v>-5.9921538560541165E-3</v>
      </c>
      <c r="AE184">
        <v>-2.4151479162179967E-3</v>
      </c>
      <c r="AF184">
        <v>-4.1629002121350567E-3</v>
      </c>
      <c r="AG184">
        <v>-4.0823783711330108E-3</v>
      </c>
      <c r="AH184">
        <v>-1.9261137064887635E-3</v>
      </c>
      <c r="AI184">
        <v>4.1886008039124789E-3</v>
      </c>
      <c r="AJ184">
        <v>-8.0298024886165109E-3</v>
      </c>
      <c r="AK184">
        <v>-3.7708386391646087E-3</v>
      </c>
      <c r="AL184">
        <v>1.3659037603800606E-2</v>
      </c>
      <c r="AM184">
        <v>-1.0063509625009459E-2</v>
      </c>
      <c r="AN184">
        <v>-4.4454282756047903E-3</v>
      </c>
      <c r="AO184">
        <v>-2.8252806341599879E-4</v>
      </c>
      <c r="AQ184">
        <v>9.8094531591410572E-3</v>
      </c>
      <c r="AR184">
        <v>4.6779542356922832E-4</v>
      </c>
      <c r="AS184">
        <v>1.0277248574437792E-2</v>
      </c>
      <c r="AT184">
        <v>-3.7436206965708596E-3</v>
      </c>
      <c r="AV184">
        <v>1.3905105329845568E-2</v>
      </c>
      <c r="AW184">
        <v>1.5405772815576313E-2</v>
      </c>
      <c r="AX184">
        <v>-4.9408134319124386E-3</v>
      </c>
      <c r="AY184">
        <v>-1.0024544569309235E-2</v>
      </c>
      <c r="BA184">
        <v>-0.16023569548756944</v>
      </c>
      <c r="BB184">
        <v>-2.5752088167685372E-3</v>
      </c>
      <c r="BC184">
        <v>-0.1344851802959055</v>
      </c>
      <c r="BE184">
        <v>4.0903987124934815E-2</v>
      </c>
      <c r="BF184">
        <v>1.7821940145794635E-2</v>
      </c>
      <c r="BG184">
        <v>1.0168010317963549E-3</v>
      </c>
      <c r="BH184">
        <v>-1.1877644258915618E-2</v>
      </c>
      <c r="BJ184">
        <v>1.1423866833182186</v>
      </c>
      <c r="BK184">
        <v>1.2171253318982993</v>
      </c>
      <c r="BL184">
        <v>-0.14222977602231257</v>
      </c>
      <c r="BM184">
        <v>7.4738648526251339E-2</v>
      </c>
      <c r="BN184">
        <v>-1.2846165116634762</v>
      </c>
      <c r="BO184">
        <v>9.6601543307948887E-3</v>
      </c>
      <c r="BP184">
        <v>-1.389567841882669E-3</v>
      </c>
    </row>
    <row r="185" spans="1:68" x14ac:dyDescent="0.2">
      <c r="A185">
        <f>Data!A185</f>
        <v>1992</v>
      </c>
      <c r="B185">
        <f>Data!B185</f>
        <v>3</v>
      </c>
      <c r="C185">
        <v>3.3775476035504681E-3</v>
      </c>
      <c r="D185">
        <v>5.5444222405736099E-3</v>
      </c>
      <c r="I185">
        <v>3.2228828122764952E-2</v>
      </c>
      <c r="Q185">
        <v>-2.7342122531282343E-3</v>
      </c>
      <c r="R185">
        <v>-4.2330040021338888E-3</v>
      </c>
      <c r="U185">
        <v>2.9414558184049255E-2</v>
      </c>
      <c r="X185">
        <v>-1.0035295201967998E-2</v>
      </c>
      <c r="AE185">
        <v>-7.0653967527078976E-4</v>
      </c>
      <c r="AF185">
        <v>-3.3161512378425684E-3</v>
      </c>
      <c r="AG185">
        <v>-2.6787395218992316E-3</v>
      </c>
      <c r="AH185">
        <v>-1.0727701531746625E-2</v>
      </c>
      <c r="AI185">
        <v>4.7612335360947E-3</v>
      </c>
      <c r="AJ185">
        <v>-8.6614049218196598E-3</v>
      </c>
      <c r="AK185">
        <v>-2.0622609879756837E-3</v>
      </c>
      <c r="AL185">
        <v>4.0195994285436853E-3</v>
      </c>
      <c r="AM185">
        <v>-5.8150256409561507E-3</v>
      </c>
      <c r="AN185">
        <v>-2.6119832770290508E-3</v>
      </c>
      <c r="AO185">
        <v>7.0416796087302558E-4</v>
      </c>
      <c r="AQ185">
        <v>9.5165757933486361E-3</v>
      </c>
      <c r="AR185">
        <v>3.8664425226744292E-3</v>
      </c>
      <c r="AS185">
        <v>1.3383018310468842E-2</v>
      </c>
      <c r="AT185">
        <v>-1.0005470713419951E-2</v>
      </c>
      <c r="AV185">
        <v>1.347913619656893E-2</v>
      </c>
      <c r="AW185">
        <v>1.4834589587881197E-2</v>
      </c>
      <c r="AX185">
        <v>-1.0037189619644948E-2</v>
      </c>
      <c r="AY185">
        <v>-1.4932439504200978E-2</v>
      </c>
      <c r="BA185">
        <v>-0.15831777521280377</v>
      </c>
      <c r="BB185">
        <v>-2.3628519153717775E-3</v>
      </c>
      <c r="BC185">
        <v>-0.1334803566531142</v>
      </c>
      <c r="BE185">
        <v>8.0451471733472779E-2</v>
      </c>
      <c r="BF185">
        <v>7.3357527803734612E-3</v>
      </c>
      <c r="BG185">
        <v>2.8198199533445489E-2</v>
      </c>
      <c r="BH185">
        <v>-1.3872895341857747E-2</v>
      </c>
      <c r="BJ185">
        <v>1.6215857281121533</v>
      </c>
      <c r="BK185">
        <v>1.6093947388882208</v>
      </c>
      <c r="BL185">
        <v>0.52666771716636163</v>
      </c>
      <c r="BM185">
        <v>-1.2190989242391925E-2</v>
      </c>
      <c r="BN185">
        <v>-1.0949181142580207</v>
      </c>
      <c r="BO185">
        <v>1.0565248451354446E-2</v>
      </c>
      <c r="BP185">
        <v>-8.1623005319697572E-4</v>
      </c>
    </row>
    <row r="186" spans="1:68" x14ac:dyDescent="0.2">
      <c r="A186">
        <f>Data!A186</f>
        <v>1992</v>
      </c>
      <c r="B186">
        <f>Data!B186</f>
        <v>4</v>
      </c>
      <c r="C186">
        <v>1.3589221351928416E-4</v>
      </c>
      <c r="D186">
        <v>8.191296701376416E-4</v>
      </c>
      <c r="I186">
        <v>1.4427519300252101E-2</v>
      </c>
      <c r="Q186">
        <v>-1.2051997190360561E-3</v>
      </c>
      <c r="R186">
        <v>8.8862281909927177E-3</v>
      </c>
      <c r="U186">
        <v>2.2601033675890392E-2</v>
      </c>
      <c r="X186">
        <v>-6.9790152540365469E-3</v>
      </c>
      <c r="AE186">
        <v>-1.1732561097579364E-3</v>
      </c>
      <c r="AF186">
        <v>-3.8075247950004609E-3</v>
      </c>
      <c r="AG186">
        <v>-2.3527399273763905E-3</v>
      </c>
      <c r="AH186">
        <v>-1.9048419813496587E-2</v>
      </c>
      <c r="AI186">
        <v>4.0066145381665308E-3</v>
      </c>
      <c r="AJ186">
        <v>-5.6121251125720306E-3</v>
      </c>
      <c r="AK186">
        <v>-3.0817880870941394E-3</v>
      </c>
      <c r="AL186">
        <v>-1.9738463727605904E-2</v>
      </c>
      <c r="AM186">
        <v>-7.6852810278023043E-3</v>
      </c>
      <c r="AN186">
        <v>9.4542446931145108E-4</v>
      </c>
      <c r="AO186">
        <v>4.7529492643776372E-3</v>
      </c>
      <c r="AQ186">
        <v>1.1613932968586482E-2</v>
      </c>
      <c r="AR186">
        <v>2.4316728957161082E-3</v>
      </c>
      <c r="AS186">
        <v>1.4045605861047861E-2</v>
      </c>
      <c r="AT186">
        <v>-1.3909713650741673E-2</v>
      </c>
      <c r="AV186">
        <v>1.3109610021647455E-2</v>
      </c>
      <c r="AW186">
        <v>1.2035564338849447E-2</v>
      </c>
      <c r="AX186">
        <v>-1.3600835025675551E-2</v>
      </c>
      <c r="AY186">
        <v>-1.7572417623827441E-2</v>
      </c>
      <c r="BA186">
        <v>-0.13210184475674014</v>
      </c>
      <c r="BB186">
        <v>2.3741961308285653E-3</v>
      </c>
      <c r="BC186">
        <v>-0.14434563913588194</v>
      </c>
      <c r="BE186">
        <v>-3.8011740912065051E-3</v>
      </c>
      <c r="BF186">
        <v>-1.5930937038446835E-2</v>
      </c>
      <c r="BG186">
        <v>-1.2601067961224288E-2</v>
      </c>
      <c r="BH186">
        <v>-1.0444310852416656E-2</v>
      </c>
      <c r="BJ186">
        <v>1.530506126581217</v>
      </c>
      <c r="BK186">
        <v>1.5413834314581134</v>
      </c>
      <c r="BL186">
        <v>0.32054153324016088</v>
      </c>
      <c r="BM186">
        <v>1.0877304887126016E-2</v>
      </c>
      <c r="BN186">
        <v>-1.2099647351070244</v>
      </c>
      <c r="BO186">
        <v>1.6706721815911887E-2</v>
      </c>
      <c r="BP186">
        <v>-2.2808550727633076E-3</v>
      </c>
    </row>
    <row r="187" spans="1:68" x14ac:dyDescent="0.2">
      <c r="A187">
        <f>Data!A187</f>
        <v>1993</v>
      </c>
      <c r="B187">
        <f>Data!B187</f>
        <v>1</v>
      </c>
      <c r="C187">
        <v>5.2151260922066456E-3</v>
      </c>
      <c r="D187">
        <v>4.3219147760318322E-3</v>
      </c>
      <c r="I187">
        <v>4.7098878769329389E-3</v>
      </c>
      <c r="Q187">
        <v>3.3874920377346875E-4</v>
      </c>
      <c r="R187">
        <v>2.4718676350889979E-2</v>
      </c>
      <c r="U187">
        <v>1.9009654225765615E-2</v>
      </c>
      <c r="X187">
        <v>5.1956264067802849E-3</v>
      </c>
      <c r="AE187">
        <v>-7.360161016025657E-4</v>
      </c>
      <c r="AF187">
        <v>-3.0526395960439601E-3</v>
      </c>
      <c r="AG187">
        <v>-1.9499908902700369E-3</v>
      </c>
      <c r="AH187">
        <v>-1.3627156623961412E-2</v>
      </c>
      <c r="AI187">
        <v>7.7489167590734098E-3</v>
      </c>
      <c r="AJ187">
        <v>-8.0769349342775243E-3</v>
      </c>
      <c r="AK187">
        <v>-2.4828425301013368E-3</v>
      </c>
      <c r="AL187">
        <v>-2.302892358931441E-2</v>
      </c>
      <c r="AM187">
        <v>3.3886791550585826E-4</v>
      </c>
      <c r="AN187">
        <v>1.017297806552353E-3</v>
      </c>
      <c r="AO187">
        <v>4.0699374026686996E-3</v>
      </c>
      <c r="AQ187">
        <v>1.0670282197422054E-2</v>
      </c>
      <c r="AR187">
        <v>1.0446364458469581E-3</v>
      </c>
      <c r="AS187">
        <v>1.1714918641924754E-2</v>
      </c>
      <c r="AT187">
        <v>-6.4997925502275899E-3</v>
      </c>
      <c r="AV187">
        <v>1.1347393068303901E-2</v>
      </c>
      <c r="AW187">
        <v>9.467258658942157E-3</v>
      </c>
      <c r="AX187">
        <v>-6.3785091113288672E-3</v>
      </c>
      <c r="AY187">
        <v>-9.5025630997422894E-3</v>
      </c>
      <c r="BA187">
        <v>-9.358943486842608E-2</v>
      </c>
      <c r="BB187">
        <v>4.1237887477283408E-3</v>
      </c>
      <c r="BC187">
        <v>-9.6835804198252884E-2</v>
      </c>
      <c r="BE187">
        <v>-4.5588222047189042E-2</v>
      </c>
      <c r="BF187">
        <v>-1.9976282317189842E-2</v>
      </c>
      <c r="BG187">
        <v>-2.9362204916019152E-2</v>
      </c>
      <c r="BH187">
        <v>-1.308786172262856E-2</v>
      </c>
      <c r="BJ187">
        <v>1.5609749479347768</v>
      </c>
      <c r="BK187">
        <v>1.4850191402631774</v>
      </c>
      <c r="BL187">
        <v>0.72048669450090674</v>
      </c>
      <c r="BM187">
        <v>-7.5955807638661721E-2</v>
      </c>
      <c r="BN187">
        <v>-0.84048842277256064</v>
      </c>
      <c r="BO187">
        <v>1.4540067715408583E-2</v>
      </c>
      <c r="BP187">
        <v>5.7576126978781533E-3</v>
      </c>
    </row>
    <row r="188" spans="1:68" x14ac:dyDescent="0.2">
      <c r="A188">
        <f>Data!A188</f>
        <v>1993</v>
      </c>
      <c r="B188">
        <f>Data!B188</f>
        <v>2</v>
      </c>
      <c r="C188">
        <v>6.4565729090766411E-3</v>
      </c>
      <c r="D188">
        <v>2.8883986568466469E-3</v>
      </c>
      <c r="I188">
        <v>1.3664763048828021E-2</v>
      </c>
      <c r="Q188">
        <v>9.6782803338626901E-4</v>
      </c>
      <c r="R188">
        <v>3.1026791643498086E-2</v>
      </c>
      <c r="U188">
        <v>1.7273368102238784E-2</v>
      </c>
      <c r="X188">
        <v>4.7524487412839989E-3</v>
      </c>
      <c r="AE188">
        <v>-8.6670229886731676E-4</v>
      </c>
      <c r="AF188">
        <v>-2.4482634008640147E-3</v>
      </c>
      <c r="AG188">
        <v>-1.9092983428148358E-3</v>
      </c>
      <c r="AH188">
        <v>-6.5977054948662683E-3</v>
      </c>
      <c r="AI188">
        <v>6.7640608570096461E-3</v>
      </c>
      <c r="AJ188">
        <v>-4.6187029616486797E-3</v>
      </c>
      <c r="AK188">
        <v>-3.4951541360515037E-3</v>
      </c>
      <c r="AL188">
        <v>-3.5834392772068568E-2</v>
      </c>
      <c r="AM188">
        <v>9.2302015590384201E-4</v>
      </c>
      <c r="AN188">
        <v>2.521239654469376E-4</v>
      </c>
      <c r="AO188">
        <v>2.7003873663913325E-3</v>
      </c>
      <c r="AQ188">
        <v>8.2431098763233734E-3</v>
      </c>
      <c r="AR188">
        <v>-2.7471419584155221E-3</v>
      </c>
      <c r="AS188">
        <v>5.4959679181187937E-3</v>
      </c>
      <c r="AT188">
        <v>9.6060499261896304E-4</v>
      </c>
      <c r="AV188">
        <v>9.6212493507312757E-3</v>
      </c>
      <c r="AW188">
        <v>1.3238076881351368E-2</v>
      </c>
      <c r="AX188">
        <v>-4.0073787929983951E-4</v>
      </c>
      <c r="AY188">
        <v>-4.7691748459932626E-3</v>
      </c>
      <c r="BA188">
        <v>-9.8850419886017171E-2</v>
      </c>
      <c r="BB188">
        <v>2.8785995568050282E-3</v>
      </c>
      <c r="BC188">
        <v>-6.1547471255113173E-2</v>
      </c>
      <c r="BE188">
        <v>1.8489734598593266E-2</v>
      </c>
      <c r="BF188">
        <v>-3.3386127906925189E-2</v>
      </c>
      <c r="BG188">
        <v>-5.5444014759551408E-3</v>
      </c>
      <c r="BH188">
        <v>-6.8044843589661411E-3</v>
      </c>
      <c r="BJ188">
        <v>1.4938626950530876</v>
      </c>
      <c r="BK188">
        <v>1.4512662313139515</v>
      </c>
      <c r="BL188">
        <v>0.91739788479214468</v>
      </c>
      <c r="BM188">
        <v>-4.2596463688778119E-2</v>
      </c>
      <c r="BN188">
        <v>-0.57646499785726268</v>
      </c>
      <c r="BO188">
        <v>1.4996866905523251E-2</v>
      </c>
      <c r="BP188">
        <v>2.4405026772886113E-3</v>
      </c>
    </row>
    <row r="189" spans="1:68" x14ac:dyDescent="0.2">
      <c r="A189">
        <f>Data!A189</f>
        <v>1993</v>
      </c>
      <c r="B189">
        <f>Data!B189</f>
        <v>3</v>
      </c>
      <c r="C189">
        <v>8.9788700536388433E-3</v>
      </c>
      <c r="D189">
        <v>-3.7093659706854964E-4</v>
      </c>
      <c r="I189">
        <v>3.606213222071375E-2</v>
      </c>
      <c r="Q189">
        <v>2.0597662375032551E-3</v>
      </c>
      <c r="R189">
        <v>5.2069839326772005E-2</v>
      </c>
      <c r="U189">
        <v>2.3826293958896905E-2</v>
      </c>
      <c r="X189">
        <v>3.2560737635902726E-3</v>
      </c>
      <c r="AE189">
        <v>-1.113394191993855E-3</v>
      </c>
      <c r="AF189">
        <v>5.3414666373097219E-4</v>
      </c>
      <c r="AG189">
        <v>-4.4382664388109561E-6</v>
      </c>
      <c r="AH189">
        <v>7.2581289349100686E-3</v>
      </c>
      <c r="AI189">
        <v>4.3881976233750564E-3</v>
      </c>
      <c r="AJ189">
        <v>5.0062629715768026E-3</v>
      </c>
      <c r="AK189">
        <v>-2.4942153870046724E-3</v>
      </c>
      <c r="AL189">
        <v>-5.1338790323278261E-2</v>
      </c>
      <c r="AM189">
        <v>1.2477012159806122E-3</v>
      </c>
      <c r="AN189">
        <v>2.0830841150361046E-3</v>
      </c>
      <c r="AO189">
        <v>1.5489374513939502E-3</v>
      </c>
      <c r="AQ189">
        <v>5.9892459475747728E-3</v>
      </c>
      <c r="AR189">
        <v>-1.6762507208314403E-3</v>
      </c>
      <c r="AS189">
        <v>4.3129952281901751E-3</v>
      </c>
      <c r="AT189">
        <v>4.6658748288060936E-3</v>
      </c>
      <c r="AV189">
        <v>8.3119982475530207E-3</v>
      </c>
      <c r="AW189">
        <v>1.4699488712951236E-2</v>
      </c>
      <c r="AX189">
        <v>3.3462038342308986E-3</v>
      </c>
      <c r="AY189">
        <v>-1.5045122717891601E-3</v>
      </c>
      <c r="BA189">
        <v>-6.3236607479264739E-2</v>
      </c>
      <c r="BB189">
        <v>3.1706499501664709E-3</v>
      </c>
      <c r="BC189">
        <v>-6.7718004786152974E-2</v>
      </c>
      <c r="BE189">
        <v>9.0905337352517712E-2</v>
      </c>
      <c r="BF189">
        <v>-5.1872935724780689E-2</v>
      </c>
      <c r="BG189">
        <v>-9.6065531429676554E-3</v>
      </c>
      <c r="BH189">
        <v>-8.5016075990296952E-3</v>
      </c>
      <c r="BJ189">
        <v>1.4290642614739433</v>
      </c>
      <c r="BK189">
        <v>1.4401609336583103</v>
      </c>
      <c r="BL189">
        <v>1.2217194837733585</v>
      </c>
      <c r="BM189">
        <v>1.1096672247528083E-2</v>
      </c>
      <c r="BN189">
        <v>-0.20734497569952914</v>
      </c>
      <c r="BO189">
        <v>1.1934341947557724E-2</v>
      </c>
      <c r="BP189">
        <v>6.5920749419654673E-3</v>
      </c>
    </row>
    <row r="190" spans="1:68" x14ac:dyDescent="0.2">
      <c r="A190">
        <f>Data!A190</f>
        <v>1993</v>
      </c>
      <c r="B190">
        <f>Data!B190</f>
        <v>4</v>
      </c>
      <c r="C190">
        <v>3.3387973967968776E-3</v>
      </c>
      <c r="D190">
        <v>-1.3000377632934601E-3</v>
      </c>
      <c r="I190">
        <v>1.4821201483323776E-3</v>
      </c>
      <c r="Q190">
        <v>2.65031836817775E-3</v>
      </c>
      <c r="R190">
        <v>3.8914547129786925E-2</v>
      </c>
      <c r="U190">
        <v>4.8378186272461932E-3</v>
      </c>
      <c r="X190">
        <v>1.7401523667306407E-3</v>
      </c>
      <c r="AE190">
        <v>-7.0511402635808906E-4</v>
      </c>
      <c r="AF190">
        <v>-3.059264176217269E-4</v>
      </c>
      <c r="AG190">
        <v>-8.4187228974741402E-6</v>
      </c>
      <c r="AH190">
        <v>-1.2687963882855868E-3</v>
      </c>
      <c r="AI190">
        <v>6.1804732646475458E-4</v>
      </c>
      <c r="AJ190">
        <v>4.8034274897847951E-3</v>
      </c>
      <c r="AK190">
        <v>-2.0311911010262307E-3</v>
      </c>
      <c r="AL190">
        <v>-6.4195977318121322E-2</v>
      </c>
      <c r="AM190">
        <v>5.6195895637500826E-4</v>
      </c>
      <c r="AN190">
        <v>-3.0835212034840964E-4</v>
      </c>
      <c r="AO190">
        <v>-2.425702628094939E-6</v>
      </c>
      <c r="AQ190">
        <v>5.0808557849766345E-3</v>
      </c>
      <c r="AR190">
        <v>-3.0543701909091503E-3</v>
      </c>
      <c r="AS190">
        <v>2.0264855964668982E-3</v>
      </c>
      <c r="AT190">
        <v>1.3123118049653826E-3</v>
      </c>
      <c r="AV190">
        <v>8.2701017649640107E-3</v>
      </c>
      <c r="AW190">
        <v>6.4630793756608185E-3</v>
      </c>
      <c r="AX190">
        <v>-7.4808152808891748E-4</v>
      </c>
      <c r="AY190">
        <v>-2.880795707721262E-3</v>
      </c>
      <c r="BA190">
        <v>-4.3086792414290809E-2</v>
      </c>
      <c r="BB190">
        <v>3.4924251997807687E-3</v>
      </c>
      <c r="BC190">
        <v>-8.1312471961203059E-2</v>
      </c>
      <c r="BE190">
        <v>1.8614738687504406E-2</v>
      </c>
      <c r="BF190">
        <v>-6.3890049828008166E-2</v>
      </c>
      <c r="BG190">
        <v>-1.5627561322358652E-2</v>
      </c>
      <c r="BH190">
        <v>-1.2399540933630548E-3</v>
      </c>
      <c r="BJ190">
        <v>1.3555408765507289</v>
      </c>
      <c r="BK190">
        <v>1.4508324349495565</v>
      </c>
      <c r="BL190">
        <v>1.1633224974260354</v>
      </c>
      <c r="BM190">
        <v>9.5291558470814941E-2</v>
      </c>
      <c r="BN190">
        <v>-0.19221858101409861</v>
      </c>
      <c r="BO190">
        <v>1.5134072579189001E-2</v>
      </c>
      <c r="BP190">
        <v>6.1697936021780017E-3</v>
      </c>
    </row>
    <row r="191" spans="1:68" x14ac:dyDescent="0.2">
      <c r="A191">
        <f>Data!A191</f>
        <v>1994</v>
      </c>
      <c r="B191">
        <f>Data!B191</f>
        <v>1</v>
      </c>
      <c r="C191">
        <v>1.4282179862643574E-3</v>
      </c>
      <c r="D191">
        <v>-4.6034261786864761E-3</v>
      </c>
      <c r="I191">
        <v>-1.9003100691707964E-2</v>
      </c>
      <c r="Q191">
        <v>3.544056900053839E-3</v>
      </c>
      <c r="R191">
        <v>4.8120447933745147E-2</v>
      </c>
      <c r="U191">
        <v>2.9760694439300295E-3</v>
      </c>
      <c r="X191">
        <v>1.4949990257042245E-2</v>
      </c>
      <c r="AE191">
        <v>-9.9963034850603094E-5</v>
      </c>
      <c r="AF191">
        <v>1.9268958661955438E-3</v>
      </c>
      <c r="AG191">
        <v>1.6265145469711584E-3</v>
      </c>
      <c r="AH191">
        <v>8.605153579778424E-3</v>
      </c>
      <c r="AI191">
        <v>2.7142219243430077E-3</v>
      </c>
      <c r="AJ191">
        <v>7.893334933327445E-3</v>
      </c>
      <c r="AK191">
        <v>-2.3055146506942847E-3</v>
      </c>
      <c r="AL191">
        <v>-6.5237177859246209E-2</v>
      </c>
      <c r="AM191">
        <v>3.2462812853957246E-3</v>
      </c>
      <c r="AN191">
        <v>-2.6209354566204546E-3</v>
      </c>
      <c r="AO191">
        <v>-4.5478313227071965E-3</v>
      </c>
      <c r="AQ191">
        <v>1.7464553782566838E-3</v>
      </c>
      <c r="AR191">
        <v>-2.0532125757659614E-3</v>
      </c>
      <c r="AS191">
        <v>-3.0675719440154126E-4</v>
      </c>
      <c r="AT191">
        <v>1.7349751862224538E-3</v>
      </c>
      <c r="AV191">
        <v>5.4013615607981791E-3</v>
      </c>
      <c r="AW191">
        <v>2.0041752835737725E-3</v>
      </c>
      <c r="AX191">
        <v>-1.4870399991817607E-4</v>
      </c>
      <c r="AY191">
        <v>-8.0999262609005029E-4</v>
      </c>
      <c r="BA191">
        <v>-5.4742620430960232E-2</v>
      </c>
      <c r="BB191">
        <v>-6.708171842735311E-4</v>
      </c>
      <c r="BC191">
        <v>-0.10739172567318978</v>
      </c>
      <c r="BE191">
        <v>-7.2892995596480326E-2</v>
      </c>
      <c r="BF191">
        <v>-6.7164072828602706E-2</v>
      </c>
      <c r="BG191">
        <v>-3.540092807512174E-2</v>
      </c>
      <c r="BH191">
        <v>-6.7541819822816013E-4</v>
      </c>
      <c r="BJ191">
        <v>1.1813606044734097</v>
      </c>
      <c r="BK191">
        <v>1.4615098222574581</v>
      </c>
      <c r="BL191">
        <v>0.64131435705430473</v>
      </c>
      <c r="BM191">
        <v>0.2801492178614855</v>
      </c>
      <c r="BN191">
        <v>-0.54004644790589751</v>
      </c>
      <c r="BO191">
        <v>1.1305940482643675E-2</v>
      </c>
      <c r="BP191">
        <v>1.3060732939547896E-2</v>
      </c>
    </row>
    <row r="192" spans="1:68" x14ac:dyDescent="0.2">
      <c r="A192">
        <f>Data!A192</f>
        <v>1994</v>
      </c>
      <c r="B192">
        <f>Data!B192</f>
        <v>2</v>
      </c>
      <c r="C192">
        <v>-4.0888875301057226E-3</v>
      </c>
      <c r="D192">
        <v>-4.0675021741787276E-3</v>
      </c>
      <c r="I192">
        <v>-4.8816123911126219E-2</v>
      </c>
      <c r="Q192">
        <v>3.7094169481801838E-3</v>
      </c>
      <c r="R192">
        <v>3.3996154003927082E-2</v>
      </c>
      <c r="U192">
        <v>-1.1668959104755849E-2</v>
      </c>
      <c r="X192">
        <v>9.9637863319941289E-3</v>
      </c>
      <c r="AE192">
        <v>2.2697185025322142E-4</v>
      </c>
      <c r="AF192">
        <v>3.3463423759085842E-3</v>
      </c>
      <c r="AG192">
        <v>2.2708955464691982E-3</v>
      </c>
      <c r="AH192">
        <v>1.640725779863228E-2</v>
      </c>
      <c r="AI192">
        <v>-2.1902184131405988E-4</v>
      </c>
      <c r="AJ192">
        <v>9.8804097271472102E-3</v>
      </c>
      <c r="AK192">
        <v>-2.132261087410825E-4</v>
      </c>
      <c r="AL192">
        <v>-6.185393002995454E-2</v>
      </c>
      <c r="AM192">
        <v>6.3941577715436182E-3</v>
      </c>
      <c r="AN192">
        <v>1.4112666012877639E-4</v>
      </c>
      <c r="AO192">
        <v>-3.2052157156621242E-3</v>
      </c>
      <c r="AQ192">
        <v>5.4975314275651499E-4</v>
      </c>
      <c r="AR192">
        <v>-1.3149151499391554E-2</v>
      </c>
      <c r="AS192">
        <v>-1.2599398353030367E-2</v>
      </c>
      <c r="AT192">
        <v>8.5105108290982612E-3</v>
      </c>
      <c r="AV192">
        <v>4.2860057515934358E-3</v>
      </c>
      <c r="AW192">
        <v>-7.2308146586115285E-3</v>
      </c>
      <c r="AX192">
        <v>2.9383274779934965E-3</v>
      </c>
      <c r="AY192">
        <v>5.3245733080551361E-3</v>
      </c>
      <c r="BA192">
        <v>-5.611733458710022E-3</v>
      </c>
      <c r="BB192">
        <v>1.2106684904464871E-3</v>
      </c>
      <c r="BC192">
        <v>-0.11410885505178525</v>
      </c>
      <c r="BE192">
        <v>-5.3454555878462706E-2</v>
      </c>
      <c r="BF192">
        <v>-6.520027166949216E-2</v>
      </c>
      <c r="BG192">
        <v>-2.3966667997398439E-2</v>
      </c>
      <c r="BH192">
        <v>2.6856774707890094E-3</v>
      </c>
      <c r="BJ192">
        <v>0.45374429638410607</v>
      </c>
      <c r="BK192">
        <v>0.62951541237993691</v>
      </c>
      <c r="BL192">
        <v>-0.40592458259859576</v>
      </c>
      <c r="BM192">
        <v>0.17577111607589613</v>
      </c>
      <c r="BN192">
        <v>-0.85966907386671876</v>
      </c>
      <c r="BO192">
        <v>1.0382456163226028E-2</v>
      </c>
      <c r="BP192">
        <v>9.3838720229623071E-3</v>
      </c>
    </row>
    <row r="193" spans="1:68" x14ac:dyDescent="0.2">
      <c r="A193">
        <f>Data!A193</f>
        <v>1994</v>
      </c>
      <c r="B193">
        <f>Data!B193</f>
        <v>3</v>
      </c>
      <c r="C193">
        <v>-1.6986865290835595E-3</v>
      </c>
      <c r="D193">
        <v>-3.3392878334890241E-3</v>
      </c>
      <c r="I193">
        <v>-1.3627993492651314E-2</v>
      </c>
      <c r="Q193">
        <v>2.8025900524617058E-3</v>
      </c>
      <c r="R193">
        <v>1.660895832557685E-2</v>
      </c>
      <c r="U193">
        <v>-1.6884176611510426E-2</v>
      </c>
      <c r="X193">
        <v>-5.7196440750475475E-3</v>
      </c>
      <c r="AE193">
        <v>-2.7669846765832062E-5</v>
      </c>
      <c r="AF193">
        <v>1.0561269845359433E-3</v>
      </c>
      <c r="AG193">
        <v>1.5190578948631739E-3</v>
      </c>
      <c r="AH193">
        <v>-5.6584128527541466E-3</v>
      </c>
      <c r="AI193">
        <v>-5.7262525728667413E-3</v>
      </c>
      <c r="AJ193">
        <v>3.2713213030408639E-3</v>
      </c>
      <c r="AK193">
        <v>9.4497469577259352E-4</v>
      </c>
      <c r="AL193">
        <v>-6.0463822157909242E-2</v>
      </c>
      <c r="AM193">
        <v>1.1945821677372237E-2</v>
      </c>
      <c r="AN193">
        <v>2.0957611150760336E-3</v>
      </c>
      <c r="AO193">
        <v>1.0396341306675438E-3</v>
      </c>
      <c r="AQ193">
        <v>-8.8549862833708914E-4</v>
      </c>
      <c r="AR193">
        <v>-9.896304299284342E-3</v>
      </c>
      <c r="AS193">
        <v>-1.0781802923697015E-2</v>
      </c>
      <c r="AT193">
        <v>9.0831164011504484E-3</v>
      </c>
      <c r="AV193">
        <v>4.7068181529574815E-4</v>
      </c>
      <c r="AW193">
        <v>-9.2704923468032163E-3</v>
      </c>
      <c r="AX193">
        <v>5.3697964408963017E-3</v>
      </c>
      <c r="AY193">
        <v>8.4291244141088129E-3</v>
      </c>
      <c r="BA193">
        <v>1.2308229440100238E-2</v>
      </c>
      <c r="BB193">
        <v>1.6151164599387258E-3</v>
      </c>
      <c r="BC193">
        <v>-9.6821364874469573E-2</v>
      </c>
      <c r="BE193">
        <v>-2.5894453428085384E-2</v>
      </c>
      <c r="BF193">
        <v>-6.1519948550815329E-2</v>
      </c>
      <c r="BG193">
        <v>3.4332052833372373E-3</v>
      </c>
      <c r="BH193">
        <v>2.7967618362163826E-4</v>
      </c>
      <c r="BJ193">
        <v>-8.2554695285885771E-4</v>
      </c>
      <c r="BK193">
        <v>9.1258078476007753E-2</v>
      </c>
      <c r="BL193">
        <v>-0.69041478826258462</v>
      </c>
      <c r="BM193">
        <v>9.2083625509244538E-2</v>
      </c>
      <c r="BN193">
        <v>-0.68958942735841289</v>
      </c>
      <c r="BO193">
        <v>6.8438679861597337E-3</v>
      </c>
      <c r="BP193">
        <v>4.9821145816608473E-3</v>
      </c>
    </row>
    <row r="194" spans="1:68" x14ac:dyDescent="0.2">
      <c r="A194">
        <f>Data!A194</f>
        <v>1994</v>
      </c>
      <c r="B194">
        <f>Data!B194</f>
        <v>4</v>
      </c>
      <c r="C194">
        <v>-4.5110172844360363E-3</v>
      </c>
      <c r="D194">
        <v>-5.4107319457337155E-3</v>
      </c>
      <c r="I194">
        <v>-3.4730221387329507E-2</v>
      </c>
      <c r="Q194">
        <v>2.9495153140318489E-3</v>
      </c>
      <c r="R194">
        <v>1.3193668191739505E-2</v>
      </c>
      <c r="U194">
        <v>-2.1607804793598362E-2</v>
      </c>
      <c r="X194">
        <v>4.5237225544152437E-3</v>
      </c>
      <c r="AE194">
        <v>-5.1587128384422698E-4</v>
      </c>
      <c r="AF194">
        <v>2.0437721844945855E-3</v>
      </c>
      <c r="AG194">
        <v>2.3985839433535716E-3</v>
      </c>
      <c r="AH194">
        <v>-4.5422378989261603E-3</v>
      </c>
      <c r="AI194">
        <v>-7.2074085641524732E-3</v>
      </c>
      <c r="AJ194">
        <v>5.6105127314669545E-3</v>
      </c>
      <c r="AK194">
        <v>1.8034152384123203E-3</v>
      </c>
      <c r="AL194">
        <v>-5.3172257201402395E-2</v>
      </c>
      <c r="AM194">
        <v>1.8852289685909795E-2</v>
      </c>
      <c r="AN194">
        <v>1.6136003355304851E-3</v>
      </c>
      <c r="AO194">
        <v>-4.3017184882865322E-4</v>
      </c>
      <c r="AQ194">
        <v>-6.6678255144161369E-3</v>
      </c>
      <c r="AR194">
        <v>-1.1522931688243698E-2</v>
      </c>
      <c r="AS194">
        <v>-1.8190757198567553E-2</v>
      </c>
      <c r="AT194">
        <v>1.3679739920821166E-2</v>
      </c>
      <c r="AV194">
        <v>-1.0014033636096542E-3</v>
      </c>
      <c r="AW194">
        <v>-1.7350494889077694E-2</v>
      </c>
      <c r="AX194">
        <v>8.0072531589649998E-3</v>
      </c>
      <c r="AY194">
        <v>1.3732971318276554E-2</v>
      </c>
      <c r="BA194">
        <v>6.5207610498502211E-2</v>
      </c>
      <c r="BB194">
        <v>-9.6043095924436273E-4</v>
      </c>
      <c r="BC194">
        <v>-7.6122009056135642E-2</v>
      </c>
      <c r="BE194">
        <v>-4.0628155821799794E-2</v>
      </c>
      <c r="BF194">
        <v>-5.5216028923200433E-2</v>
      </c>
      <c r="BG194">
        <v>1.4960136883384045E-2</v>
      </c>
      <c r="BH194">
        <v>-2.3238435094489959E-3</v>
      </c>
      <c r="BJ194">
        <v>-0.75615001495839973</v>
      </c>
      <c r="BK194">
        <v>-0.46724675342805622</v>
      </c>
      <c r="BL194">
        <v>-1.2439230238034558</v>
      </c>
      <c r="BM194">
        <v>0.28890326160917512</v>
      </c>
      <c r="BN194">
        <v>-0.48777318367166345</v>
      </c>
      <c r="BO194">
        <v>-1.0042796765840425E-3</v>
      </c>
      <c r="BP194">
        <v>-1.752696502410174E-3</v>
      </c>
    </row>
    <row r="195" spans="1:68" x14ac:dyDescent="0.2">
      <c r="A195">
        <f>Data!A195</f>
        <v>1995</v>
      </c>
      <c r="B195">
        <f>Data!B195</f>
        <v>1</v>
      </c>
      <c r="C195">
        <v>7.5499819408619828E-4</v>
      </c>
      <c r="D195">
        <v>7.5976364724894552E-4</v>
      </c>
      <c r="I195">
        <v>-2.5876888557919919E-2</v>
      </c>
      <c r="Q195">
        <v>2.8858517098856434E-3</v>
      </c>
      <c r="R195">
        <v>1.3699107721245163E-2</v>
      </c>
      <c r="U195">
        <v>-1.9702295632725075E-2</v>
      </c>
      <c r="X195">
        <v>3.8835414173901128E-3</v>
      </c>
      <c r="AE195">
        <v>-1.3643329411143768E-3</v>
      </c>
      <c r="AF195">
        <v>1.3886937539639987E-3</v>
      </c>
      <c r="AG195">
        <v>1.4892426845145579E-3</v>
      </c>
      <c r="AH195">
        <v>-7.8936824555064788E-5</v>
      </c>
      <c r="AI195">
        <v>-1.1081429074046412E-2</v>
      </c>
      <c r="AJ195">
        <v>6.7084151227447819E-3</v>
      </c>
      <c r="AK195">
        <v>1.6986902182658525E-4</v>
      </c>
      <c r="AL195">
        <v>-4.5865380986820803E-2</v>
      </c>
      <c r="AM195">
        <v>2.4828213414350486E-2</v>
      </c>
      <c r="AN195">
        <v>1.2049682976842391E-3</v>
      </c>
      <c r="AO195">
        <v>-1.8372545613898339E-4</v>
      </c>
      <c r="AQ195">
        <v>-5.8338334036669437E-3</v>
      </c>
      <c r="AR195">
        <v>-8.4507945434779685E-3</v>
      </c>
      <c r="AS195">
        <v>-1.4284627943007777E-2</v>
      </c>
      <c r="AT195">
        <v>1.5039626143766305E-2</v>
      </c>
      <c r="AV195">
        <v>-4.5789286451132227E-3</v>
      </c>
      <c r="AW195">
        <v>-1.7267715349868595E-2</v>
      </c>
      <c r="AX195">
        <v>1.183674537910484E-2</v>
      </c>
      <c r="AY195">
        <v>1.7535136548162633E-2</v>
      </c>
      <c r="BA195">
        <v>6.6158061835590809E-2</v>
      </c>
      <c r="BB195">
        <v>-2.0116826245848429E-3</v>
      </c>
      <c r="BC195">
        <v>-5.7686340781657464E-3</v>
      </c>
      <c r="BE195">
        <v>-4.1942512739605142E-2</v>
      </c>
      <c r="BF195">
        <v>-4.7254074391504197E-2</v>
      </c>
      <c r="BG195">
        <v>-2.3737584982184146E-3</v>
      </c>
      <c r="BH195">
        <v>-3.7326563194134132E-3</v>
      </c>
      <c r="BJ195">
        <v>-1.1660296810865871</v>
      </c>
      <c r="BK195">
        <v>-1.0900406936050233</v>
      </c>
      <c r="BL195">
        <v>-0.9177845438443395</v>
      </c>
      <c r="BM195">
        <v>7.598898755739647E-2</v>
      </c>
      <c r="BN195">
        <v>0.24824497529494471</v>
      </c>
      <c r="BO195">
        <v>-6.9037720786159704E-3</v>
      </c>
      <c r="BP195">
        <v>-7.9000471270684255E-3</v>
      </c>
    </row>
    <row r="196" spans="1:68" x14ac:dyDescent="0.2">
      <c r="A196">
        <f>Data!A196</f>
        <v>1995</v>
      </c>
      <c r="B196">
        <f>Data!B196</f>
        <v>2</v>
      </c>
      <c r="C196">
        <v>6.1441908317405591E-3</v>
      </c>
      <c r="D196">
        <v>8.2960645848295655E-4</v>
      </c>
      <c r="I196">
        <v>1.5121419860165908E-2</v>
      </c>
      <c r="Q196">
        <v>1.9929870730422943E-3</v>
      </c>
      <c r="R196">
        <v>1.9313444550491887E-2</v>
      </c>
      <c r="U196">
        <v>-5.0843485042912917E-3</v>
      </c>
      <c r="X196">
        <v>3.1840257675597172E-4</v>
      </c>
      <c r="AE196">
        <v>-1.009186290028552E-3</v>
      </c>
      <c r="AF196">
        <v>-2.1119255987223085E-4</v>
      </c>
      <c r="AG196">
        <v>9.3688026171712124E-5</v>
      </c>
      <c r="AH196">
        <v>-1.3663201799589686E-3</v>
      </c>
      <c r="AI196">
        <v>-1.2411555205019908E-2</v>
      </c>
      <c r="AJ196">
        <v>5.8796056714029987E-3</v>
      </c>
      <c r="AK196">
        <v>-1.108884560582446E-3</v>
      </c>
      <c r="AL196">
        <v>-3.9769090790903405E-2</v>
      </c>
      <c r="AM196">
        <v>2.3238453675867632E-2</v>
      </c>
      <c r="AN196">
        <v>4.1260134739666832E-3</v>
      </c>
      <c r="AO196">
        <v>4.3372060339827989E-3</v>
      </c>
      <c r="AQ196">
        <v>4.1150649821020124E-5</v>
      </c>
      <c r="AR196">
        <v>4.2019454577046922E-3</v>
      </c>
      <c r="AS196">
        <v>4.2430961116100008E-3</v>
      </c>
      <c r="AT196">
        <v>1.9010947266521194E-3</v>
      </c>
      <c r="AV196">
        <v>-5.8083727714333122E-3</v>
      </c>
      <c r="AW196">
        <v>-7.8983553205045354E-3</v>
      </c>
      <c r="AX196">
        <v>5.2180794615779291E-3</v>
      </c>
      <c r="AY196">
        <v>7.8245730243224898E-3</v>
      </c>
      <c r="BA196">
        <v>1.2605673341648638E-2</v>
      </c>
      <c r="BB196">
        <v>1.4501229557977169E-3</v>
      </c>
      <c r="BC196">
        <v>7.0986140603528369E-3</v>
      </c>
      <c r="BE196">
        <v>-2.4724097451951366E-3</v>
      </c>
      <c r="BF196">
        <v>-3.9557897980225576E-2</v>
      </c>
      <c r="BG196">
        <v>5.1267841297211625E-2</v>
      </c>
      <c r="BH196">
        <v>-5.9175961805463945E-3</v>
      </c>
      <c r="BJ196">
        <v>-0.97379252503214087</v>
      </c>
      <c r="BK196">
        <v>-1.1808733231067743</v>
      </c>
      <c r="BL196">
        <v>-9.25571511184895E-2</v>
      </c>
      <c r="BM196">
        <v>-0.20708079800289525</v>
      </c>
      <c r="BN196">
        <v>0.88123522588262082</v>
      </c>
      <c r="BO196">
        <v>-1.0050414694617454E-2</v>
      </c>
      <c r="BP196">
        <v>-1.1781379962908109E-2</v>
      </c>
    </row>
    <row r="197" spans="1:68" x14ac:dyDescent="0.2">
      <c r="A197">
        <f>Data!A197</f>
        <v>1995</v>
      </c>
      <c r="B197">
        <f>Data!B197</f>
        <v>3</v>
      </c>
      <c r="C197">
        <v>6.6915928940414204E-3</v>
      </c>
      <c r="D197">
        <v>8.9761163899915175E-4</v>
      </c>
      <c r="I197">
        <v>4.1459337014219777E-2</v>
      </c>
      <c r="Q197">
        <v>-2.1563705437585342E-3</v>
      </c>
      <c r="R197">
        <v>-3.4502857211062832E-3</v>
      </c>
      <c r="U197">
        <v>1.5949064939585256E-2</v>
      </c>
      <c r="X197">
        <v>4.9841056245387705E-3</v>
      </c>
      <c r="AE197">
        <v>-1.1433917140433181E-3</v>
      </c>
      <c r="AF197">
        <v>1.1818445723248416E-3</v>
      </c>
      <c r="AG197">
        <v>7.3637926672276421E-4</v>
      </c>
      <c r="AH197">
        <v>8.9363638577966142E-3</v>
      </c>
      <c r="AI197">
        <v>-1.0488472228367129E-2</v>
      </c>
      <c r="AJ197">
        <v>7.2075592694487156E-3</v>
      </c>
      <c r="AK197">
        <v>-2.6018516653270041E-4</v>
      </c>
      <c r="AL197">
        <v>-3.5040541846246498E-2</v>
      </c>
      <c r="AM197">
        <v>1.4208050629642699E-2</v>
      </c>
      <c r="AN197">
        <v>2.2369108608151222E-3</v>
      </c>
      <c r="AO197">
        <v>1.0550662886368301E-3</v>
      </c>
      <c r="AQ197">
        <v>1.7769727125944712E-3</v>
      </c>
      <c r="AR197">
        <v>4.7146339405785831E-3</v>
      </c>
      <c r="AS197">
        <v>6.4916066571250042E-3</v>
      </c>
      <c r="AT197">
        <v>1.999862431789623E-4</v>
      </c>
      <c r="AV197">
        <v>-4.5185918528503066E-3</v>
      </c>
      <c r="AW197">
        <v>-5.8768173815986202E-3</v>
      </c>
      <c r="AX197">
        <v>3.8333517548121421E-3</v>
      </c>
      <c r="AY197">
        <v>5.7727299537511101E-3</v>
      </c>
      <c r="BA197">
        <v>-5.8279210543676907E-3</v>
      </c>
      <c r="BB197">
        <v>1.9281179833567919E-3</v>
      </c>
      <c r="BC197">
        <v>3.0768640152937454E-2</v>
      </c>
      <c r="BE197">
        <v>-7.2324807991446249E-3</v>
      </c>
      <c r="BF197">
        <v>-3.6222386252094729E-2</v>
      </c>
      <c r="BG197">
        <v>4.1990015909838974E-2</v>
      </c>
      <c r="BH197">
        <v>-6.5295296866073778E-3</v>
      </c>
      <c r="BJ197">
        <v>-0.6920377579391026</v>
      </c>
      <c r="BK197">
        <v>-0.87281294755168481</v>
      </c>
      <c r="BL197">
        <v>0.13177496698074354</v>
      </c>
      <c r="BM197">
        <v>-0.18077518954572236</v>
      </c>
      <c r="BN197">
        <v>0.82381259132301654</v>
      </c>
      <c r="BO197">
        <v>-1.1140631450798688E-2</v>
      </c>
      <c r="BP197">
        <v>-7.5678480469375878E-3</v>
      </c>
    </row>
    <row r="198" spans="1:68" x14ac:dyDescent="0.2">
      <c r="A198">
        <f>Data!A198</f>
        <v>1995</v>
      </c>
      <c r="B198">
        <f>Data!B198</f>
        <v>4</v>
      </c>
      <c r="C198">
        <v>8.8867438868653892E-3</v>
      </c>
      <c r="D198">
        <v>3.2877122153269767E-3</v>
      </c>
      <c r="I198">
        <v>3.7589208600458335E-2</v>
      </c>
      <c r="Q198">
        <v>-2.9373065152829541E-3</v>
      </c>
      <c r="R198">
        <v>1.7645129041570229E-3</v>
      </c>
      <c r="U198">
        <v>2.8126043826415703E-2</v>
      </c>
      <c r="X198">
        <v>1.6234711028308979E-2</v>
      </c>
      <c r="AE198">
        <v>-1.5703680903698114E-3</v>
      </c>
      <c r="AF198">
        <v>2.0607344019882845E-3</v>
      </c>
      <c r="AG198">
        <v>4.7274126168872499E-4</v>
      </c>
      <c r="AH198">
        <v>2.150715810643522E-2</v>
      </c>
      <c r="AI198">
        <v>-1.055607259092195E-2</v>
      </c>
      <c r="AJ198">
        <v>9.7395801119555259E-3</v>
      </c>
      <c r="AK198">
        <v>-2.5609426436901117E-4</v>
      </c>
      <c r="AL198">
        <v>-2.3113122926836205E-2</v>
      </c>
      <c r="AM198">
        <v>1.3617171611157275E-2</v>
      </c>
      <c r="AN198">
        <v>3.661002752136433E-3</v>
      </c>
      <c r="AO198">
        <v>1.6002683502964743E-3</v>
      </c>
      <c r="AQ198">
        <v>3.7237235272122859E-3</v>
      </c>
      <c r="AR198">
        <v>7.5875317896696437E-3</v>
      </c>
      <c r="AS198">
        <v>1.1311255320642033E-2</v>
      </c>
      <c r="AT198">
        <v>-2.4245114278558244E-3</v>
      </c>
      <c r="AV198">
        <v>-2.043330023751011E-3</v>
      </c>
      <c r="AW198">
        <v>-1.7153182997322602E-3</v>
      </c>
      <c r="AX198">
        <v>1.9825017389099031E-3</v>
      </c>
      <c r="AY198">
        <v>2.5485783337941825E-3</v>
      </c>
      <c r="BA198">
        <v>-7.0021421788553084E-3</v>
      </c>
      <c r="BB198">
        <v>3.9207948270272297E-3</v>
      </c>
      <c r="BC198">
        <v>2.8864972336085426E-2</v>
      </c>
      <c r="BE198">
        <v>4.1286395552200261E-2</v>
      </c>
      <c r="BF198">
        <v>-2.5173857233482977E-2</v>
      </c>
      <c r="BG198">
        <v>2.7792744416192505E-2</v>
      </c>
      <c r="BH198">
        <v>-4.0564699590404305E-3</v>
      </c>
      <c r="BJ198">
        <v>-0.53275597062336644</v>
      </c>
      <c r="BK198">
        <v>-0.74818982673119105</v>
      </c>
      <c r="BL198">
        <v>0.51528547127945767</v>
      </c>
      <c r="BM198">
        <v>-0.21543385604636134</v>
      </c>
      <c r="BN198">
        <v>1.0480413228316048</v>
      </c>
      <c r="BO198">
        <v>-7.8060238534868043E-3</v>
      </c>
      <c r="BP198">
        <v>-2.3281743627663332E-3</v>
      </c>
    </row>
    <row r="199" spans="1:68" x14ac:dyDescent="0.2">
      <c r="A199">
        <f>Data!A199</f>
        <v>1996</v>
      </c>
      <c r="B199">
        <f>Data!B199</f>
        <v>1</v>
      </c>
      <c r="C199">
        <v>1.1809317495250937E-2</v>
      </c>
      <c r="D199">
        <v>3.6466158656338621E-3</v>
      </c>
      <c r="I199">
        <v>4.3482937647175923E-2</v>
      </c>
      <c r="Q199">
        <v>-1.6291017147360299E-3</v>
      </c>
      <c r="R199">
        <v>8.9418501088642799E-3</v>
      </c>
      <c r="U199">
        <v>2.144147416665465E-2</v>
      </c>
      <c r="X199">
        <v>1.6712432811508471E-2</v>
      </c>
      <c r="AE199">
        <v>-2.580997143903474E-3</v>
      </c>
      <c r="AF199">
        <v>-5.8444262252965729E-4</v>
      </c>
      <c r="AG199">
        <v>-5.6300771566597518E-5</v>
      </c>
      <c r="AH199">
        <v>-8.2977387543250458E-3</v>
      </c>
      <c r="AI199">
        <v>-1.235533667816302E-2</v>
      </c>
      <c r="AJ199">
        <v>2.355538821004366E-3</v>
      </c>
      <c r="AK199">
        <v>-3.0196465585330401E-4</v>
      </c>
      <c r="AL199">
        <v>-1.2000394497804656E-2</v>
      </c>
      <c r="AM199">
        <v>1.1079482045463607E-2</v>
      </c>
      <c r="AN199">
        <v>3.5511885625831852E-3</v>
      </c>
      <c r="AO199">
        <v>4.1356311852620564E-3</v>
      </c>
      <c r="AQ199">
        <v>5.4574261822555314E-3</v>
      </c>
      <c r="AR199">
        <v>1.774470528778016E-2</v>
      </c>
      <c r="AS199">
        <v>2.3202131473556875E-2</v>
      </c>
      <c r="AT199">
        <v>-1.1392813972788574E-2</v>
      </c>
      <c r="AV199">
        <v>-7.2522153617882168E-4</v>
      </c>
      <c r="AW199">
        <v>4.5936601522624798E-3</v>
      </c>
      <c r="AX199">
        <v>-3.496787476709784E-3</v>
      </c>
      <c r="AY199">
        <v>-5.0126797746097296E-3</v>
      </c>
      <c r="BA199">
        <v>-8.134911600997885E-3</v>
      </c>
      <c r="BB199">
        <v>4.4190481321422226E-3</v>
      </c>
      <c r="BC199">
        <v>-4.9193828110092319E-3</v>
      </c>
      <c r="BE199">
        <v>4.4709908850719238E-2</v>
      </c>
      <c r="BF199">
        <v>-1.141595183892985E-2</v>
      </c>
      <c r="BG199">
        <v>2.2646822990934901E-2</v>
      </c>
      <c r="BH199">
        <v>-5.6371955053234404E-3</v>
      </c>
      <c r="BJ199">
        <v>-0.15750523030211738</v>
      </c>
      <c r="BK199">
        <v>-0.28878871234450543</v>
      </c>
      <c r="BL199">
        <v>0.45796566324938937</v>
      </c>
      <c r="BM199">
        <v>-0.13128348198661532</v>
      </c>
      <c r="BN199">
        <v>0.61547078875428385</v>
      </c>
      <c r="BO199">
        <v>-2.6638998534245575E-3</v>
      </c>
      <c r="BP199">
        <v>4.3218892172443985E-4</v>
      </c>
    </row>
    <row r="200" spans="1:68" x14ac:dyDescent="0.2">
      <c r="A200">
        <f>Data!A200</f>
        <v>1996</v>
      </c>
      <c r="B200">
        <f>Data!B200</f>
        <v>2</v>
      </c>
      <c r="C200">
        <v>4.1228351576805267E-3</v>
      </c>
      <c r="D200">
        <v>2.6462424667013096E-3</v>
      </c>
      <c r="I200">
        <v>1.7381079708735925E-2</v>
      </c>
      <c r="Q200">
        <v>-1.8770799771928304E-3</v>
      </c>
      <c r="R200">
        <v>1.1572462453966814E-2</v>
      </c>
      <c r="U200">
        <v>2.4874005271034783E-2</v>
      </c>
      <c r="X200">
        <v>3.73883093526306E-3</v>
      </c>
      <c r="AE200">
        <v>-2.0864821118751209E-3</v>
      </c>
      <c r="AF200">
        <v>-3.0336490957392215E-3</v>
      </c>
      <c r="AG200">
        <v>-3.0132035607977059E-5</v>
      </c>
      <c r="AH200">
        <v>-4.0461205199750161E-2</v>
      </c>
      <c r="AI200">
        <v>-1.1003129411629509E-2</v>
      </c>
      <c r="AJ200">
        <v>-5.1044810196581025E-3</v>
      </c>
      <c r="AK200">
        <v>-5.6738872943462582E-4</v>
      </c>
      <c r="AL200">
        <v>-9.3411339121551862E-3</v>
      </c>
      <c r="AM200">
        <v>9.5814689562860877E-3</v>
      </c>
      <c r="AN200">
        <v>-2.7890363313507471E-3</v>
      </c>
      <c r="AO200">
        <v>2.4461276453813241E-4</v>
      </c>
      <c r="AQ200">
        <v>3.9315785174967033E-3</v>
      </c>
      <c r="AR200">
        <v>3.4213883908633669E-3</v>
      </c>
      <c r="AS200">
        <v>7.3529669116130236E-3</v>
      </c>
      <c r="AT200">
        <v>-3.2301317488572234E-3</v>
      </c>
      <c r="AV200">
        <v>3.7923875849479316E-3</v>
      </c>
      <c r="AW200">
        <v>-2.5957552906463732E-3</v>
      </c>
      <c r="AX200">
        <v>-2.0551405684638979E-3</v>
      </c>
      <c r="AY200">
        <v>-1.198530917401186E-3</v>
      </c>
      <c r="BA200">
        <v>-2.739655976094868E-2</v>
      </c>
      <c r="BB200">
        <v>1.916206441103796E-3</v>
      </c>
      <c r="BC200">
        <v>-6.2554792675729054E-2</v>
      </c>
      <c r="BE200">
        <v>4.4657030837957024E-2</v>
      </c>
      <c r="BF200">
        <v>-6.3074848280448848E-3</v>
      </c>
      <c r="BG200">
        <v>2.6107657929973271E-2</v>
      </c>
      <c r="BH200">
        <v>-2.2758245721971049E-3</v>
      </c>
      <c r="BJ200">
        <v>-0.20751063171089879</v>
      </c>
      <c r="BK200">
        <v>-0.14592673744913931</v>
      </c>
      <c r="BL200">
        <v>-0.39051520905727699</v>
      </c>
      <c r="BM200">
        <v>6.1583894311735055E-2</v>
      </c>
      <c r="BN200">
        <v>-0.1830046683898201</v>
      </c>
      <c r="BO200">
        <v>8.9070769803070021E-4</v>
      </c>
      <c r="BP200">
        <v>7.8165754085578396E-3</v>
      </c>
    </row>
    <row r="201" spans="1:68" x14ac:dyDescent="0.2">
      <c r="A201">
        <f>Data!A201</f>
        <v>1996</v>
      </c>
      <c r="B201">
        <f>Data!B201</f>
        <v>3</v>
      </c>
      <c r="C201">
        <v>4.6852902857441592E-3</v>
      </c>
      <c r="D201">
        <v>6.6441881230279165E-3</v>
      </c>
      <c r="I201">
        <v>-6.3233609624493425E-3</v>
      </c>
      <c r="Q201">
        <v>-3.3263969673480442E-4</v>
      </c>
      <c r="R201">
        <v>2.192497654636405E-2</v>
      </c>
      <c r="U201">
        <v>1.8822792345917883E-2</v>
      </c>
      <c r="X201">
        <v>5.9661309198766332E-3</v>
      </c>
      <c r="AE201">
        <v>-7.0633217910653912E-4</v>
      </c>
      <c r="AF201">
        <v>-2.7553296024693807E-3</v>
      </c>
      <c r="AG201">
        <v>-1.0765718008434177E-3</v>
      </c>
      <c r="AH201">
        <v>-2.6711433869069268E-2</v>
      </c>
      <c r="AI201">
        <v>-1.1412278070859649E-2</v>
      </c>
      <c r="AJ201">
        <v>-2.2580082736727292E-3</v>
      </c>
      <c r="AK201">
        <v>-2.0054244916112296E-3</v>
      </c>
      <c r="AL201">
        <v>4.1911106290841715E-3</v>
      </c>
      <c r="AM201">
        <v>1.1222282353539725E-2</v>
      </c>
      <c r="AN201">
        <v>-3.4822515612247251E-3</v>
      </c>
      <c r="AO201">
        <v>-7.2692195860524222E-4</v>
      </c>
      <c r="AQ201">
        <v>8.936953320830554E-4</v>
      </c>
      <c r="AR201">
        <v>-1.1760277926597951E-3</v>
      </c>
      <c r="AS201">
        <v>-2.8233245761377646E-4</v>
      </c>
      <c r="AT201">
        <v>4.9676227479651391E-3</v>
      </c>
      <c r="AV201">
        <v>5.2141921192632168E-3</v>
      </c>
      <c r="AW201">
        <v>-1.6949872656599752E-3</v>
      </c>
      <c r="AX201">
        <v>3.1537696399146498E-3</v>
      </c>
      <c r="AY201">
        <v>3.7131214952514924E-3</v>
      </c>
      <c r="BA201">
        <v>-9.5551216901270664E-3</v>
      </c>
      <c r="BB201">
        <v>9.110946649846241E-4</v>
      </c>
      <c r="BC201">
        <v>-4.4977658112645091E-2</v>
      </c>
      <c r="BE201">
        <v>1.87440483782364E-2</v>
      </c>
      <c r="BF201">
        <v>6.9464401818359889E-3</v>
      </c>
      <c r="BG201">
        <v>3.4444898169804006E-2</v>
      </c>
      <c r="BH201">
        <v>-2.4227290051702655E-3</v>
      </c>
      <c r="BJ201">
        <v>-0.25389882881631642</v>
      </c>
      <c r="BK201">
        <v>-9.0740542157385917E-2</v>
      </c>
      <c r="BL201">
        <v>-0.5107741261278882</v>
      </c>
      <c r="BM201">
        <v>0.1631582867031538</v>
      </c>
      <c r="BN201">
        <v>-0.2568753753245514</v>
      </c>
      <c r="BO201">
        <v>-2.3565248615202844E-3</v>
      </c>
      <c r="BP201">
        <v>7.0454449161579114E-3</v>
      </c>
    </row>
    <row r="202" spans="1:68" x14ac:dyDescent="0.2">
      <c r="A202">
        <f>Data!A202</f>
        <v>1996</v>
      </c>
      <c r="B202">
        <f>Data!B202</f>
        <v>4</v>
      </c>
      <c r="C202">
        <v>4.0640089552930192E-3</v>
      </c>
      <c r="D202">
        <v>9.0202455312731189E-3</v>
      </c>
      <c r="I202">
        <v>1.530082677061273E-2</v>
      </c>
      <c r="Q202">
        <v>-5.0824872573462347E-3</v>
      </c>
      <c r="R202">
        <v>-2.0639104431758426E-2</v>
      </c>
      <c r="U202">
        <v>2.5330749777110029E-2</v>
      </c>
      <c r="X202">
        <v>2.3219860531886738E-3</v>
      </c>
      <c r="AE202">
        <v>-1.6526169410964187E-3</v>
      </c>
      <c r="AF202">
        <v>-5.4789517045525926E-3</v>
      </c>
      <c r="AG202">
        <v>-2.3628482798043748E-3</v>
      </c>
      <c r="AH202">
        <v>-4.4532846286984729E-2</v>
      </c>
      <c r="AI202">
        <v>-1.0743835706062299E-2</v>
      </c>
      <c r="AJ202">
        <v>-8.149557564623322E-3</v>
      </c>
      <c r="AK202">
        <v>-2.3033966698777775E-3</v>
      </c>
      <c r="AL202">
        <v>2.1664863505269416E-2</v>
      </c>
      <c r="AM202">
        <v>1.1506194939562064E-2</v>
      </c>
      <c r="AN202">
        <v>-1.7695031118813986E-3</v>
      </c>
      <c r="AO202">
        <v>3.7094485928226284E-3</v>
      </c>
      <c r="AQ202">
        <v>3.8925087493346666E-4</v>
      </c>
      <c r="AR202">
        <v>-1.0337603220667013E-3</v>
      </c>
      <c r="AS202">
        <v>-6.4450944446825531E-4</v>
      </c>
      <c r="AT202">
        <v>4.7085184038960781E-3</v>
      </c>
      <c r="AV202">
        <v>3.8632940258338522E-3</v>
      </c>
      <c r="AW202">
        <v>-1.1209392147337738E-3</v>
      </c>
      <c r="AX202">
        <v>3.2209432607377408E-3</v>
      </c>
      <c r="AY202">
        <v>3.5908556482997511E-3</v>
      </c>
      <c r="BA202">
        <v>-2.8503830113827844E-2</v>
      </c>
      <c r="BB202">
        <v>-1.6028316787783936E-3</v>
      </c>
      <c r="BC202">
        <v>3.6283971477719668E-3</v>
      </c>
      <c r="BE202">
        <v>1.782375977845696E-3</v>
      </c>
      <c r="BF202">
        <v>2.7143815130769688E-2</v>
      </c>
      <c r="BG202">
        <v>3.7559412848483298E-2</v>
      </c>
      <c r="BH202">
        <v>-7.5026143806235235E-4</v>
      </c>
      <c r="BJ202">
        <v>-0.10766678144015618</v>
      </c>
      <c r="BK202">
        <v>-4.4275562370632571E-2</v>
      </c>
      <c r="BL202">
        <v>-0.13318399644412704</v>
      </c>
      <c r="BM202">
        <v>6.3391219108160257E-2</v>
      </c>
      <c r="BN202">
        <v>-2.5517280856008684E-2</v>
      </c>
      <c r="BO202">
        <v>2.0310923682680115E-4</v>
      </c>
      <c r="BP202">
        <v>-4.1865838451319651E-3</v>
      </c>
    </row>
    <row r="203" spans="1:68" x14ac:dyDescent="0.2">
      <c r="A203">
        <f>Data!A203</f>
        <v>1997</v>
      </c>
      <c r="B203">
        <f>Data!B203</f>
        <v>1</v>
      </c>
      <c r="C203">
        <v>6.4641472288933244E-3</v>
      </c>
      <c r="D203">
        <v>8.9275284262075871E-3</v>
      </c>
      <c r="I203">
        <v>1.5035439930140448E-2</v>
      </c>
      <c r="Q203">
        <v>-3.5678003367796054E-3</v>
      </c>
      <c r="R203">
        <v>-2.2290231198714316E-2</v>
      </c>
      <c r="U203">
        <v>9.6381979506903193E-3</v>
      </c>
      <c r="X203">
        <v>6.5783854548584486E-3</v>
      </c>
      <c r="AE203">
        <v>-3.7992752869371316E-3</v>
      </c>
      <c r="AF203">
        <v>-5.697855364442006E-3</v>
      </c>
      <c r="AG203">
        <v>-1.4756201877963449E-3</v>
      </c>
      <c r="AH203">
        <v>-6.306297816279649E-2</v>
      </c>
      <c r="AI203">
        <v>-9.5003774351036796E-3</v>
      </c>
      <c r="AJ203">
        <v>-9.8214350740661871E-3</v>
      </c>
      <c r="AK203">
        <v>-2.5979277165140147E-3</v>
      </c>
      <c r="AL203">
        <v>2.6270377900337927E-2</v>
      </c>
      <c r="AM203">
        <v>1.1195053366828134E-2</v>
      </c>
      <c r="AN203">
        <v>-3.8578281660002212E-3</v>
      </c>
      <c r="AO203">
        <v>1.8400271985941075E-3</v>
      </c>
      <c r="AQ203">
        <v>-3.6329769030984949E-4</v>
      </c>
      <c r="AR203">
        <v>-3.4024055603891767E-3</v>
      </c>
      <c r="AS203">
        <v>-3.7657032483320307E-3</v>
      </c>
      <c r="AT203">
        <v>1.0229850480891423E-2</v>
      </c>
      <c r="AV203">
        <v>3.6275963161500613E-3</v>
      </c>
      <c r="AW203">
        <v>-6.8755438168510707E-3</v>
      </c>
      <c r="AX203">
        <v>7.7900616263839595E-3</v>
      </c>
      <c r="AY203">
        <v>1.0058990591188532E-2</v>
      </c>
      <c r="BA203">
        <v>-2.7957935794547417E-2</v>
      </c>
      <c r="BB203">
        <v>-1.155447565112766E-3</v>
      </c>
      <c r="BC203">
        <v>-3.0292447715356552E-3</v>
      </c>
      <c r="BE203">
        <v>-4.0748202818168267E-3</v>
      </c>
      <c r="BF203">
        <v>3.1968233164046289E-2</v>
      </c>
      <c r="BG203">
        <v>2.0374026169570847E-2</v>
      </c>
      <c r="BH203">
        <v>-2.4593787019860924E-4</v>
      </c>
      <c r="BJ203">
        <v>-0.16965276263619167</v>
      </c>
      <c r="BK203">
        <v>-2.7520521151418009E-2</v>
      </c>
      <c r="BL203">
        <v>-0.40779849465885043</v>
      </c>
      <c r="BM203">
        <v>0.14213224151808213</v>
      </c>
      <c r="BN203">
        <v>-0.23814578668071928</v>
      </c>
      <c r="BO203">
        <v>-8.5792321618369943E-4</v>
      </c>
      <c r="BP203">
        <v>-2.3657084444261775E-3</v>
      </c>
    </row>
    <row r="204" spans="1:68" x14ac:dyDescent="0.2">
      <c r="A204">
        <f>Data!A204</f>
        <v>1997</v>
      </c>
      <c r="B204">
        <f>Data!B204</f>
        <v>2</v>
      </c>
      <c r="C204">
        <v>1.5388891278078631E-3</v>
      </c>
      <c r="D204">
        <v>1.4992309771942658E-2</v>
      </c>
      <c r="I204">
        <v>-1.7889127902447122E-2</v>
      </c>
      <c r="Q204">
        <v>-5.1344515186433261E-3</v>
      </c>
      <c r="R204">
        <v>-4.5007035256582562E-2</v>
      </c>
      <c r="U204">
        <v>2.7166756342316134E-3</v>
      </c>
      <c r="X204">
        <v>5.5574520943135752E-4</v>
      </c>
      <c r="AE204">
        <v>-2.5039034127152249E-3</v>
      </c>
      <c r="AF204">
        <v>-2.2096354578433619E-3</v>
      </c>
      <c r="AG204">
        <v>-8.3990605550621211E-4</v>
      </c>
      <c r="AH204">
        <v>-2.1011147849081979E-2</v>
      </c>
      <c r="AI204">
        <v>-6.8980135913347951E-3</v>
      </c>
      <c r="AJ204">
        <v>-2.3140460913460004E-3</v>
      </c>
      <c r="AK204">
        <v>-1.5854033557758385E-3</v>
      </c>
      <c r="AL204">
        <v>3.7308749798524943E-2</v>
      </c>
      <c r="AM204">
        <v>1.307550255908474E-2</v>
      </c>
      <c r="AN204">
        <v>-4.9476536590153941E-4</v>
      </c>
      <c r="AO204">
        <v>1.7148700920959214E-3</v>
      </c>
      <c r="AQ204">
        <v>-2.5691851995244264E-3</v>
      </c>
      <c r="AR204">
        <v>-5.8817279466345518E-3</v>
      </c>
      <c r="AS204">
        <v>-8.4509131440828611E-3</v>
      </c>
      <c r="AT204">
        <v>9.989802275105264E-3</v>
      </c>
      <c r="AV204">
        <v>5.7249598190747264E-3</v>
      </c>
      <c r="AW204">
        <v>-8.2078595514971653E-3</v>
      </c>
      <c r="AX204">
        <v>5.3117641987725506E-3</v>
      </c>
      <c r="AY204">
        <v>8.0203550155406589E-3</v>
      </c>
      <c r="BA204">
        <v>-6.5800180401121011E-3</v>
      </c>
      <c r="BB204">
        <v>-2.2375397098910454E-3</v>
      </c>
      <c r="BC204">
        <v>2.8238928491517434E-3</v>
      </c>
      <c r="BE204">
        <v>-3.5083493836370216E-2</v>
      </c>
      <c r="BF204">
        <v>3.9518385140557832E-2</v>
      </c>
      <c r="BG204">
        <v>2.2711791441067497E-2</v>
      </c>
      <c r="BH204">
        <v>4.5825085387878398E-5</v>
      </c>
      <c r="BJ204">
        <v>-0.15062775371980131</v>
      </c>
      <c r="BK204">
        <v>-0.23143646933579909</v>
      </c>
      <c r="BL204">
        <v>-0.59458805542713389</v>
      </c>
      <c r="BM204">
        <v>-8.0808715587691982E-2</v>
      </c>
      <c r="BN204">
        <v>-0.4439603461946664</v>
      </c>
      <c r="BO204">
        <v>-5.2003645780989149E-3</v>
      </c>
      <c r="BP204">
        <v>-1.1132226421343011E-3</v>
      </c>
    </row>
    <row r="205" spans="1:68" x14ac:dyDescent="0.2">
      <c r="A205">
        <f>Data!A205</f>
        <v>1997</v>
      </c>
      <c r="B205">
        <f>Data!B205</f>
        <v>3</v>
      </c>
      <c r="C205">
        <v>-1.0413262354873609E-3</v>
      </c>
      <c r="D205">
        <v>8.7812390340253899E-3</v>
      </c>
      <c r="I205">
        <v>-1.5194123540136495E-2</v>
      </c>
      <c r="Q205">
        <v>-4.7563587566996617E-3</v>
      </c>
      <c r="R205">
        <v>-5.2286589355718505E-2</v>
      </c>
      <c r="U205">
        <v>-7.5274378323522129E-3</v>
      </c>
      <c r="X205">
        <v>3.6684746049484573E-3</v>
      </c>
      <c r="AE205">
        <v>-2.1226136919620942E-3</v>
      </c>
      <c r="AF205">
        <v>-1.463149326907498E-3</v>
      </c>
      <c r="AG205">
        <v>5.5208063635703297E-4</v>
      </c>
      <c r="AH205">
        <v>-2.6379066531338147E-2</v>
      </c>
      <c r="AI205">
        <v>-3.0268010939327183E-4</v>
      </c>
      <c r="AJ205">
        <v>-2.2931963507977215E-3</v>
      </c>
      <c r="AK205">
        <v>-1.1168716160154801E-3</v>
      </c>
      <c r="AL205">
        <v>3.2172638332960801E-2</v>
      </c>
      <c r="AM205">
        <v>1.123616827909224E-2</v>
      </c>
      <c r="AN205">
        <v>6.2110129075021447E-4</v>
      </c>
      <c r="AO205">
        <v>2.0842506178131437E-3</v>
      </c>
      <c r="AQ205">
        <v>-2.9756713744930607E-3</v>
      </c>
      <c r="AR205">
        <v>-6.0867008954161861E-3</v>
      </c>
      <c r="AS205">
        <v>-9.0623722681133501E-3</v>
      </c>
      <c r="AT205">
        <v>8.0210460354102064E-3</v>
      </c>
      <c r="AV205">
        <v>4.1589897161387057E-3</v>
      </c>
      <c r="AW205">
        <v>-1.5863922065161518E-2</v>
      </c>
      <c r="AX205">
        <v>3.657996581870826E-3</v>
      </c>
      <c r="AY205">
        <v>8.8930862204508188E-3</v>
      </c>
      <c r="BA205">
        <v>-3.3300296787179828E-3</v>
      </c>
      <c r="BB205">
        <v>-3.364563617349603E-3</v>
      </c>
      <c r="BC205">
        <v>-4.8591821503887633E-2</v>
      </c>
      <c r="BE205">
        <v>-5.4264912272628862E-2</v>
      </c>
      <c r="BF205">
        <v>3.363578753459695E-2</v>
      </c>
      <c r="BG205">
        <v>1.601630450017133E-2</v>
      </c>
      <c r="BH205">
        <v>2.9464214622999634E-3</v>
      </c>
      <c r="BJ205">
        <v>-0.15125670302971184</v>
      </c>
      <c r="BK205">
        <v>-0.21696725743410994</v>
      </c>
      <c r="BL205">
        <v>-0.19326823934489124</v>
      </c>
      <c r="BM205">
        <v>-6.5710554380723263E-2</v>
      </c>
      <c r="BN205">
        <v>-4.201157167716385E-2</v>
      </c>
      <c r="BO205">
        <v>-2.2583058526103317E-3</v>
      </c>
      <c r="BP205">
        <v>-7.5820238359066358E-3</v>
      </c>
    </row>
    <row r="206" spans="1:68" x14ac:dyDescent="0.2">
      <c r="A206">
        <f>Data!A206</f>
        <v>1997</v>
      </c>
      <c r="B206">
        <f>Data!B206</f>
        <v>4</v>
      </c>
      <c r="C206">
        <v>1.3058141554314062E-3</v>
      </c>
      <c r="D206">
        <v>7.8700457799971701E-3</v>
      </c>
      <c r="I206">
        <v>-9.4005043305296354E-3</v>
      </c>
      <c r="Q206">
        <v>-3.6052555401213868E-3</v>
      </c>
      <c r="R206">
        <v>-3.610537590786933E-2</v>
      </c>
      <c r="U206">
        <v>-3.1382560015620342E-3</v>
      </c>
      <c r="X206">
        <v>7.2134213528229907E-3</v>
      </c>
      <c r="AE206">
        <v>-1.4955984464357641E-3</v>
      </c>
      <c r="AF206">
        <v>-1.1399460008014728E-3</v>
      </c>
      <c r="AG206">
        <v>7.0629807401001443E-4</v>
      </c>
      <c r="AH206">
        <v>-2.5297544299041519E-2</v>
      </c>
      <c r="AI206">
        <v>2.802984571894207E-3</v>
      </c>
      <c r="AJ206">
        <v>-1.0521174140816214E-3</v>
      </c>
      <c r="AK206">
        <v>-1.1711922296733235E-3</v>
      </c>
      <c r="AL206">
        <v>3.0998109461489953E-2</v>
      </c>
      <c r="AM206">
        <v>9.8364913536652665E-3</v>
      </c>
      <c r="AN206">
        <v>-5.7345057948912093E-3</v>
      </c>
      <c r="AO206">
        <v>-4.5945597939320848E-3</v>
      </c>
      <c r="AQ206">
        <v>-2.9891998244728768E-3</v>
      </c>
      <c r="AR206">
        <v>-8.8199770493844198E-3</v>
      </c>
      <c r="AS206">
        <v>-1.1809176872324301E-2</v>
      </c>
      <c r="AT206">
        <v>1.3114991030141909E-2</v>
      </c>
      <c r="AV206">
        <v>2.2449524363299389E-3</v>
      </c>
      <c r="AW206">
        <v>-2.2687103059659819E-2</v>
      </c>
      <c r="AX206">
        <v>8.4771283593161328E-3</v>
      </c>
      <c r="AY206">
        <v>1.5963866384712588E-2</v>
      </c>
      <c r="BA206">
        <v>2.2514707909873533E-2</v>
      </c>
      <c r="BB206">
        <v>-3.0572394350141252E-3</v>
      </c>
      <c r="BC206">
        <v>-4.3110128994365393E-2</v>
      </c>
      <c r="BE206">
        <v>-4.0123595297744785E-2</v>
      </c>
      <c r="BF206">
        <v>3.2138055332261217E-2</v>
      </c>
      <c r="BG206">
        <v>-1.0071384756824564E-2</v>
      </c>
      <c r="BH206">
        <v>6.1989498781767679E-4</v>
      </c>
      <c r="BJ206">
        <v>-0.20211041655857631</v>
      </c>
      <c r="BK206">
        <v>-0.21491208816335217</v>
      </c>
      <c r="BL206">
        <v>7.6817010526604612E-2</v>
      </c>
      <c r="BM206">
        <v>-1.2801671585330521E-2</v>
      </c>
      <c r="BN206">
        <v>0.2789273998088484</v>
      </c>
      <c r="BO206">
        <v>-1.8391459677933597E-3</v>
      </c>
      <c r="BP206">
        <v>-6.6981985073965508E-3</v>
      </c>
    </row>
    <row r="207" spans="1:68" x14ac:dyDescent="0.2">
      <c r="A207">
        <f>Data!A207</f>
        <v>1998</v>
      </c>
      <c r="B207">
        <f>Data!B207</f>
        <v>1</v>
      </c>
      <c r="C207">
        <v>1.4938095071990176E-3</v>
      </c>
      <c r="D207">
        <v>8.6044604711812411E-3</v>
      </c>
      <c r="I207">
        <v>-3.3773438833106795E-2</v>
      </c>
      <c r="Q207">
        <v>-1.2981583225044613E-3</v>
      </c>
      <c r="R207">
        <v>-2.6830643595468828E-2</v>
      </c>
      <c r="U207">
        <v>-1.4610183887271866E-2</v>
      </c>
      <c r="X207">
        <v>1.8399822881199235E-2</v>
      </c>
      <c r="AE207">
        <v>8.0397161906287096E-4</v>
      </c>
      <c r="AF207">
        <v>2.4873511253673541E-3</v>
      </c>
      <c r="AG207">
        <v>4.4762182193025524E-4</v>
      </c>
      <c r="AH207">
        <v>3.0849114207924799E-2</v>
      </c>
      <c r="AI207">
        <v>2.4274290973069768E-3</v>
      </c>
      <c r="AJ207">
        <v>6.8522174508940381E-3</v>
      </c>
      <c r="AK207">
        <v>2.842736174351046E-4</v>
      </c>
      <c r="AL207">
        <v>2.4360860983681398E-2</v>
      </c>
      <c r="AM207">
        <v>6.5084762722076306E-3</v>
      </c>
      <c r="AN207">
        <v>-3.6956271341486158E-3</v>
      </c>
      <c r="AO207">
        <v>-6.1829782593552096E-3</v>
      </c>
      <c r="AQ207">
        <v>-9.4861659985312485E-4</v>
      </c>
      <c r="AR207">
        <v>-6.8986004217732599E-3</v>
      </c>
      <c r="AS207">
        <v>-7.8472170203394143E-3</v>
      </c>
      <c r="AT207">
        <v>9.3410265295561512E-3</v>
      </c>
      <c r="AV207">
        <v>3.2349085580563042E-4</v>
      </c>
      <c r="AW207">
        <v>-1.6857419079540747E-2</v>
      </c>
      <c r="AX207">
        <v>6.6446929312453662E-3</v>
      </c>
      <c r="AY207">
        <v>1.2207634304620463E-2</v>
      </c>
      <c r="BA207">
        <v>2.9554479432986502E-2</v>
      </c>
      <c r="BB207">
        <v>-1.3211669744137566E-3</v>
      </c>
      <c r="BC207">
        <v>-1.7355544892721397E-2</v>
      </c>
      <c r="BE207">
        <v>-6.1073418654744138E-2</v>
      </c>
      <c r="BF207">
        <v>2.1873509727390328E-2</v>
      </c>
      <c r="BG207">
        <v>-4.294894664951876E-2</v>
      </c>
      <c r="BH207">
        <v>5.165431780656358E-3</v>
      </c>
      <c r="BJ207">
        <v>-0.18366516485965256</v>
      </c>
      <c r="BK207">
        <v>-0.22593455970462983</v>
      </c>
      <c r="BL207">
        <v>0.33644454377567179</v>
      </c>
      <c r="BM207">
        <v>-4.226939482934533E-2</v>
      </c>
      <c r="BN207">
        <v>0.52010968843272809</v>
      </c>
      <c r="BO207">
        <v>-5.6641180580465772E-3</v>
      </c>
      <c r="BP207">
        <v>-2.2596525256052616E-3</v>
      </c>
    </row>
    <row r="208" spans="1:68" x14ac:dyDescent="0.2">
      <c r="A208">
        <f>Data!A208</f>
        <v>1998</v>
      </c>
      <c r="B208">
        <f>Data!B208</f>
        <v>2</v>
      </c>
      <c r="C208">
        <v>1.7977701629767751E-3</v>
      </c>
      <c r="D208">
        <v>2.1730975915659201E-3</v>
      </c>
      <c r="I208">
        <v>-8.591288789551399E-3</v>
      </c>
      <c r="Q208">
        <v>8.6049197501251659E-4</v>
      </c>
      <c r="R208">
        <v>-2.8498112219867977E-3</v>
      </c>
      <c r="U208">
        <v>-1.2482897866837206E-2</v>
      </c>
      <c r="X208">
        <v>4.0388539664650835E-3</v>
      </c>
      <c r="AE208">
        <v>2.652181396949338E-3</v>
      </c>
      <c r="AF208">
        <v>4.8907409848641947E-3</v>
      </c>
      <c r="AG208">
        <v>9.5807955823357105E-4</v>
      </c>
      <c r="AH208">
        <v>5.6421629748633961E-2</v>
      </c>
      <c r="AI208">
        <v>2.7513812959565342E-3</v>
      </c>
      <c r="AJ208">
        <v>1.2821765024979115E-2</v>
      </c>
      <c r="AK208">
        <v>7.0027383908133345E-4</v>
      </c>
      <c r="AL208">
        <v>2.3437308674310486E-2</v>
      </c>
      <c r="AM208">
        <v>3.1952640118806386E-3</v>
      </c>
      <c r="AN208">
        <v>6.3884680907166924E-4</v>
      </c>
      <c r="AO208">
        <v>-4.2518941756286566E-3</v>
      </c>
      <c r="AQ208">
        <v>-5.0492802525781144E-4</v>
      </c>
      <c r="AR208">
        <v>-2.8511892240024039E-4</v>
      </c>
      <c r="AS208">
        <v>-7.9004694659978725E-4</v>
      </c>
      <c r="AT208">
        <v>2.5878171112567738E-3</v>
      </c>
      <c r="AV208">
        <v>-8.5603377303300476E-4</v>
      </c>
      <c r="AW208">
        <v>-7.7132770581380683E-3</v>
      </c>
      <c r="AX208">
        <v>2.6095927646023753E-3</v>
      </c>
      <c r="AY208">
        <v>5.1549666753194501E-3</v>
      </c>
      <c r="BA208">
        <v>6.1124026697628508E-2</v>
      </c>
      <c r="BB208">
        <v>3.5298221130375396E-4</v>
      </c>
      <c r="BC208">
        <v>1.7484845182562214E-2</v>
      </c>
      <c r="BE208">
        <v>-4.8575376448980911E-2</v>
      </c>
      <c r="BF208">
        <v>1.8546567560740357E-2</v>
      </c>
      <c r="BG208">
        <v>-3.5110245573530818E-2</v>
      </c>
      <c r="BH208">
        <v>4.7302034373688561E-3</v>
      </c>
      <c r="BJ208">
        <v>-0.14627089947585059</v>
      </c>
      <c r="BK208">
        <v>-0.25056395018394362</v>
      </c>
      <c r="BL208">
        <v>0.27634319935904994</v>
      </c>
      <c r="BM208">
        <v>-0.10429305069585659</v>
      </c>
      <c r="BN208">
        <v>0.42261408473895301</v>
      </c>
      <c r="BO208">
        <v>-4.2525709509802154E-3</v>
      </c>
      <c r="BP208">
        <v>-2.8753510329478926E-3</v>
      </c>
    </row>
    <row r="209" spans="1:68" x14ac:dyDescent="0.2">
      <c r="A209">
        <f>Data!A209</f>
        <v>1998</v>
      </c>
      <c r="B209">
        <f>Data!B209</f>
        <v>3</v>
      </c>
      <c r="C209">
        <v>-1.3566019838844312E-3</v>
      </c>
      <c r="D209">
        <v>2.0478076806185186E-4</v>
      </c>
      <c r="I209">
        <v>-1.7435556190815049E-2</v>
      </c>
      <c r="Q209">
        <v>1.1046911814636164E-3</v>
      </c>
      <c r="R209">
        <v>1.3618696467190716E-2</v>
      </c>
      <c r="U209">
        <v>-1.6346919937690885E-3</v>
      </c>
      <c r="X209">
        <v>9.518488230071398E-4</v>
      </c>
      <c r="AE209">
        <v>2.8938330925942779E-3</v>
      </c>
      <c r="AF209">
        <v>5.48098492594562E-3</v>
      </c>
      <c r="AG209">
        <v>8.7149162857169671E-4</v>
      </c>
      <c r="AH209">
        <v>6.9537485321050418E-2</v>
      </c>
      <c r="AI209">
        <v>9.3152233821669483E-4</v>
      </c>
      <c r="AJ209">
        <v>1.4127785764106449E-2</v>
      </c>
      <c r="AK209">
        <v>2.462996005390572E-3</v>
      </c>
      <c r="AL209">
        <v>2.4373020990128502E-2</v>
      </c>
      <c r="AM209">
        <v>2.2459370819802871E-3</v>
      </c>
      <c r="AN209">
        <v>7.2577315574227086E-3</v>
      </c>
      <c r="AO209">
        <v>1.7767466316471747E-3</v>
      </c>
      <c r="AQ209">
        <v>1.1323666310083524E-3</v>
      </c>
      <c r="AR209">
        <v>-1.0176698524637651E-3</v>
      </c>
      <c r="AS209">
        <v>1.1469677939857092E-4</v>
      </c>
      <c r="AT209">
        <v>-1.4712987619081019E-3</v>
      </c>
      <c r="AV209">
        <v>-2.8305349495383325E-4</v>
      </c>
      <c r="AW209">
        <v>2.1615250495266025E-5</v>
      </c>
      <c r="AX209">
        <v>-1.3400411709243443E-3</v>
      </c>
      <c r="AY209">
        <v>-1.3471820301411697E-3</v>
      </c>
      <c r="BA209">
        <v>2.7557395658925232E-2</v>
      </c>
      <c r="BB209">
        <v>-1.0227253939287806E-3</v>
      </c>
      <c r="BC209">
        <v>3.4102524178436955E-2</v>
      </c>
      <c r="BE209">
        <v>-1.3423702124064185E-2</v>
      </c>
      <c r="BF209">
        <v>1.8892035940135443E-2</v>
      </c>
      <c r="BG209">
        <v>-4.9971142033657046E-2</v>
      </c>
      <c r="BH209">
        <v>7.0071507556472073E-3</v>
      </c>
      <c r="BJ209">
        <v>-3.0162781222041524E-2</v>
      </c>
      <c r="BK209">
        <v>-0.28918832862748012</v>
      </c>
      <c r="BL209">
        <v>0.59703153839361889</v>
      </c>
      <c r="BM209">
        <v>-0.25902554739618733</v>
      </c>
      <c r="BN209">
        <v>0.62719431071672882</v>
      </c>
      <c r="BO209">
        <v>-2.0579683513502547E-3</v>
      </c>
      <c r="BP209">
        <v>9.4788795154738398E-4</v>
      </c>
    </row>
    <row r="210" spans="1:68" x14ac:dyDescent="0.2">
      <c r="A210">
        <f>Data!A210</f>
        <v>1998</v>
      </c>
      <c r="B210">
        <f>Data!B210</f>
        <v>4</v>
      </c>
      <c r="C210">
        <v>-7.9365938519426749E-3</v>
      </c>
      <c r="D210">
        <v>-3.2802264648505997E-3</v>
      </c>
      <c r="I210">
        <v>-2.8682247503102332E-2</v>
      </c>
      <c r="Q210">
        <v>-4.6706221625973307E-4</v>
      </c>
      <c r="R210">
        <v>-1.1894472519942134E-2</v>
      </c>
      <c r="U210">
        <v>-9.9525988922133379E-3</v>
      </c>
      <c r="X210">
        <v>-1.866441202658109E-3</v>
      </c>
      <c r="AE210">
        <v>3.8187191391516606E-3</v>
      </c>
      <c r="AF210">
        <v>6.5458557471140821E-3</v>
      </c>
      <c r="AG210">
        <v>5.87384459670659E-4</v>
      </c>
      <c r="AH210">
        <v>8.8614962863370117E-2</v>
      </c>
      <c r="AI210">
        <v>3.2577493305128158E-3</v>
      </c>
      <c r="AJ210">
        <v>1.4447427814708647E-2</v>
      </c>
      <c r="AK210">
        <v>3.0476786373601072E-3</v>
      </c>
      <c r="AL210">
        <v>1.1255910320530305E-2</v>
      </c>
      <c r="AM210">
        <v>-7.036356600007565E-3</v>
      </c>
      <c r="AN210">
        <v>7.2624267393912589E-3</v>
      </c>
      <c r="AO210">
        <v>7.1657099245348022E-4</v>
      </c>
      <c r="AQ210">
        <v>-4.8876345638149132E-4</v>
      </c>
      <c r="AR210">
        <v>-1.8686791193283092E-3</v>
      </c>
      <c r="AS210">
        <v>-2.3574425750414463E-3</v>
      </c>
      <c r="AT210">
        <v>-5.5791512757965567E-3</v>
      </c>
      <c r="AV210">
        <v>-1.0453391971232406E-3</v>
      </c>
      <c r="AW210">
        <v>-2.2308636046011188E-3</v>
      </c>
      <c r="AX210">
        <v>-6.012145390216439E-3</v>
      </c>
      <c r="AY210">
        <v>-5.2759682986014411E-3</v>
      </c>
      <c r="BA210">
        <v>4.0890935655087723E-2</v>
      </c>
      <c r="BB210">
        <v>-2.4663035029730551E-3</v>
      </c>
      <c r="BC210">
        <v>1.6915146759719057E-2</v>
      </c>
      <c r="BE210">
        <v>2.0523368213675397E-2</v>
      </c>
      <c r="BF210">
        <v>4.7100544558720259E-3</v>
      </c>
      <c r="BG210">
        <v>-6.2757508162913922E-4</v>
      </c>
      <c r="BH210">
        <v>6.5718923404202061E-3</v>
      </c>
      <c r="BJ210">
        <v>0.48451544839907346</v>
      </c>
      <c r="BK210">
        <v>0.23796083840743876</v>
      </c>
      <c r="BL210">
        <v>1.0888554074966583</v>
      </c>
      <c r="BM210">
        <v>-0.2465546099849738</v>
      </c>
      <c r="BN210">
        <v>0.60433995455230116</v>
      </c>
      <c r="BO210">
        <v>-1.373975748640191E-3</v>
      </c>
      <c r="BP210">
        <v>2.1673885523159978E-3</v>
      </c>
    </row>
    <row r="211" spans="1:68" x14ac:dyDescent="0.2">
      <c r="A211">
        <f>Data!A211</f>
        <v>1999</v>
      </c>
      <c r="B211">
        <f>Data!B211</f>
        <v>1</v>
      </c>
      <c r="C211">
        <v>-7.7333532434611385E-3</v>
      </c>
      <c r="D211">
        <v>-2.6486746936580374E-3</v>
      </c>
      <c r="E211">
        <f t="array" ref="E211:E270">[1]!HP(logarithms!E211:E270,1600)-logarithms!E211:E270</f>
        <v>1.2718659514224129E-2</v>
      </c>
      <c r="F211">
        <f t="array" ref="F211:F270">[1]!HP(logarithms!F211:F270,1600)-logarithms!F211:F270</f>
        <v>2.8629288278080978E-2</v>
      </c>
      <c r="G211">
        <f t="array" ref="G211:G270">[1]!HP(logarithms!G211:G270,1600)-logarithms!G211:G270</f>
        <v>3.4054593144228207E-3</v>
      </c>
      <c r="H211">
        <f t="array" ref="H211:H270">[1]!HP(logarithms!H211:H270,1600)-logarithms!H211:H270</f>
        <v>1.5104108175151509E-2</v>
      </c>
      <c r="I211">
        <v>-4.1264397693608679E-2</v>
      </c>
      <c r="J211">
        <f t="array" ref="J211:J270">[1]!HP(logarithms!J211:J270,1600)-logarithms!J211:J270</f>
        <v>3.3042254117448877E-2</v>
      </c>
      <c r="K211">
        <f t="array" ref="K211:K270">[1]!HP(logarithms!K211:K270,1600)-logarithms!K211:K270</f>
        <v>5.2799771740011714E-2</v>
      </c>
      <c r="L211">
        <f t="array" ref="L211:L270">[1]!HP(logarithms!L211:L270,1600)-logarithms!L211:L270</f>
        <v>5.123924668875901E-2</v>
      </c>
      <c r="M211">
        <f t="array" ref="M211:M270">[1]!HP(logarithms!M211:M270,1600)-logarithms!M211:M270</f>
        <v>5.2359863410974761E-2</v>
      </c>
      <c r="N211">
        <f t="array" ref="N211:N270">[1]!HP(logarithms!N211:N270,1600)-logarithms!N211:N270</f>
        <v>5.5096994482100925E-2</v>
      </c>
      <c r="O211">
        <f t="array" ref="O211:O270">[1]!HP(logarithms!O211:O270,1600)-logarithms!O211:O270</f>
        <v>-2.2386344140157277E-2</v>
      </c>
      <c r="P211">
        <f t="array" ref="P211:P270">[1]!HP(logarithms!P211:P270,1600)-logarithms!P211:P270</f>
        <v>-3.8899366029169994E-3</v>
      </c>
      <c r="Q211">
        <v>1.2532562225371809E-3</v>
      </c>
      <c r="R211">
        <v>2.6044488792962284E-3</v>
      </c>
      <c r="S211">
        <f t="array" ref="S211:S270">[1]!HP(logarithms!S211:S270,1600)-logarithms!S211:S270</f>
        <v>4.3035189319772016E-2</v>
      </c>
      <c r="T211">
        <f t="array" ref="T211:T270">[1]!HP(logarithms!T211:T270,1600)-logarithms!T211:T270</f>
        <v>1.8143132408869889E-3</v>
      </c>
      <c r="U211">
        <v>-1.2008988550726407E-2</v>
      </c>
      <c r="V211">
        <f t="array" ref="V211:V270">[1]!HP(logarithms!V211:V270,1600)-logarithms!V211:V270</f>
        <v>4.9235061896469645E-2</v>
      </c>
      <c r="W211">
        <f t="array" ref="W211:W270">[1]!HP(logarithms!W211:W270,1600)-logarithms!W211:W270</f>
        <v>2.9282636196246159E-2</v>
      </c>
      <c r="X211">
        <v>1.0419879797591847E-3</v>
      </c>
      <c r="Y211">
        <f t="array" ref="Y211:Y270">[1]!HP(logarithms!Y211:Y270,1600)-logarithms!Y211:Y270</f>
        <v>-1.7836839664314041E-2</v>
      </c>
      <c r="Z211">
        <f t="array" ref="Z211:Z270">[1]!HP(logarithms!Z211:Z270,1600)-logarithms!Z211:Z270</f>
        <v>-1.8808543143585155E-2</v>
      </c>
      <c r="AA211">
        <f t="array" ref="AA211:AA270">[1]!HP(logarithms!AA211:AA270,1600)-logarithms!AA211:AA270</f>
        <v>-1.6174068664429164E-2</v>
      </c>
      <c r="AB211">
        <f t="array" ref="AB211:AB270">[1]!HP(logarithms!AB211:AB270,1600)-logarithms!AB211:AB270</f>
        <v>1.2953842252025893E-2</v>
      </c>
      <c r="AE211">
        <v>3.9282108766371948E-3</v>
      </c>
      <c r="AF211">
        <v>8.6846935012916404E-3</v>
      </c>
      <c r="AG211">
        <v>1.6616137214811033E-3</v>
      </c>
      <c r="AH211">
        <v>0.10688762355012305</v>
      </c>
      <c r="AI211">
        <v>7.6985701202438861E-3</v>
      </c>
      <c r="AJ211">
        <v>1.3560227116912849E-2</v>
      </c>
      <c r="AK211">
        <v>5.1707852500140206E-3</v>
      </c>
      <c r="AL211">
        <v>7.9650340942034603E-3</v>
      </c>
      <c r="AM211">
        <v>-8.231392868994547E-3</v>
      </c>
      <c r="AN211">
        <v>7.3800852899235103E-3</v>
      </c>
      <c r="AO211">
        <v>-1.3046082111838331E-3</v>
      </c>
      <c r="AQ211">
        <v>-1.6195493458983634E-3</v>
      </c>
      <c r="AR211">
        <v>-4.1180369590643195E-4</v>
      </c>
      <c r="AS211">
        <v>-2.0313530412998659E-3</v>
      </c>
      <c r="AT211">
        <v>-5.7020002012941884E-3</v>
      </c>
      <c r="AV211">
        <v>-3.1833416613338272E-3</v>
      </c>
      <c r="AW211">
        <v>-2.3083278000788354E-3</v>
      </c>
      <c r="AX211">
        <v>-5.3218439565236864E-3</v>
      </c>
      <c r="AY211">
        <v>-4.5601035608973106E-3</v>
      </c>
      <c r="BA211">
        <v>5.6844393193554277E-2</v>
      </c>
      <c r="BB211">
        <v>-1.0040107661311026E-3</v>
      </c>
      <c r="BC211">
        <v>5.884761204723965E-2</v>
      </c>
      <c r="BE211">
        <v>-3.4538572316010097E-2</v>
      </c>
      <c r="BF211">
        <v>-7.1965951679953122E-4</v>
      </c>
      <c r="BG211">
        <v>2.8037649904071316E-3</v>
      </c>
      <c r="BH211">
        <v>7.4512100085116599E-3</v>
      </c>
      <c r="BJ211">
        <v>0.25763889962305697</v>
      </c>
      <c r="BK211">
        <v>0.3408328270688834</v>
      </c>
      <c r="BL211">
        <v>0.69178750857395244</v>
      </c>
      <c r="BM211">
        <v>8.3193927450270433E-2</v>
      </c>
      <c r="BN211">
        <v>0.43414860798771793</v>
      </c>
      <c r="BO211">
        <v>2.6941714663692717E-3</v>
      </c>
      <c r="BP211">
        <v>4.8970228222517398E-3</v>
      </c>
    </row>
    <row r="212" spans="1:68" x14ac:dyDescent="0.2">
      <c r="A212">
        <f>Data!A212</f>
        <v>1999</v>
      </c>
      <c r="B212">
        <f>Data!B212</f>
        <v>2</v>
      </c>
      <c r="C212">
        <v>-6.8282739582485874E-3</v>
      </c>
      <c r="D212">
        <v>-7.1109349794191701E-3</v>
      </c>
      <c r="E212">
        <v>3.3816325434443684E-4</v>
      </c>
      <c r="F212">
        <v>-3.093251361683258E-4</v>
      </c>
      <c r="G212">
        <v>7.5850437041147245E-4</v>
      </c>
      <c r="H212">
        <v>1.1561143515494976E-2</v>
      </c>
      <c r="I212">
        <v>-2.7695572224591736E-2</v>
      </c>
      <c r="J212">
        <v>1.4858577064098988E-2</v>
      </c>
      <c r="K212">
        <v>2.9225315671244978E-2</v>
      </c>
      <c r="L212">
        <v>5.3211328327258833E-2</v>
      </c>
      <c r="M212">
        <v>2.08860097639052E-2</v>
      </c>
      <c r="N212">
        <v>2.6642483587618671E-2</v>
      </c>
      <c r="O212">
        <v>-2.5941293124702725E-2</v>
      </c>
      <c r="P212">
        <v>9.5655088544662707E-4</v>
      </c>
      <c r="Q212">
        <v>2.3429062374680509E-3</v>
      </c>
      <c r="R212">
        <v>1.2158637029742181E-3</v>
      </c>
      <c r="S212">
        <v>3.1556546295865573E-2</v>
      </c>
      <c r="T212">
        <v>1.9392651210061729E-3</v>
      </c>
      <c r="U212">
        <v>-2.0927638291282413E-2</v>
      </c>
      <c r="V212">
        <v>2.7709791395520433E-2</v>
      </c>
      <c r="W212">
        <v>2.4474414365711183E-2</v>
      </c>
      <c r="X212">
        <v>2.1615576656230928E-3</v>
      </c>
      <c r="Y212">
        <v>-1.2661740588193915E-2</v>
      </c>
      <c r="Z212">
        <v>-1.9296791910149658E-2</v>
      </c>
      <c r="AA212">
        <v>-1.7345771659744713E-3</v>
      </c>
      <c r="AB212">
        <v>1.3119565514183584E-2</v>
      </c>
      <c r="AE212">
        <v>4.7966375730439381E-3</v>
      </c>
      <c r="AF212">
        <v>7.0610071962997623E-3</v>
      </c>
      <c r="AG212">
        <v>2.7350619901627127E-3</v>
      </c>
      <c r="AH212">
        <v>6.409675979249041E-2</v>
      </c>
      <c r="AI212">
        <v>9.012354990517224E-3</v>
      </c>
      <c r="AJ212">
        <v>7.2773281189322248E-3</v>
      </c>
      <c r="AK212">
        <v>6.6934427760481086E-3</v>
      </c>
      <c r="AL212">
        <v>6.2858483205525673E-3</v>
      </c>
      <c r="AM212">
        <v>-5.9366916860454921E-3</v>
      </c>
      <c r="AN212">
        <v>3.2520635654513796E-3</v>
      </c>
      <c r="AO212">
        <v>-3.8089436306574243E-3</v>
      </c>
      <c r="AQ212">
        <v>-3.08906233197348E-5</v>
      </c>
      <c r="AR212">
        <v>-1.4746752235068605E-3</v>
      </c>
      <c r="AS212">
        <v>-1.5055658464646626E-3</v>
      </c>
      <c r="AT212">
        <v>-5.322708111118013E-3</v>
      </c>
      <c r="AV212">
        <v>-3.3435243421315874E-3</v>
      </c>
      <c r="AW212">
        <v>-3.838035554410979E-3</v>
      </c>
      <c r="AX212">
        <v>-4.716181807508768E-3</v>
      </c>
      <c r="AY212">
        <v>-3.4496375835448845E-3</v>
      </c>
      <c r="BA212">
        <v>5.2034826681116808E-2</v>
      </c>
      <c r="BB212">
        <v>-1.1043611161491995E-3</v>
      </c>
      <c r="BC212">
        <v>3.7275908605231667E-2</v>
      </c>
      <c r="BE212">
        <v>-3.8386355190787924E-2</v>
      </c>
      <c r="BF212">
        <v>-7.7515897673929857E-4</v>
      </c>
      <c r="BG212">
        <v>1.3854097228787055E-3</v>
      </c>
      <c r="BH212">
        <v>7.6276819823700853E-3</v>
      </c>
      <c r="BJ212">
        <v>0.13877986053022351</v>
      </c>
      <c r="BK212">
        <v>0.25922818798091996</v>
      </c>
      <c r="BL212">
        <v>9.5120008901599107E-2</v>
      </c>
      <c r="BM212">
        <v>0.12044832745327172</v>
      </c>
      <c r="BN212">
        <v>-4.3659849706569887E-2</v>
      </c>
      <c r="BO212">
        <v>4.2087556738917217E-3</v>
      </c>
      <c r="BP212">
        <v>8.7364520648864491E-3</v>
      </c>
    </row>
    <row r="213" spans="1:68" x14ac:dyDescent="0.2">
      <c r="A213">
        <f>Data!A213</f>
        <v>1999</v>
      </c>
      <c r="B213">
        <f>Data!B213</f>
        <v>3</v>
      </c>
      <c r="C213">
        <v>-1.0440722606512409E-2</v>
      </c>
      <c r="D213">
        <v>-8.2187980168004771E-3</v>
      </c>
      <c r="E213">
        <v>-6.1058592867091477E-4</v>
      </c>
      <c r="F213">
        <v>-6.2033680391468948E-3</v>
      </c>
      <c r="G213">
        <v>2.7823215634388276E-3</v>
      </c>
      <c r="H213">
        <v>7.0111056831994034E-3</v>
      </c>
      <c r="I213">
        <v>-3.9118658850755494E-2</v>
      </c>
      <c r="J213">
        <v>-2.6322208613969167E-3</v>
      </c>
      <c r="K213">
        <v>3.8657948936737796E-3</v>
      </c>
      <c r="L213">
        <v>4.5052494675250188E-2</v>
      </c>
      <c r="M213">
        <v>-8.9993053335923889E-3</v>
      </c>
      <c r="N213">
        <v>-3.0265868457535205E-3</v>
      </c>
      <c r="O213">
        <v>-2.143341910917318E-2</v>
      </c>
      <c r="P213">
        <v>5.4247331693017126E-6</v>
      </c>
      <c r="Q213">
        <v>2.530021697089848E-3</v>
      </c>
      <c r="R213">
        <v>-1.4738978358358246E-2</v>
      </c>
      <c r="S213">
        <v>8.1741297586805928E-3</v>
      </c>
      <c r="T213">
        <v>-1.6585437663897196E-2</v>
      </c>
      <c r="U213">
        <v>-3.4590557448037629E-2</v>
      </c>
      <c r="V213">
        <v>2.0881769827809649E-3</v>
      </c>
      <c r="W213">
        <v>1.7627242691482081E-2</v>
      </c>
      <c r="X213">
        <v>-2.6151597854013886E-3</v>
      </c>
      <c r="Y213">
        <v>-1.9977074860444866E-2</v>
      </c>
      <c r="Z213">
        <v>-3.5868873404380608E-2</v>
      </c>
      <c r="AA213">
        <v>6.6523682076224944E-3</v>
      </c>
      <c r="AB213">
        <v>1.0576677886257713E-2</v>
      </c>
      <c r="AE213">
        <v>5.4046573455215352E-3</v>
      </c>
      <c r="AF213">
        <v>5.5512778756634518E-3</v>
      </c>
      <c r="AG213">
        <v>3.623600666851523E-3</v>
      </c>
      <c r="AH213">
        <v>3.2343032107616132E-2</v>
      </c>
      <c r="AI213">
        <v>4.7896120147452592E-3</v>
      </c>
      <c r="AJ213">
        <v>3.4078136711643836E-3</v>
      </c>
      <c r="AK213">
        <v>7.8124052512489328E-3</v>
      </c>
      <c r="AL213">
        <v>1.2407879454781501E-2</v>
      </c>
      <c r="AM213">
        <v>-3.6690559175251991E-3</v>
      </c>
      <c r="AN213">
        <v>2.7786103980353971E-5</v>
      </c>
      <c r="AO213">
        <v>-5.5234917714863663E-3</v>
      </c>
      <c r="AQ213">
        <v>7.918678507135013E-4</v>
      </c>
      <c r="AR213">
        <v>-7.4604526429480345E-3</v>
      </c>
      <c r="AS213">
        <v>-6.6685847919920604E-3</v>
      </c>
      <c r="AT213">
        <v>-3.7721378140154194E-3</v>
      </c>
      <c r="AV213">
        <v>-2.5225073724222113E-3</v>
      </c>
      <c r="AW213">
        <v>-6.7940329995357374E-3</v>
      </c>
      <c r="AX213">
        <v>-5.1403433625427652E-3</v>
      </c>
      <c r="AY213">
        <v>-2.8983195984588761E-3</v>
      </c>
      <c r="BA213">
        <v>7.306996301105273E-2</v>
      </c>
      <c r="BB213">
        <v>2.129978134952637E-4</v>
      </c>
      <c r="BC213">
        <v>6.2013489727442028E-2</v>
      </c>
      <c r="BE213">
        <v>-3.7844416403165937E-2</v>
      </c>
      <c r="BF213">
        <v>6.8566014873603365E-3</v>
      </c>
      <c r="BG213">
        <v>1.2651517992126493E-2</v>
      </c>
      <c r="BH213">
        <v>8.7074831938588615E-3</v>
      </c>
      <c r="BJ213">
        <v>-0.15265040511137773</v>
      </c>
      <c r="BK213">
        <v>-0.1872655487493029</v>
      </c>
      <c r="BL213">
        <v>-0.30228729143716127</v>
      </c>
      <c r="BM213">
        <v>-3.461514363689977E-2</v>
      </c>
      <c r="BN213">
        <v>-0.14963688214010196</v>
      </c>
      <c r="BO213">
        <v>2.9053049004927681E-3</v>
      </c>
      <c r="BP213">
        <v>8.5489359806394244E-3</v>
      </c>
    </row>
    <row r="214" spans="1:68" x14ac:dyDescent="0.2">
      <c r="A214">
        <f>Data!A214</f>
        <v>1999</v>
      </c>
      <c r="B214">
        <f>Data!B214</f>
        <v>4</v>
      </c>
      <c r="C214">
        <v>-1.8822047387262231E-2</v>
      </c>
      <c r="D214">
        <v>-1.1428852938138334E-2</v>
      </c>
      <c r="E214">
        <v>-6.8073306703961833E-3</v>
      </c>
      <c r="F214">
        <v>-2.7457994144253206E-4</v>
      </c>
      <c r="G214">
        <v>-1.0717267615522275E-2</v>
      </c>
      <c r="H214">
        <v>2.3929077203277416E-3</v>
      </c>
      <c r="I214">
        <v>-5.5858013449601174E-2</v>
      </c>
      <c r="J214">
        <v>-2.139844433552085E-3</v>
      </c>
      <c r="K214">
        <v>2.4548743495120817E-3</v>
      </c>
      <c r="L214">
        <v>2.6081770767595103E-2</v>
      </c>
      <c r="M214">
        <v>8.5456325394783761E-4</v>
      </c>
      <c r="N214">
        <v>-1.2661201058096871E-2</v>
      </c>
      <c r="O214">
        <v>-1.6826975841634173E-2</v>
      </c>
      <c r="P214">
        <v>-5.8702810639242884E-3</v>
      </c>
      <c r="Q214">
        <v>7.5197064133007002E-4</v>
      </c>
      <c r="R214">
        <v>-3.413348852529019E-2</v>
      </c>
      <c r="S214">
        <v>-2.1351792369892486E-2</v>
      </c>
      <c r="T214">
        <v>-2.8068100410941099E-2</v>
      </c>
      <c r="U214">
        <v>-3.6988280688339259E-2</v>
      </c>
      <c r="V214">
        <v>-9.354958910771316E-3</v>
      </c>
      <c r="W214">
        <v>1.2818457724605103E-2</v>
      </c>
      <c r="X214">
        <v>-1.0226557900795186E-2</v>
      </c>
      <c r="Y214">
        <v>-2.9358192717753973E-2</v>
      </c>
      <c r="Z214">
        <v>-4.5170330372680034E-2</v>
      </c>
      <c r="AA214">
        <v>-2.9178060481225288E-3</v>
      </c>
      <c r="AB214">
        <v>4.4180105859465968E-3</v>
      </c>
      <c r="AE214">
        <v>5.192416287090218E-3</v>
      </c>
      <c r="AF214">
        <v>4.1453418471277814E-3</v>
      </c>
      <c r="AG214">
        <v>3.570365636230477E-3</v>
      </c>
      <c r="AH214">
        <v>1.4266487212798218E-2</v>
      </c>
      <c r="AI214">
        <v>3.5101065139961918E-3</v>
      </c>
      <c r="AJ214">
        <v>-3.7686113756647543E-3</v>
      </c>
      <c r="AK214">
        <v>8.0137994961217984E-3</v>
      </c>
      <c r="AL214">
        <v>2.7743624708067571E-3</v>
      </c>
      <c r="AM214">
        <v>-1.9933917469572293E-5</v>
      </c>
      <c r="AN214">
        <v>2.6545855650210726E-3</v>
      </c>
      <c r="AO214">
        <v>-1.4907562819068687E-3</v>
      </c>
      <c r="AQ214">
        <v>-1.1248937502550405E-3</v>
      </c>
      <c r="AR214">
        <v>-6.2844258729350955E-3</v>
      </c>
      <c r="AS214">
        <v>-7.4093196230471392E-3</v>
      </c>
      <c r="AT214">
        <v>-1.1412727763835173E-2</v>
      </c>
      <c r="AV214">
        <v>-3.0022465665595632E-3</v>
      </c>
      <c r="AW214">
        <v>-1.8487484006768362E-2</v>
      </c>
      <c r="AX214">
        <v>-1.2867061872641194E-2</v>
      </c>
      <c r="AY214">
        <v>-6.7661988105154336E-3</v>
      </c>
      <c r="BA214">
        <v>9.7041548433743685E-2</v>
      </c>
      <c r="BB214">
        <v>-1.5257932831280741E-3</v>
      </c>
      <c r="BC214">
        <v>8.209907487988044E-2</v>
      </c>
      <c r="BE214">
        <v>-3.5677440252497306E-2</v>
      </c>
      <c r="BF214">
        <v>-1.3709794586400648E-3</v>
      </c>
      <c r="BG214">
        <v>2.8615378439431183E-2</v>
      </c>
      <c r="BH214">
        <v>1.0444177653637039E-2</v>
      </c>
      <c r="BJ214">
        <v>-0.64732737094652837</v>
      </c>
      <c r="BK214">
        <v>-0.56922287063212629</v>
      </c>
      <c r="BL214">
        <v>-0.62163404236465247</v>
      </c>
      <c r="BM214">
        <v>7.8104500314167158E-2</v>
      </c>
      <c r="BN214">
        <v>2.5693334483646968E-2</v>
      </c>
      <c r="BO214">
        <v>-1.1363368883421376E-4</v>
      </c>
      <c r="BP214">
        <v>2.4672034909079404E-3</v>
      </c>
    </row>
    <row r="215" spans="1:68" x14ac:dyDescent="0.2">
      <c r="A215">
        <f>Data!A215</f>
        <v>2000</v>
      </c>
      <c r="B215">
        <f>Data!B215</f>
        <v>1</v>
      </c>
      <c r="C215">
        <v>-1.3201583347589363E-2</v>
      </c>
      <c r="D215">
        <v>-1.6158033948581618E-2</v>
      </c>
      <c r="E215">
        <v>-1.0908887226348085E-2</v>
      </c>
      <c r="F215">
        <v>-3.6792980992719215E-2</v>
      </c>
      <c r="G215">
        <v>4.6813124485112212E-3</v>
      </c>
      <c r="H215">
        <v>-5.5570286529906809E-3</v>
      </c>
      <c r="I215">
        <v>-3.5757186779132866E-2</v>
      </c>
      <c r="J215">
        <v>-2.4588544625220088E-2</v>
      </c>
      <c r="K215">
        <v>-3.0444521787749146E-2</v>
      </c>
      <c r="L215">
        <v>-3.6655744833318238E-3</v>
      </c>
      <c r="M215">
        <v>-4.0035480276928936E-2</v>
      </c>
      <c r="N215">
        <v>-3.2897315392009574E-2</v>
      </c>
      <c r="O215">
        <v>-9.7573530005110598E-3</v>
      </c>
      <c r="P215">
        <v>2.109198533819428E-3</v>
      </c>
      <c r="Q215">
        <v>3.0020069606031957E-3</v>
      </c>
      <c r="R215">
        <v>-4.3300535771810367E-2</v>
      </c>
      <c r="S215">
        <v>-3.8813997853478277E-2</v>
      </c>
      <c r="T215">
        <v>-3.1421152265755481E-2</v>
      </c>
      <c r="U215">
        <v>-5.8337577270866525E-2</v>
      </c>
      <c r="V215">
        <v>-3.5861412958553274E-2</v>
      </c>
      <c r="W215">
        <v>-2.6217510189967541E-2</v>
      </c>
      <c r="X215">
        <v>5.2254516163943165E-3</v>
      </c>
      <c r="Y215">
        <v>1.8704881083191793E-2</v>
      </c>
      <c r="Z215">
        <v>2.6679422715454315E-2</v>
      </c>
      <c r="AA215">
        <v>5.8922182826890435E-3</v>
      </c>
      <c r="AB215">
        <v>2.7502512706494286E-3</v>
      </c>
      <c r="AE215">
        <v>2.1169628368049587E-3</v>
      </c>
      <c r="AF215">
        <v>2.8095322775634202E-4</v>
      </c>
      <c r="AG215">
        <v>2.9708459665824805E-3</v>
      </c>
      <c r="AH215">
        <v>-3.4928901436227733E-2</v>
      </c>
      <c r="AI215">
        <v>4.3963482658115893E-3</v>
      </c>
      <c r="AJ215">
        <v>-1.5228511331859096E-2</v>
      </c>
      <c r="AK215">
        <v>6.6410518994430845E-3</v>
      </c>
      <c r="AL215">
        <v>6.3765327893721135E-3</v>
      </c>
      <c r="AM215">
        <v>1.5333914450810227E-3</v>
      </c>
      <c r="AN215">
        <v>1.0953462113727497E-3</v>
      </c>
      <c r="AO215">
        <v>8.1439298381802416E-4</v>
      </c>
      <c r="AQ215">
        <v>-1.5253614156728545E-2</v>
      </c>
      <c r="AR215">
        <v>-1.0000189479802302E-2</v>
      </c>
      <c r="AS215">
        <v>-2.5253803636465122E-2</v>
      </c>
      <c r="AT215">
        <v>1.2052220289164417E-2</v>
      </c>
      <c r="AV215">
        <v>-5.0787367636679903E-3</v>
      </c>
      <c r="AW215">
        <v>-2.2961123313698373E-2</v>
      </c>
      <c r="AX215">
        <v>5.3944482208905242E-3</v>
      </c>
      <c r="AY215">
        <v>1.297161277544312E-2</v>
      </c>
      <c r="BA215">
        <v>0.12398711055646072</v>
      </c>
      <c r="BB215">
        <v>-4.8223719886060223E-3</v>
      </c>
      <c r="BC215">
        <v>9.7194318543735836E-2</v>
      </c>
      <c r="BE215">
        <v>-8.4932158466969554E-2</v>
      </c>
      <c r="BF215">
        <v>6.0955794886847769E-3</v>
      </c>
      <c r="BG215">
        <v>2.425225080080029E-2</v>
      </c>
      <c r="BH215">
        <v>2.0779414591188664E-2</v>
      </c>
      <c r="BJ215">
        <v>-1.2458311041168155</v>
      </c>
      <c r="BK215">
        <v>-1.0171012242099211</v>
      </c>
      <c r="BL215">
        <v>-1.0139309642460512</v>
      </c>
      <c r="BM215">
        <v>0.22872987990565763</v>
      </c>
      <c r="BN215">
        <v>0.23190014701254036</v>
      </c>
      <c r="BO215">
        <v>-2.580765719838285E-3</v>
      </c>
      <c r="BP215">
        <v>-1.6117099571747243E-3</v>
      </c>
    </row>
    <row r="216" spans="1:68" x14ac:dyDescent="0.2">
      <c r="A216">
        <f>Data!A216</f>
        <v>2000</v>
      </c>
      <c r="B216">
        <f>Data!B216</f>
        <v>2</v>
      </c>
      <c r="C216">
        <v>-2.3711240680997392E-2</v>
      </c>
      <c r="D216">
        <v>-1.5233362180312682E-2</v>
      </c>
      <c r="E216">
        <v>-5.4182905002786441E-3</v>
      </c>
      <c r="F216">
        <v>-5.5420281314422226E-4</v>
      </c>
      <c r="G216">
        <v>-8.3944058264826538E-3</v>
      </c>
      <c r="H216">
        <v>-9.8088990345459592E-3</v>
      </c>
      <c r="I216">
        <v>-8.382273214673841E-2</v>
      </c>
      <c r="J216">
        <v>-4.185722025033467E-2</v>
      </c>
      <c r="K216">
        <v>-5.9692282423251974E-2</v>
      </c>
      <c r="L216">
        <v>-5.3719964854508362E-2</v>
      </c>
      <c r="M216">
        <v>-7.3230048123041236E-2</v>
      </c>
      <c r="N216">
        <v>-3.8740297057157314E-2</v>
      </c>
      <c r="O216">
        <v>7.708251025209556E-3</v>
      </c>
      <c r="P216">
        <v>-6.615671281551677E-3</v>
      </c>
      <c r="Q216">
        <v>1.9194970646788656E-3</v>
      </c>
      <c r="R216">
        <v>-6.4390131889807911E-2</v>
      </c>
      <c r="S216">
        <v>-6.6733680801776885E-2</v>
      </c>
      <c r="T216">
        <v>-4.7446677526680858E-2</v>
      </c>
      <c r="U216">
        <v>-6.7839407956757469E-2</v>
      </c>
      <c r="V216">
        <v>-5.1812442413693205E-2</v>
      </c>
      <c r="W216">
        <v>-4.0310393543248502E-2</v>
      </c>
      <c r="X216">
        <v>4.2181026481813433E-4</v>
      </c>
      <c r="Y216">
        <v>-5.3734199908719305E-3</v>
      </c>
      <c r="Z216">
        <v>-5.8466940545889301E-3</v>
      </c>
      <c r="AA216">
        <v>-4.8024437035891765E-3</v>
      </c>
      <c r="AB216">
        <v>8.356188831016631E-3</v>
      </c>
      <c r="AE216">
        <v>1.0367777676725254E-3</v>
      </c>
      <c r="AF216">
        <v>-1.5076852608428837E-3</v>
      </c>
      <c r="AG216">
        <v>2.2100928673056686E-3</v>
      </c>
      <c r="AH216">
        <v>-5.0092636161422455E-2</v>
      </c>
      <c r="AI216">
        <v>-1.053161877914377E-3</v>
      </c>
      <c r="AJ216">
        <v>-1.5005553933379545E-2</v>
      </c>
      <c r="AK216">
        <v>6.2983726347125568E-3</v>
      </c>
      <c r="AL216">
        <v>1.5598998653006291E-2</v>
      </c>
      <c r="AM216">
        <v>2.1961022498082627E-3</v>
      </c>
      <c r="AN216">
        <v>1.7530340998588301E-3</v>
      </c>
      <c r="AO216">
        <v>3.2607193609015539E-3</v>
      </c>
      <c r="AQ216">
        <v>-1.464719232662226E-2</v>
      </c>
      <c r="AR216">
        <v>-8.9386581563615231E-3</v>
      </c>
      <c r="AS216">
        <v>-2.3585850482978898E-2</v>
      </c>
      <c r="AT216">
        <v>-1.2539019779622684E-4</v>
      </c>
      <c r="AV216">
        <v>-2.9090431861575894E-3</v>
      </c>
      <c r="AW216">
        <v>-2.8724570180138187E-2</v>
      </c>
      <c r="AX216">
        <v>-6.9487366060689837E-3</v>
      </c>
      <c r="AY216">
        <v>2.5303659682558433E-3</v>
      </c>
      <c r="BA216">
        <v>0.1538856535588673</v>
      </c>
      <c r="BB216">
        <v>-3.7275534706893154E-3</v>
      </c>
      <c r="BC216">
        <v>0.13095793767722474</v>
      </c>
      <c r="BE216">
        <v>-7.8811777099891955E-2</v>
      </c>
      <c r="BF216">
        <v>1.7106683850055759E-2</v>
      </c>
      <c r="BG216">
        <v>5.8177763569462471E-3</v>
      </c>
      <c r="BH216">
        <v>1.84955775919327E-2</v>
      </c>
      <c r="BJ216">
        <v>-1.5683370921569848</v>
      </c>
      <c r="BK216">
        <v>-1.7210022917309109</v>
      </c>
      <c r="BL216">
        <v>-0.78980025617005545</v>
      </c>
      <c r="BM216">
        <v>-0.15266519957593783</v>
      </c>
      <c r="BN216">
        <v>0.77853684396039102</v>
      </c>
      <c r="BO216">
        <v>-1.0660030671388175E-2</v>
      </c>
      <c r="BP216">
        <v>-2.3257478938367299E-3</v>
      </c>
    </row>
    <row r="217" spans="1:68" x14ac:dyDescent="0.2">
      <c r="A217">
        <f>Data!A217</f>
        <v>2000</v>
      </c>
      <c r="B217">
        <f>Data!B217</f>
        <v>3</v>
      </c>
      <c r="C217">
        <v>-1.7076169120466389E-2</v>
      </c>
      <c r="D217">
        <v>-1.5197169597403359E-2</v>
      </c>
      <c r="E217">
        <v>-5.0539749461453454E-3</v>
      </c>
      <c r="F217">
        <v>3.4524996026430443E-4</v>
      </c>
      <c r="G217">
        <v>-8.3737823218372753E-3</v>
      </c>
      <c r="H217">
        <v>-1.2211674409012829E-2</v>
      </c>
      <c r="I217">
        <v>-6.2248868852081252E-2</v>
      </c>
      <c r="J217">
        <v>-4.1168792369651541E-2</v>
      </c>
      <c r="K217">
        <v>-6.8519327538170138E-2</v>
      </c>
      <c r="L217">
        <v>-9.7838189817606391E-2</v>
      </c>
      <c r="M217">
        <v>-7.38611397854676E-2</v>
      </c>
      <c r="N217">
        <v>-3.5969803190714522E-2</v>
      </c>
      <c r="O217">
        <v>3.563632288224472E-2</v>
      </c>
      <c r="P217">
        <v>-2.9580143429541548E-3</v>
      </c>
      <c r="Q217">
        <v>2.7981211614275525E-3</v>
      </c>
      <c r="R217">
        <v>-8.2695055679581131E-2</v>
      </c>
      <c r="S217">
        <v>-0.10121148447767947</v>
      </c>
      <c r="T217">
        <v>-3.3262633160515698E-2</v>
      </c>
      <c r="U217">
        <v>-8.4694088917974142E-2</v>
      </c>
      <c r="V217">
        <v>-7.3659937604682924E-2</v>
      </c>
      <c r="W217">
        <v>-6.4958073592069177E-2</v>
      </c>
      <c r="X217">
        <v>9.9048034201398849E-3</v>
      </c>
      <c r="Y217">
        <v>2.1977936425750855E-2</v>
      </c>
      <c r="Z217">
        <v>2.4336919470455243E-2</v>
      </c>
      <c r="AA217">
        <v>1.8069767383611435E-2</v>
      </c>
      <c r="AB217">
        <v>8.287481861794177E-3</v>
      </c>
      <c r="AE217">
        <v>-7.7391158174844321E-4</v>
      </c>
      <c r="AF217">
        <v>-4.5655807486291167E-3</v>
      </c>
      <c r="AG217">
        <v>7.2449641563565592E-4</v>
      </c>
      <c r="AH217">
        <v>-7.1956868832287135E-2</v>
      </c>
      <c r="AI217">
        <v>-2.7326445902016161E-3</v>
      </c>
      <c r="AJ217">
        <v>-1.7895610203027879E-2</v>
      </c>
      <c r="AK217">
        <v>3.2140618476894645E-3</v>
      </c>
      <c r="AL217">
        <v>2.7061309743560358E-2</v>
      </c>
      <c r="AM217">
        <v>7.9022496735472458E-3</v>
      </c>
      <c r="AN217">
        <v>1.7832675574016577E-3</v>
      </c>
      <c r="AO217">
        <v>6.3488483062261736E-3</v>
      </c>
      <c r="AQ217">
        <v>-9.9748084010062854E-3</v>
      </c>
      <c r="AR217">
        <v>-5.4696968388974199E-3</v>
      </c>
      <c r="AS217">
        <v>-1.5444505239944561E-2</v>
      </c>
      <c r="AT217">
        <v>-1.6316638803454131E-3</v>
      </c>
      <c r="AV217">
        <v>-5.3588715639349971E-3</v>
      </c>
      <c r="AW217">
        <v>-2.2250042034931639E-2</v>
      </c>
      <c r="AX217">
        <v>-4.9599229938079858E-3</v>
      </c>
      <c r="AY217">
        <v>2.3825858602117833E-3</v>
      </c>
      <c r="BA217">
        <v>0.13534774393142324</v>
      </c>
      <c r="BB217">
        <v>2.8702068308295026E-4</v>
      </c>
      <c r="BC217">
        <v>0.10369099137287741</v>
      </c>
      <c r="BE217">
        <v>-7.3487767905324297E-2</v>
      </c>
      <c r="BF217">
        <v>3.1626890437129518E-2</v>
      </c>
      <c r="BG217">
        <v>-5.1951366144731281E-4</v>
      </c>
      <c r="BH217">
        <v>1.8790102351544973E-2</v>
      </c>
      <c r="BJ217">
        <v>-2.0242421781617055</v>
      </c>
      <c r="BK217">
        <v>-2.1303920671781897</v>
      </c>
      <c r="BL217">
        <v>-0.56923041037270838</v>
      </c>
      <c r="BM217">
        <v>-0.10614988901907196</v>
      </c>
      <c r="BN217">
        <v>1.4550117762491259</v>
      </c>
      <c r="BO217">
        <v>-1.2605182127397453E-2</v>
      </c>
      <c r="BP217">
        <v>-8.3431514047581645E-3</v>
      </c>
    </row>
    <row r="218" spans="1:68" x14ac:dyDescent="0.2">
      <c r="A218">
        <f>Data!A218</f>
        <v>2000</v>
      </c>
      <c r="B218">
        <f>Data!B218</f>
        <v>4</v>
      </c>
      <c r="C218">
        <v>-1.4744051365745747E-2</v>
      </c>
      <c r="D218">
        <v>-1.4347340587280044E-2</v>
      </c>
      <c r="E218">
        <v>-2.9621064956009135E-3</v>
      </c>
      <c r="F218">
        <v>1.0971720758771397E-2</v>
      </c>
      <c r="G218">
        <v>-1.132945219697401E-2</v>
      </c>
      <c r="H218">
        <v>-1.4027773180274039E-2</v>
      </c>
      <c r="I218">
        <v>-5.4812196104770727E-2</v>
      </c>
      <c r="J218">
        <v>-3.8686043318966412E-2</v>
      </c>
      <c r="K218">
        <v>-6.9722101470554243E-2</v>
      </c>
      <c r="L218">
        <v>-0.11134524384094391</v>
      </c>
      <c r="M218">
        <v>-6.9187618479635837E-2</v>
      </c>
      <c r="N218">
        <v>-3.8704354015868248E-2</v>
      </c>
      <c r="O218">
        <v>4.7329872337083856E-2</v>
      </c>
      <c r="P218">
        <v>-2.756816589941995E-3</v>
      </c>
      <c r="Q218">
        <v>2.3693601305379772E-3</v>
      </c>
      <c r="R218">
        <v>-7.0392646537782433E-2</v>
      </c>
      <c r="S218">
        <v>-8.5867991893346485E-2</v>
      </c>
      <c r="T218">
        <v>-3.8173216592022108E-2</v>
      </c>
      <c r="U218">
        <v>-7.1224459424978015E-2</v>
      </c>
      <c r="V218">
        <v>-6.5408446355675665E-2</v>
      </c>
      <c r="W218">
        <v>-5.209666132802937E-2</v>
      </c>
      <c r="X218">
        <v>1.4260536462349371E-2</v>
      </c>
      <c r="Y218">
        <v>3.7953955552297636E-2</v>
      </c>
      <c r="Z218">
        <v>3.4897806285571598E-2</v>
      </c>
      <c r="AA218">
        <v>4.2801360257405996E-2</v>
      </c>
      <c r="AB218">
        <v>6.4744700623542428E-3</v>
      </c>
      <c r="AE218">
        <v>-1.3889180836113013E-3</v>
      </c>
      <c r="AF218">
        <v>-5.6110692975872567E-3</v>
      </c>
      <c r="AG218">
        <v>7.4631882388942472E-4</v>
      </c>
      <c r="AH218">
        <v>-8.202008223751367E-2</v>
      </c>
      <c r="AI218">
        <v>-6.4998574969834522E-3</v>
      </c>
      <c r="AJ218">
        <v>-2.0510969544619506E-2</v>
      </c>
      <c r="AK218">
        <v>1.6688017030004332E-3</v>
      </c>
      <c r="AL218">
        <v>4.0333915037925827E-2</v>
      </c>
      <c r="AM218">
        <v>1.0585796174742867E-2</v>
      </c>
      <c r="AN218">
        <v>-1.8965121901981519E-4</v>
      </c>
      <c r="AO218">
        <v>5.4214180787570676E-3</v>
      </c>
      <c r="AQ218">
        <v>-1.2024460885600163E-2</v>
      </c>
      <c r="AR218">
        <v>4.7292169854840083E-4</v>
      </c>
      <c r="AS218">
        <v>-1.1551539187125925E-2</v>
      </c>
      <c r="AT218">
        <v>-3.192512178471052E-3</v>
      </c>
      <c r="AV218">
        <v>-5.3268714167451492E-3</v>
      </c>
      <c r="AW218">
        <v>-1.4324686610037496E-2</v>
      </c>
      <c r="AX218">
        <v>-5.2466525431213995E-3</v>
      </c>
      <c r="AY218">
        <v>-5.1951041338416104E-4</v>
      </c>
      <c r="BA218">
        <v>0.16941981293077202</v>
      </c>
      <c r="BB218">
        <v>-2.3364254088953373E-4</v>
      </c>
      <c r="BC218">
        <v>0.13431721998100832</v>
      </c>
      <c r="BE218">
        <v>-4.6873103867402399E-2</v>
      </c>
      <c r="BF218">
        <v>4.5944984288667889E-2</v>
      </c>
      <c r="BG218">
        <v>-2.1710840835709178E-2</v>
      </c>
      <c r="BH218">
        <v>1.8080884511041513E-2</v>
      </c>
      <c r="BJ218">
        <v>-2.1819629945430528</v>
      </c>
      <c r="BK218">
        <v>-2.3036609181025218</v>
      </c>
      <c r="BL218">
        <v>-0.32171629392994738</v>
      </c>
      <c r="BM218">
        <v>-0.12169792356246178</v>
      </c>
      <c r="BN218">
        <v>1.8602467092731991</v>
      </c>
      <c r="BO218">
        <v>-1.9193171755816335E-2</v>
      </c>
      <c r="BP218">
        <v>-4.8221350668052332E-3</v>
      </c>
    </row>
    <row r="219" spans="1:68" x14ac:dyDescent="0.2">
      <c r="A219">
        <f>Data!A219</f>
        <v>2001</v>
      </c>
      <c r="B219">
        <f>Data!B219</f>
        <v>1</v>
      </c>
      <c r="C219">
        <v>-4.4703791945170934E-3</v>
      </c>
      <c r="D219">
        <v>-8.4624139158719913E-3</v>
      </c>
      <c r="E219">
        <v>5.4169036661200209E-3</v>
      </c>
      <c r="F219">
        <v>1.2180636198132255E-2</v>
      </c>
      <c r="G219">
        <v>1.2694163805759828E-3</v>
      </c>
      <c r="H219">
        <v>-1.1229613340347555E-2</v>
      </c>
      <c r="I219">
        <v>-3.4647969853462968E-4</v>
      </c>
      <c r="J219">
        <v>-2.8891726207876722E-2</v>
      </c>
      <c r="K219">
        <v>-6.0369114403100888E-2</v>
      </c>
      <c r="L219">
        <v>-9.3270218432835783E-2</v>
      </c>
      <c r="M219">
        <v>-5.8827234734587286E-2</v>
      </c>
      <c r="N219">
        <v>-3.8285165069355642E-2</v>
      </c>
      <c r="O219">
        <v>5.6003975116110993E-2</v>
      </c>
      <c r="P219">
        <v>7.0281913300101525E-3</v>
      </c>
      <c r="Q219">
        <v>-3.5823937062209876E-5</v>
      </c>
      <c r="R219">
        <v>-5.3582961464854861E-2</v>
      </c>
      <c r="S219">
        <v>-6.9394129772387458E-2</v>
      </c>
      <c r="T219">
        <v>-2.7100567720347968E-2</v>
      </c>
      <c r="U219">
        <v>-3.8582317369142416E-2</v>
      </c>
      <c r="V219">
        <v>-3.5408496351285734E-2</v>
      </c>
      <c r="W219">
        <v>-2.9065068343491873E-2</v>
      </c>
      <c r="X219">
        <v>7.0056840725811753E-3</v>
      </c>
      <c r="Y219">
        <v>2.7388686533429407E-2</v>
      </c>
      <c r="Z219">
        <v>3.2607092230118262E-2</v>
      </c>
      <c r="AA219">
        <v>1.8609158965805506E-2</v>
      </c>
      <c r="AB219">
        <v>6.4903871535637592E-4</v>
      </c>
      <c r="AE219">
        <v>-2.9215686667063423E-3</v>
      </c>
      <c r="AF219">
        <v>-9.0673371094238675E-3</v>
      </c>
      <c r="AG219">
        <v>-1.6138659951243639E-3</v>
      </c>
      <c r="AH219">
        <v>-9.94325611518736E-2</v>
      </c>
      <c r="AI219">
        <v>-1.2080852090311289E-2</v>
      </c>
      <c r="AJ219">
        <v>-1.7451423063753246E-2</v>
      </c>
      <c r="AK219">
        <v>-4.8768382017305711E-3</v>
      </c>
      <c r="AL219">
        <v>3.877496851029516E-2</v>
      </c>
      <c r="AM219">
        <v>2.1984852119754095E-3</v>
      </c>
      <c r="AN219">
        <v>4.7822120750153907E-3</v>
      </c>
      <c r="AO219">
        <v>1.3849549184620003E-2</v>
      </c>
      <c r="AQ219">
        <v>-1.2295129798667759E-2</v>
      </c>
      <c r="AR219">
        <v>8.9776792805267291E-3</v>
      </c>
      <c r="AS219">
        <v>-3.3174505182405056E-3</v>
      </c>
      <c r="AT219">
        <v>-1.15292867614325E-3</v>
      </c>
      <c r="AV219">
        <v>-4.3259743902837045E-3</v>
      </c>
      <c r="AW219">
        <v>4.0897223358555834E-3</v>
      </c>
      <c r="AX219">
        <v>-8.2011579882745878E-4</v>
      </c>
      <c r="AY219">
        <v>-2.1697280693002696E-3</v>
      </c>
      <c r="BA219">
        <v>0.1057310714298485</v>
      </c>
      <c r="BB219">
        <v>-5.2831438758715876E-3</v>
      </c>
      <c r="BC219">
        <v>0.11983465725473996</v>
      </c>
      <c r="BE219">
        <v>6.3547831349033856E-2</v>
      </c>
      <c r="BF219">
        <v>4.7842305580487299E-2</v>
      </c>
      <c r="BG219">
        <v>-2.7637910435317714E-2</v>
      </c>
      <c r="BH219">
        <v>1.6601950276760306E-2</v>
      </c>
      <c r="BJ219">
        <v>-1.1486510223517494</v>
      </c>
      <c r="BK219">
        <v>-1.6078677170126836</v>
      </c>
      <c r="BL219">
        <v>0.13360299508877471</v>
      </c>
      <c r="BM219">
        <v>-0.45921669466418669</v>
      </c>
      <c r="BN219">
        <v>1.28225402606691</v>
      </c>
      <c r="BO219">
        <v>-1.8339668856915431E-2</v>
      </c>
      <c r="BP219">
        <v>-4.6455595904224267E-3</v>
      </c>
    </row>
    <row r="220" spans="1:68" x14ac:dyDescent="0.2">
      <c r="A220">
        <f>Data!A220</f>
        <v>2001</v>
      </c>
      <c r="B220">
        <f>Data!B220</f>
        <v>2</v>
      </c>
      <c r="C220">
        <v>-2.5545579105212823E-3</v>
      </c>
      <c r="D220">
        <v>-1.9536343514676702E-3</v>
      </c>
      <c r="E220">
        <v>1.3425827488086739E-2</v>
      </c>
      <c r="F220">
        <v>3.0592408677200922E-2</v>
      </c>
      <c r="G220">
        <v>3.2356581692161157E-3</v>
      </c>
      <c r="H220">
        <v>-7.0705371518258175E-3</v>
      </c>
      <c r="I220">
        <v>1.0037159088680525E-2</v>
      </c>
      <c r="J220">
        <v>-1.0995439072644331E-2</v>
      </c>
      <c r="K220">
        <v>-3.6290536753537772E-2</v>
      </c>
      <c r="L220">
        <v>-0.10966181717512047</v>
      </c>
      <c r="M220">
        <v>-1.3571937658576338E-2</v>
      </c>
      <c r="N220">
        <v>-1.9507097810741669E-2</v>
      </c>
      <c r="O220">
        <v>5.3768275654801911E-2</v>
      </c>
      <c r="P220">
        <v>4.356144923014729E-3</v>
      </c>
      <c r="Q220">
        <v>-2.248792416237981E-3</v>
      </c>
      <c r="R220">
        <v>-1.6776158752449533E-2</v>
      </c>
      <c r="S220">
        <v>-2.695506603377229E-2</v>
      </c>
      <c r="T220">
        <v>-1.0369637075643645E-2</v>
      </c>
      <c r="U220">
        <v>4.7708396724850388E-3</v>
      </c>
      <c r="V220">
        <v>1.5692792815175771E-2</v>
      </c>
      <c r="W220">
        <v>-4.7174079346710585E-2</v>
      </c>
      <c r="X220">
        <v>-4.9831598510321484E-3</v>
      </c>
      <c r="Y220">
        <v>1.9029717842093063E-2</v>
      </c>
      <c r="Z220">
        <v>2.7236659784022343E-2</v>
      </c>
      <c r="AA220">
        <v>5.5540768187301026E-3</v>
      </c>
      <c r="AB220">
        <v>-1.3608774433092385E-2</v>
      </c>
      <c r="AE220">
        <v>-4.8623222599761817E-3</v>
      </c>
      <c r="AF220">
        <v>-9.9793644908867662E-3</v>
      </c>
      <c r="AG220">
        <v>-2.491383300079697E-3</v>
      </c>
      <c r="AH220">
        <v>-0.10306783244388296</v>
      </c>
      <c r="AI220">
        <v>-1.0959970393262353E-2</v>
      </c>
      <c r="AJ220">
        <v>-1.8908177227181966E-2</v>
      </c>
      <c r="AK220">
        <v>-4.6144679531936461E-3</v>
      </c>
      <c r="AL220">
        <v>2.9745628629756382E-2</v>
      </c>
      <c r="AM220">
        <v>-5.258668957571544E-3</v>
      </c>
      <c r="AN220">
        <v>2.2312597181270988E-3</v>
      </c>
      <c r="AO220">
        <v>1.2210624209180843E-2</v>
      </c>
      <c r="AQ220">
        <v>-5.2812347046238273E-3</v>
      </c>
      <c r="AR220">
        <v>1.020263993651449E-2</v>
      </c>
      <c r="AS220">
        <v>4.9214052317765322E-3</v>
      </c>
      <c r="AT220">
        <v>-7.4759631421692507E-3</v>
      </c>
      <c r="AV220">
        <v>-7.4755943362632138E-3</v>
      </c>
      <c r="AW220">
        <v>2.2016248002763028E-2</v>
      </c>
      <c r="AX220">
        <v>-3.3849532851979447E-3</v>
      </c>
      <c r="AY220">
        <v>-1.065031849734055E-2</v>
      </c>
      <c r="BA220">
        <v>7.08799756819396E-2</v>
      </c>
      <c r="BB220">
        <v>6.3789747805742536E-5</v>
      </c>
      <c r="BC220">
        <v>0.16295394501776217</v>
      </c>
      <c r="BE220">
        <v>6.9515676505375268E-2</v>
      </c>
      <c r="BF220">
        <v>3.9724993088372962E-2</v>
      </c>
      <c r="BG220">
        <v>-4.5324528922363605E-2</v>
      </c>
      <c r="BH220">
        <v>1.2315363828111197E-2</v>
      </c>
      <c r="BJ220">
        <v>-0.16009401576692683</v>
      </c>
      <c r="BK220">
        <v>-0.51863154834364078</v>
      </c>
      <c r="BL220">
        <v>-0.18221056870229191</v>
      </c>
      <c r="BM220">
        <v>-0.35853753258010457</v>
      </c>
      <c r="BN220">
        <v>-2.2116544528742343E-2</v>
      </c>
      <c r="BO220">
        <v>-1.0572090394582286E-2</v>
      </c>
      <c r="BP220">
        <v>2.6013227721250615E-4</v>
      </c>
    </row>
    <row r="221" spans="1:68" x14ac:dyDescent="0.2">
      <c r="A221">
        <f>Data!A221</f>
        <v>2001</v>
      </c>
      <c r="B221">
        <f>Data!B221</f>
        <v>3</v>
      </c>
      <c r="C221">
        <v>7.5442144493660379E-3</v>
      </c>
      <c r="D221">
        <v>3.7105880879249042E-3</v>
      </c>
      <c r="E221">
        <v>1.7036053134968476E-2</v>
      </c>
      <c r="F221">
        <v>3.6677543287980896E-2</v>
      </c>
      <c r="G221">
        <v>5.2640789574134317E-3</v>
      </c>
      <c r="H221">
        <v>-1.5519791530369531E-3</v>
      </c>
      <c r="I221">
        <v>3.4425441861393402E-2</v>
      </c>
      <c r="J221">
        <v>1.8340342472518145E-3</v>
      </c>
      <c r="K221">
        <v>-2.194832322252438E-2</v>
      </c>
      <c r="L221">
        <v>-0.12893694814641421</v>
      </c>
      <c r="M221">
        <v>1.5665631415717307E-2</v>
      </c>
      <c r="N221">
        <v>-3.6942979343317361E-3</v>
      </c>
      <c r="O221">
        <v>6.107784497237656E-2</v>
      </c>
      <c r="P221">
        <v>6.576199343134307E-3</v>
      </c>
      <c r="Q221">
        <v>-1.7178312717302455E-3</v>
      </c>
      <c r="R221">
        <v>3.9544359551832109E-2</v>
      </c>
      <c r="S221">
        <v>3.157458658637502E-2</v>
      </c>
      <c r="T221">
        <v>3.6561020436707281E-2</v>
      </c>
      <c r="U221">
        <v>4.3427616796520851E-2</v>
      </c>
      <c r="V221">
        <v>4.6570998832966559E-2</v>
      </c>
      <c r="W221">
        <v>1.6014141788482483E-2</v>
      </c>
      <c r="X221">
        <v>3.1558408966736451E-3</v>
      </c>
      <c r="Y221">
        <v>2.1946129105921308E-2</v>
      </c>
      <c r="Z221">
        <v>2.8093994361367614E-2</v>
      </c>
      <c r="AA221">
        <v>1.1819996330674876E-2</v>
      </c>
      <c r="AB221">
        <v>-3.2141263027378741E-3</v>
      </c>
      <c r="AE221">
        <v>-3.0870315364666112E-3</v>
      </c>
      <c r="AF221">
        <v>-6.7142067705843189E-3</v>
      </c>
      <c r="AG221">
        <v>-4.0877734711139979E-3</v>
      </c>
      <c r="AH221">
        <v>-3.9534244004969743E-2</v>
      </c>
      <c r="AI221">
        <v>-9.7342020519590733E-3</v>
      </c>
      <c r="AJ221">
        <v>-7.6855221302505328E-3</v>
      </c>
      <c r="AK221">
        <v>-3.7706774240851004E-3</v>
      </c>
      <c r="AL221">
        <v>-1.2187856512353434E-3</v>
      </c>
      <c r="AM221">
        <v>-1.0257368084337415E-2</v>
      </c>
      <c r="AN221">
        <v>-9.1779794537938386E-4</v>
      </c>
      <c r="AO221">
        <v>5.7964088253554813E-3</v>
      </c>
      <c r="AQ221">
        <v>-2.9973780411829409E-4</v>
      </c>
      <c r="AR221">
        <v>9.0597627123361057E-3</v>
      </c>
      <c r="AS221">
        <v>8.7600249080974635E-3</v>
      </c>
      <c r="AT221">
        <v>-1.21581045859398E-3</v>
      </c>
      <c r="AV221">
        <v>-9.0777199927902785E-3</v>
      </c>
      <c r="AW221">
        <v>3.9496920421058235E-2</v>
      </c>
      <c r="AX221">
        <v>4.6706453582023855E-3</v>
      </c>
      <c r="AY221">
        <v>-8.3633412541903596E-3</v>
      </c>
      <c r="BA221">
        <v>-3.6941545097191053E-3</v>
      </c>
      <c r="BB221">
        <v>9.0051884148412142E-4</v>
      </c>
      <c r="BC221">
        <v>0.12128286942386213</v>
      </c>
      <c r="BE221">
        <v>8.7997417224952024E-2</v>
      </c>
      <c r="BF221">
        <v>5.4954210933626513E-3</v>
      </c>
      <c r="BG221">
        <v>-3.9655937502054428E-2</v>
      </c>
      <c r="BH221">
        <v>-8.5962664826508065E-3</v>
      </c>
      <c r="BJ221">
        <v>0.15863817792125134</v>
      </c>
      <c r="BK221">
        <v>5.9433420792777802E-2</v>
      </c>
      <c r="BL221">
        <v>2.1821487439174447E-2</v>
      </c>
      <c r="BM221">
        <v>-9.9204757131901911E-2</v>
      </c>
      <c r="BN221">
        <v>-0.13681668243904599</v>
      </c>
      <c r="BO221">
        <v>-4.8844974519610743E-3</v>
      </c>
      <c r="BP221">
        <v>2.247657867701508E-3</v>
      </c>
    </row>
    <row r="222" spans="1:68" x14ac:dyDescent="0.2">
      <c r="A222">
        <f>Data!A222</f>
        <v>2001</v>
      </c>
      <c r="B222">
        <f>Data!B222</f>
        <v>4</v>
      </c>
      <c r="C222">
        <v>1.2028263100201997E-2</v>
      </c>
      <c r="D222">
        <v>-2.0990223359209637E-3</v>
      </c>
      <c r="E222">
        <v>-7.6211093599782842E-3</v>
      </c>
      <c r="F222">
        <v>-2.5961660678585297E-2</v>
      </c>
      <c r="G222">
        <v>3.5487603618742369E-3</v>
      </c>
      <c r="H222">
        <v>1.9602717519457968E-3</v>
      </c>
      <c r="I222">
        <v>9.1000003212878156E-2</v>
      </c>
      <c r="J222">
        <v>2.9944736640766578E-2</v>
      </c>
      <c r="K222">
        <v>8.8361300260828557E-3</v>
      </c>
      <c r="L222">
        <v>-3.9765109185678327E-2</v>
      </c>
      <c r="M222">
        <v>2.2974345481414638E-2</v>
      </c>
      <c r="N222">
        <v>1.9112396436011814E-2</v>
      </c>
      <c r="O222">
        <v>8.1256099393817394E-2</v>
      </c>
      <c r="P222">
        <v>1.2421570937227986E-2</v>
      </c>
      <c r="Q222">
        <v>-1.987153516064627E-3</v>
      </c>
      <c r="R222">
        <v>7.1195873009268773E-2</v>
      </c>
      <c r="S222">
        <v>5.6539485844171011E-2</v>
      </c>
      <c r="T222">
        <v>8.3347882425099051E-2</v>
      </c>
      <c r="U222">
        <v>6.8314404789645344E-2</v>
      </c>
      <c r="V222">
        <v>6.680591566595151E-2</v>
      </c>
      <c r="W222">
        <v>5.2982628162832057E-2</v>
      </c>
      <c r="X222">
        <v>-3.9530800853100345E-3</v>
      </c>
      <c r="Y222">
        <v>2.5698223655508556E-2</v>
      </c>
      <c r="Z222">
        <v>3.3488841839653283E-2</v>
      </c>
      <c r="AA222">
        <v>1.3093120666477276E-2</v>
      </c>
      <c r="AB222">
        <v>-1.6453729467444944E-2</v>
      </c>
      <c r="AE222">
        <v>-9.1994876042456042E-4</v>
      </c>
      <c r="AF222">
        <v>1.3915140599785047E-4</v>
      </c>
      <c r="AG222">
        <v>-4.9573229874972924E-3</v>
      </c>
      <c r="AH222">
        <v>6.6942464165276938E-2</v>
      </c>
      <c r="AI222">
        <v>-1.2693884440357905E-2</v>
      </c>
      <c r="AJ222">
        <v>7.6315877661832232E-3</v>
      </c>
      <c r="AK222">
        <v>-1.7193636553676228E-3</v>
      </c>
      <c r="AL222">
        <v>-4.4488827500188677E-5</v>
      </c>
      <c r="AM222">
        <v>-1.5342129784084335E-2</v>
      </c>
      <c r="AN222">
        <v>-6.5885877976956664E-4</v>
      </c>
      <c r="AO222">
        <v>-7.9801018563685489E-4</v>
      </c>
      <c r="AQ222">
        <v>5.532839750957308E-3</v>
      </c>
      <c r="AR222">
        <v>1.5496559158340251E-2</v>
      </c>
      <c r="AS222">
        <v>2.1029398909179875E-2</v>
      </c>
      <c r="AT222">
        <v>-9.001135808828109E-3</v>
      </c>
      <c r="AV222">
        <v>-8.0697611227975585E-3</v>
      </c>
      <c r="AW222">
        <v>5.3845457253765439E-2</v>
      </c>
      <c r="AX222">
        <v>6.0158700122414643E-4</v>
      </c>
      <c r="AY222">
        <v>-1.7167416303779603E-2</v>
      </c>
      <c r="BA222">
        <v>-0.12714641743334076</v>
      </c>
      <c r="BB222">
        <v>2.1076253927709843E-4</v>
      </c>
      <c r="BC222">
        <v>6.9592165352438062E-2</v>
      </c>
      <c r="BE222">
        <v>0.12020761552703796</v>
      </c>
      <c r="BF222">
        <v>-1.8364025388439842E-4</v>
      </c>
      <c r="BG222">
        <v>-4.2578719109992669E-2</v>
      </c>
      <c r="BH222">
        <v>-1.5885796932771368E-4</v>
      </c>
      <c r="BJ222">
        <v>1.2525757701824769</v>
      </c>
      <c r="BK222">
        <v>1.282037168002458</v>
      </c>
      <c r="BL222">
        <v>0.18679151786093318</v>
      </c>
      <c r="BM222">
        <v>2.9461397816595625E-2</v>
      </c>
      <c r="BN222">
        <v>-1.0657842447489605</v>
      </c>
      <c r="BO222">
        <v>-5.2894657299971844E-3</v>
      </c>
      <c r="BP222">
        <v>-5.1085344823189466E-3</v>
      </c>
    </row>
    <row r="223" spans="1:68" x14ac:dyDescent="0.2">
      <c r="A223">
        <f>Data!A223</f>
        <v>2002</v>
      </c>
      <c r="B223">
        <f>Data!B223</f>
        <v>1</v>
      </c>
      <c r="C223">
        <v>9.5323875571615702E-3</v>
      </c>
      <c r="D223">
        <v>3.365722584087294E-3</v>
      </c>
      <c r="E223">
        <v>5.6248245595789115E-3</v>
      </c>
      <c r="F223">
        <v>3.6339347440685899E-3</v>
      </c>
      <c r="G223">
        <v>6.6939209350946882E-3</v>
      </c>
      <c r="H223">
        <v>2.2053779680231145E-3</v>
      </c>
      <c r="I223">
        <v>6.2226139364027766E-2</v>
      </c>
      <c r="J223">
        <v>4.0979819037361587E-2</v>
      </c>
      <c r="K223">
        <v>3.1013696670215474E-2</v>
      </c>
      <c r="L223">
        <v>3.5129924708279248E-3</v>
      </c>
      <c r="M223">
        <v>4.3962307820406998E-2</v>
      </c>
      <c r="N223">
        <v>2.7411302811829685E-2</v>
      </c>
      <c r="O223">
        <v>6.2698665903622164E-2</v>
      </c>
      <c r="P223">
        <v>3.2105234058412532E-3</v>
      </c>
      <c r="Q223">
        <v>-1.6946275012687251E-3</v>
      </c>
      <c r="R223">
        <v>5.9514571002698524E-2</v>
      </c>
      <c r="S223">
        <v>6.1549328927072544E-2</v>
      </c>
      <c r="T223">
        <v>2.8486490206629078E-2</v>
      </c>
      <c r="U223">
        <v>5.6841399407396409E-2</v>
      </c>
      <c r="V223">
        <v>6.0334844397623044E-2</v>
      </c>
      <c r="W223">
        <v>7.1106244818439635E-3</v>
      </c>
      <c r="X223">
        <v>-1.1401013810710126E-2</v>
      </c>
      <c r="Y223">
        <v>1.2888696533171817E-2</v>
      </c>
      <c r="Z223">
        <v>2.3657122916259432E-2</v>
      </c>
      <c r="AA223">
        <v>-5.023029029909587E-3</v>
      </c>
      <c r="AB223">
        <v>-2.1601258119408051E-2</v>
      </c>
      <c r="AE223">
        <v>1.2409841956140255E-3</v>
      </c>
      <c r="AF223">
        <v>3.08852841469065E-3</v>
      </c>
      <c r="AG223">
        <v>-4.7496823038866154E-3</v>
      </c>
      <c r="AH223">
        <v>0.10628258184974992</v>
      </c>
      <c r="AI223">
        <v>-5.2398634520507414E-3</v>
      </c>
      <c r="AJ223">
        <v>1.3302723994618404E-2</v>
      </c>
      <c r="AK223">
        <v>-2.6732319859199549E-3</v>
      </c>
      <c r="AL223">
        <v>-6.6991129130391514E-3</v>
      </c>
      <c r="AM223">
        <v>-1.5903706024792186E-2</v>
      </c>
      <c r="AN223">
        <v>-2.3948035156284853E-3</v>
      </c>
      <c r="AO223">
        <v>-5.4833319302112216E-3</v>
      </c>
      <c r="AQ223">
        <v>8.6087941080617014E-3</v>
      </c>
      <c r="AR223">
        <v>9.6472027239342673E-3</v>
      </c>
      <c r="AS223">
        <v>1.8255996831882726E-2</v>
      </c>
      <c r="AT223">
        <v>-8.7236092745575089E-3</v>
      </c>
      <c r="AV223">
        <v>-2.1195092299919338E-3</v>
      </c>
      <c r="AW223">
        <v>4.9932542576136996E-2</v>
      </c>
      <c r="AX223">
        <v>-1.999692274633702E-3</v>
      </c>
      <c r="AY223">
        <v>-1.8477433312633629E-2</v>
      </c>
      <c r="BA223">
        <v>-0.15046527749290539</v>
      </c>
      <c r="BB223">
        <v>1.0022684028196949E-3</v>
      </c>
      <c r="BC223">
        <v>1.6423221524080933E-2</v>
      </c>
      <c r="BE223">
        <v>2.2542531971814661E-2</v>
      </c>
      <c r="BF223">
        <v>-9.7876413431867704E-3</v>
      </c>
      <c r="BG223">
        <v>-5.7161620445105754E-2</v>
      </c>
      <c r="BH223">
        <v>-1.6537026387919023E-2</v>
      </c>
      <c r="BJ223">
        <v>1.2866498236252408</v>
      </c>
      <c r="BK223">
        <v>1.5148525250032892</v>
      </c>
      <c r="BL223">
        <v>-0.20622176151890415</v>
      </c>
      <c r="BM223">
        <v>0.22820270137476806</v>
      </c>
      <c r="BN223">
        <v>-1.4928715781169222</v>
      </c>
      <c r="BO223">
        <v>9.5582029741907784E-3</v>
      </c>
      <c r="BP223">
        <v>-6.6605233966775326E-3</v>
      </c>
    </row>
    <row r="224" spans="1:68" x14ac:dyDescent="0.2">
      <c r="A224">
        <f>Data!A224</f>
        <v>2002</v>
      </c>
      <c r="B224">
        <f>Data!B224</f>
        <v>2</v>
      </c>
      <c r="C224">
        <v>1.0892954733133564E-2</v>
      </c>
      <c r="D224">
        <v>6.5917428829340707E-3</v>
      </c>
      <c r="E224">
        <v>1.2350889670956988E-2</v>
      </c>
      <c r="F224">
        <v>1.1097164379679114E-2</v>
      </c>
      <c r="G224">
        <v>1.3042328996888841E-2</v>
      </c>
      <c r="H224">
        <v>2.7866069262305615E-3</v>
      </c>
      <c r="I224">
        <v>5.8649010035654925E-2</v>
      </c>
      <c r="J224">
        <v>4.8929365392551993E-2</v>
      </c>
      <c r="K224">
        <v>4.656158567246127E-2</v>
      </c>
      <c r="L224">
        <v>4.8987862103324176E-2</v>
      </c>
      <c r="M224">
        <v>5.9970801181420619E-2</v>
      </c>
      <c r="N224">
        <v>2.101300880699597E-2</v>
      </c>
      <c r="O224">
        <v>5.1955660574303231E-2</v>
      </c>
      <c r="P224">
        <v>2.6548247509437881E-4</v>
      </c>
      <c r="Q224">
        <v>-1.1332146093424589E-3</v>
      </c>
      <c r="R224">
        <v>3.6680980283354536E-2</v>
      </c>
      <c r="S224">
        <v>3.1016941887012983E-2</v>
      </c>
      <c r="T224">
        <v>2.4107308876637923E-2</v>
      </c>
      <c r="U224">
        <v>3.732801846167888E-2</v>
      </c>
      <c r="V224">
        <v>3.1401396337511933E-2</v>
      </c>
      <c r="W224">
        <v>2.9062969998378207E-2</v>
      </c>
      <c r="X224">
        <v>-1.3890851791241055E-2</v>
      </c>
      <c r="Y224">
        <v>1.5309502024907218E-3</v>
      </c>
      <c r="Z224">
        <v>1.3142443623947564E-2</v>
      </c>
      <c r="AA224">
        <v>-1.7856575267751751E-2</v>
      </c>
      <c r="AB224">
        <v>-1.9748683693571856E-2</v>
      </c>
      <c r="AE224">
        <v>2.8620949695215003E-3</v>
      </c>
      <c r="AF224">
        <v>1.4438246078585237E-3</v>
      </c>
      <c r="AG224">
        <v>-4.0243079661737013E-3</v>
      </c>
      <c r="AH224">
        <v>6.7104837886475366E-2</v>
      </c>
      <c r="AI224">
        <v>-2.6960216030129658E-3</v>
      </c>
      <c r="AJ224">
        <v>1.1876222490643684E-2</v>
      </c>
      <c r="AK224">
        <v>-1.7804066052589107E-3</v>
      </c>
      <c r="AL224">
        <v>3.7608050895228118E-3</v>
      </c>
      <c r="AM224">
        <v>-7.1114206262024027E-3</v>
      </c>
      <c r="AN224">
        <v>-3.4636571892980861E-3</v>
      </c>
      <c r="AO224">
        <v>-4.9074817970757856E-3</v>
      </c>
      <c r="AQ224">
        <v>8.9213182516036937E-3</v>
      </c>
      <c r="AR224">
        <v>1.5053397380855316E-3</v>
      </c>
      <c r="AS224">
        <v>1.0426657989588861E-2</v>
      </c>
      <c r="AT224">
        <v>4.6629674372422603E-4</v>
      </c>
      <c r="AV224">
        <v>1.2509096673678499E-3</v>
      </c>
      <c r="AW224">
        <v>3.4520765414680632E-2</v>
      </c>
      <c r="AX224">
        <v>3.494293689575656E-3</v>
      </c>
      <c r="AY224">
        <v>-7.8975605022391093E-3</v>
      </c>
      <c r="BA224">
        <v>-0.15618237347123864</v>
      </c>
      <c r="BB224">
        <v>-1.2169768548018212E-3</v>
      </c>
      <c r="BC224">
        <v>-7.4525512931951532E-2</v>
      </c>
      <c r="BE224">
        <v>4.3676983518299295E-3</v>
      </c>
      <c r="BF224">
        <v>2.3169804704856745E-3</v>
      </c>
      <c r="BG224">
        <v>-4.2322461193593952E-2</v>
      </c>
      <c r="BH224">
        <v>-1.8115827326564051E-2</v>
      </c>
      <c r="BJ224">
        <v>1.1450085410016702</v>
      </c>
      <c r="BK224">
        <v>1.3527510502831603</v>
      </c>
      <c r="BL224">
        <v>-0.3062563794808888</v>
      </c>
      <c r="BM224">
        <v>0.20774250927836313</v>
      </c>
      <c r="BN224">
        <v>-1.451264914048396</v>
      </c>
      <c r="BO224">
        <v>1.4518062368836755E-2</v>
      </c>
      <c r="BP224">
        <v>-1.1024735722321363E-3</v>
      </c>
    </row>
    <row r="225" spans="1:68" x14ac:dyDescent="0.2">
      <c r="A225">
        <f>Data!A225</f>
        <v>2002</v>
      </c>
      <c r="B225">
        <f>Data!B225</f>
        <v>3</v>
      </c>
      <c r="C225">
        <v>1.2886525823114781E-2</v>
      </c>
      <c r="D225">
        <v>7.9080693592459284E-3</v>
      </c>
      <c r="E225">
        <v>1.0542898146291613E-2</v>
      </c>
      <c r="F225">
        <v>-8.0857856088023539E-4</v>
      </c>
      <c r="G225">
        <v>1.7548188901113093E-2</v>
      </c>
      <c r="H225">
        <v>5.2639849776277003E-3</v>
      </c>
      <c r="I225">
        <v>6.5375198691942416E-2</v>
      </c>
      <c r="J225">
        <v>5.81248985423235E-2</v>
      </c>
      <c r="K225">
        <v>5.5323879948581123E-2</v>
      </c>
      <c r="L225">
        <v>8.7206099028009909E-2</v>
      </c>
      <c r="M225">
        <v>6.2996817886479484E-2</v>
      </c>
      <c r="N225">
        <v>1.902610236385005E-2</v>
      </c>
      <c r="O225">
        <v>6.2500201367284625E-2</v>
      </c>
      <c r="P225">
        <v>-2.4306323473267293E-4</v>
      </c>
      <c r="Q225">
        <v>-8.9108414132046954E-4</v>
      </c>
      <c r="R225">
        <v>3.4556521208419788E-2</v>
      </c>
      <c r="S225">
        <v>2.9366157676306237E-2</v>
      </c>
      <c r="T225">
        <v>2.1001102159368124E-2</v>
      </c>
      <c r="U225">
        <v>3.4452669364098298E-2</v>
      </c>
      <c r="V225">
        <v>2.6532300424635835E-2</v>
      </c>
      <c r="W225">
        <v>3.2084098733502486E-2</v>
      </c>
      <c r="X225">
        <v>-1.4769152052954482E-2</v>
      </c>
      <c r="Y225">
        <v>-2.3337883956457972E-3</v>
      </c>
      <c r="Z225">
        <v>9.0908911528781999E-3</v>
      </c>
      <c r="AA225">
        <v>-2.1498722165216755E-2</v>
      </c>
      <c r="AB225">
        <v>-1.9460059465705726E-2</v>
      </c>
      <c r="AE225">
        <v>3.9460330516538633E-3</v>
      </c>
      <c r="AF225">
        <v>2.3223881114189382E-3</v>
      </c>
      <c r="AG225">
        <v>-3.4850903367011909E-3</v>
      </c>
      <c r="AH225">
        <v>7.3043133550856787E-2</v>
      </c>
      <c r="AI225">
        <v>-4.8505405315735217E-3</v>
      </c>
      <c r="AJ225">
        <v>1.4855416035346458E-2</v>
      </c>
      <c r="AK225">
        <v>-1.1483837049226508E-3</v>
      </c>
      <c r="AL225">
        <v>9.3988686788115672E-3</v>
      </c>
      <c r="AM225">
        <v>-9.3603344555415191E-3</v>
      </c>
      <c r="AN225">
        <v>-3.2455143844081213E-3</v>
      </c>
      <c r="AO225">
        <v>-5.5679024957768775E-3</v>
      </c>
      <c r="AQ225">
        <v>7.8543206186640901E-3</v>
      </c>
      <c r="AR225">
        <v>3.3956179134815301E-3</v>
      </c>
      <c r="AS225">
        <v>1.1249938532058579E-2</v>
      </c>
      <c r="AT225">
        <v>1.6365872912478263E-3</v>
      </c>
      <c r="AV225">
        <v>4.5048544485961628E-3</v>
      </c>
      <c r="AW225">
        <v>2.7814334174323996E-2</v>
      </c>
      <c r="AX225">
        <v>3.8624650383320969E-3</v>
      </c>
      <c r="AY225">
        <v>-5.31626650217909E-3</v>
      </c>
      <c r="BA225">
        <v>-0.12819040598691434</v>
      </c>
      <c r="BB225">
        <v>-4.3698531160707432E-4</v>
      </c>
      <c r="BC225">
        <v>-7.5828438124563746E-2</v>
      </c>
      <c r="BE225">
        <v>7.224745990508108E-2</v>
      </c>
      <c r="BF225">
        <v>7.0764805598768632E-3</v>
      </c>
      <c r="BG225">
        <v>-2.7744808750001404E-2</v>
      </c>
      <c r="BH225">
        <v>-1.592728118793121E-2</v>
      </c>
      <c r="BJ225">
        <v>1.1009959689241262</v>
      </c>
      <c r="BK225">
        <v>1.2096575195018335</v>
      </c>
      <c r="BL225">
        <v>0.46777852379537865</v>
      </c>
      <c r="BM225">
        <v>0.10866155057476812</v>
      </c>
      <c r="BN225">
        <v>-0.63321743931252472</v>
      </c>
      <c r="BO225">
        <v>1.0561334673494963E-2</v>
      </c>
      <c r="BP225">
        <v>-4.1333728944645265E-4</v>
      </c>
    </row>
    <row r="226" spans="1:68" x14ac:dyDescent="0.2">
      <c r="A226">
        <f>Data!A226</f>
        <v>2002</v>
      </c>
      <c r="B226">
        <f>Data!B226</f>
        <v>4</v>
      </c>
      <c r="C226">
        <v>1.9194740160660473E-2</v>
      </c>
      <c r="D226">
        <v>1.2004221339836363E-2</v>
      </c>
      <c r="E226">
        <v>1.8397501304383113E-2</v>
      </c>
      <c r="F226">
        <v>2.9913242610737356E-2</v>
      </c>
      <c r="G226">
        <v>1.158071572780095E-2</v>
      </c>
      <c r="H226">
        <v>6.9357996831200808E-3</v>
      </c>
      <c r="I226">
        <v>7.3940436729435177E-2</v>
      </c>
      <c r="J226">
        <v>6.749252142834461E-2</v>
      </c>
      <c r="K226">
        <v>7.0943034830262874E-2</v>
      </c>
      <c r="L226">
        <v>9.2208093044296113E-2</v>
      </c>
      <c r="M226">
        <v>8.4745969293634538E-2</v>
      </c>
      <c r="N226">
        <v>3.2529810644739143E-2</v>
      </c>
      <c r="O226">
        <v>5.7543445668982507E-2</v>
      </c>
      <c r="P226">
        <v>-4.0427725649318062E-4</v>
      </c>
      <c r="Q226">
        <v>1.6237757673245312E-3</v>
      </c>
      <c r="R226">
        <v>4.9845316809016715E-2</v>
      </c>
      <c r="S226">
        <v>5.8363685460541603E-2</v>
      </c>
      <c r="T226">
        <v>3.9496421264137993E-3</v>
      </c>
      <c r="U226">
        <v>2.8368673982525294E-2</v>
      </c>
      <c r="V226">
        <v>2.5603055032362931E-2</v>
      </c>
      <c r="W226">
        <v>-3.6005187904315505E-3</v>
      </c>
      <c r="X226">
        <v>-1.5234626358607173E-2</v>
      </c>
      <c r="Y226">
        <v>-8.5588878766893473E-3</v>
      </c>
      <c r="Z226">
        <v>1.8334071277728015E-3</v>
      </c>
      <c r="AA226">
        <v>-2.6096285553990128E-2</v>
      </c>
      <c r="AB226">
        <v>-1.7240041870596912E-2</v>
      </c>
      <c r="AE226">
        <v>4.1682389359456451E-3</v>
      </c>
      <c r="AF226">
        <v>2.743926716820333E-3</v>
      </c>
      <c r="AG226">
        <v>-2.2429687136380494E-3</v>
      </c>
      <c r="AH226">
        <v>6.0847372486224849E-2</v>
      </c>
      <c r="AI226">
        <v>-3.1685274882180536E-3</v>
      </c>
      <c r="AJ226">
        <v>9.8882816815377694E-3</v>
      </c>
      <c r="AK226">
        <v>-1.5604242595452789E-3</v>
      </c>
      <c r="AL226">
        <v>4.5562055272201363E-3</v>
      </c>
      <c r="AM226">
        <v>-1.3680631006877775E-2</v>
      </c>
      <c r="AN226">
        <v>-5.6617742764193402E-3</v>
      </c>
      <c r="AO226">
        <v>-8.4057009932214655E-3</v>
      </c>
      <c r="AQ226">
        <v>1.1233911349147974E-2</v>
      </c>
      <c r="AR226">
        <v>5.4409974602447342E-3</v>
      </c>
      <c r="AS226">
        <v>1.6674908809324762E-2</v>
      </c>
      <c r="AT226">
        <v>2.5198313515391035E-3</v>
      </c>
      <c r="AV226">
        <v>8.4996801327807958E-3</v>
      </c>
      <c r="AW226">
        <v>2.7005523270306142E-2</v>
      </c>
      <c r="AX226">
        <v>5.2176568143691426E-3</v>
      </c>
      <c r="AY226">
        <v>-3.6941668261878391E-3</v>
      </c>
      <c r="BA226">
        <v>-0.15340301141539103</v>
      </c>
      <c r="BB226">
        <v>1.8578850022281657E-3</v>
      </c>
      <c r="BC226">
        <v>-0.11684059913105349</v>
      </c>
      <c r="BE226">
        <v>0.10643369795703705</v>
      </c>
      <c r="BF226">
        <v>1.8122788059722339E-3</v>
      </c>
      <c r="BG226">
        <v>-3.8239846537393873E-2</v>
      </c>
      <c r="BH226">
        <v>-1.7689465542569695E-2</v>
      </c>
      <c r="BJ226">
        <v>1.3072405236668443</v>
      </c>
      <c r="BK226">
        <v>1.3886512389126437</v>
      </c>
      <c r="BL226">
        <v>0.67716521836746946</v>
      </c>
      <c r="BM226">
        <v>8.1410715243071419E-2</v>
      </c>
      <c r="BN226">
        <v>-0.6300753001071735</v>
      </c>
      <c r="BO226">
        <v>1.0580355554416058E-2</v>
      </c>
      <c r="BP226">
        <v>-3.9537353946223625E-3</v>
      </c>
    </row>
    <row r="227" spans="1:68" x14ac:dyDescent="0.2">
      <c r="A227">
        <f>Data!A227</f>
        <v>2003</v>
      </c>
      <c r="B227">
        <f>Data!B227</f>
        <v>1</v>
      </c>
      <c r="C227">
        <v>2.0932089507111229E-2</v>
      </c>
      <c r="D227">
        <v>1.5207971291124167E-2</v>
      </c>
      <c r="E227">
        <v>2.3498552372291925E-2</v>
      </c>
      <c r="F227">
        <v>4.3316672457669014E-2</v>
      </c>
      <c r="G227">
        <v>1.1824321669752891E-2</v>
      </c>
      <c r="H227">
        <v>8.8704166594748557E-3</v>
      </c>
      <c r="I227">
        <v>7.2532675063548879E-2</v>
      </c>
      <c r="J227">
        <v>6.6850643053224523E-2</v>
      </c>
      <c r="K227">
        <v>7.294219177061656E-2</v>
      </c>
      <c r="L227">
        <v>9.1204428637539081E-2</v>
      </c>
      <c r="M227">
        <v>9.1336154907706302E-2</v>
      </c>
      <c r="N227">
        <v>2.9405998899469488E-2</v>
      </c>
      <c r="O227">
        <v>5.1737193172231244E-2</v>
      </c>
      <c r="P227">
        <v>-3.9424903992448445E-4</v>
      </c>
      <c r="Q227">
        <v>-4.0928138919835849E-4</v>
      </c>
      <c r="R227">
        <v>6.6915835573246873E-2</v>
      </c>
      <c r="S227">
        <v>6.2261756430036286E-2</v>
      </c>
      <c r="T227">
        <v>5.4365989383637014E-2</v>
      </c>
      <c r="U227">
        <v>5.4513301017384386E-2</v>
      </c>
      <c r="V227">
        <v>5.0588513876578922E-2</v>
      </c>
      <c r="W227">
        <v>2.7100956956167543E-2</v>
      </c>
      <c r="X227">
        <v>-5.649358771110613E-3</v>
      </c>
      <c r="Y227">
        <v>2.9145490809341368E-3</v>
      </c>
      <c r="Z227">
        <v>1.5529474695084922E-2</v>
      </c>
      <c r="AA227">
        <v>-1.867113830773004E-2</v>
      </c>
      <c r="AB227">
        <v>-9.028899564754056E-3</v>
      </c>
      <c r="AE227">
        <v>3.849206583298681E-3</v>
      </c>
      <c r="AF227">
        <v>-1.0918997935318586E-3</v>
      </c>
      <c r="AG227">
        <v>-6.4453093662386607E-4</v>
      </c>
      <c r="AH227">
        <v>-1.3551825344620738E-2</v>
      </c>
      <c r="AI227">
        <v>7.9420354885773037E-4</v>
      </c>
      <c r="AJ227">
        <v>-5.1502276762871446E-4</v>
      </c>
      <c r="AK227">
        <v>-2.3615864776758144E-3</v>
      </c>
      <c r="AL227">
        <v>-5.3232256406570144E-3</v>
      </c>
      <c r="AM227">
        <v>-1.4391664155075645E-2</v>
      </c>
      <c r="AN227">
        <v>-6.8141861179911167E-3</v>
      </c>
      <c r="AO227">
        <v>-5.7222863244765776E-3</v>
      </c>
      <c r="AQ227">
        <v>7.7550245874942192E-3</v>
      </c>
      <c r="AR227">
        <v>7.6389400462351098E-3</v>
      </c>
      <c r="AS227">
        <v>1.5393964633680923E-2</v>
      </c>
      <c r="AT227">
        <v>5.5381248736388056E-3</v>
      </c>
      <c r="AV227">
        <v>1.3324629233466112E-2</v>
      </c>
      <c r="AW227">
        <v>1.7478347399521255E-2</v>
      </c>
      <c r="AX227">
        <v>6.2210055553162391E-3</v>
      </c>
      <c r="AY227">
        <v>4.5315021474046091E-4</v>
      </c>
      <c r="BA227">
        <v>-0.14562820806740162</v>
      </c>
      <c r="BB227">
        <v>1.1624874814240016E-3</v>
      </c>
      <c r="BC227">
        <v>-0.12342866903384131</v>
      </c>
      <c r="BE227">
        <v>0.14649375945796628</v>
      </c>
      <c r="BF227">
        <v>-4.2313258489956596E-3</v>
      </c>
      <c r="BG227">
        <v>-2.2484791633593737E-2</v>
      </c>
      <c r="BH227">
        <v>-1.9949996758784484E-2</v>
      </c>
      <c r="BJ227">
        <v>1.3956824990234835</v>
      </c>
      <c r="BK227">
        <v>1.4920554788192382</v>
      </c>
      <c r="BL227">
        <v>0.70289361271558715</v>
      </c>
      <c r="BM227">
        <v>9.6372979793251989E-2</v>
      </c>
      <c r="BN227">
        <v>-0.69278888173063402</v>
      </c>
      <c r="BO227">
        <v>1.6934312100281172E-2</v>
      </c>
      <c r="BP227">
        <v>4.2461568374211334E-3</v>
      </c>
    </row>
    <row r="228" spans="1:68" x14ac:dyDescent="0.2">
      <c r="A228">
        <f>Data!A228</f>
        <v>2003</v>
      </c>
      <c r="B228">
        <f>Data!B228</f>
        <v>2</v>
      </c>
      <c r="C228">
        <v>1.8317354851030032E-2</v>
      </c>
      <c r="D228">
        <v>1.2092160094377746E-2</v>
      </c>
      <c r="E228">
        <v>1.2748352592510948E-2</v>
      </c>
      <c r="F228">
        <v>1.4648611762653196E-2</v>
      </c>
      <c r="G228">
        <v>1.1698342179084165E-2</v>
      </c>
      <c r="H228">
        <v>9.6873024577277533E-3</v>
      </c>
      <c r="I228">
        <v>7.4458088279550694E-2</v>
      </c>
      <c r="J228">
        <v>5.2400359613089087E-2</v>
      </c>
      <c r="K228">
        <v>5.4294039784580583E-2</v>
      </c>
      <c r="L228">
        <v>5.8335839958895797E-2</v>
      </c>
      <c r="M228">
        <v>6.6250886116572261E-2</v>
      </c>
      <c r="N228">
        <v>3.0213735303062705E-2</v>
      </c>
      <c r="O228">
        <v>4.7285487610674082E-2</v>
      </c>
      <c r="P228">
        <v>3.3154803418789292E-3</v>
      </c>
      <c r="Q228">
        <v>4.7511807733083972E-4</v>
      </c>
      <c r="R228">
        <v>7.8629908696067119E-2</v>
      </c>
      <c r="S228">
        <v>7.0112796888008866E-2</v>
      </c>
      <c r="T228">
        <v>7.6844187450380019E-2</v>
      </c>
      <c r="U228">
        <v>5.450711739163161E-2</v>
      </c>
      <c r="V228">
        <v>3.8326369477594824E-2</v>
      </c>
      <c r="W228">
        <v>9.1765882312660807E-2</v>
      </c>
      <c r="X228">
        <v>-1.5137374347125032E-2</v>
      </c>
      <c r="Y228">
        <v>-3.4448720190611404E-2</v>
      </c>
      <c r="Z228">
        <v>-4.0350835401088858E-2</v>
      </c>
      <c r="AA228">
        <v>-2.4810807497763321E-2</v>
      </c>
      <c r="AB228">
        <v>-2.544001336124424E-3</v>
      </c>
      <c r="AE228">
        <v>6.7879031233823994E-3</v>
      </c>
      <c r="AF228">
        <v>7.0318852756612316E-3</v>
      </c>
      <c r="AG228">
        <v>2.0174909312169476E-3</v>
      </c>
      <c r="AH228">
        <v>6.2315701100898124E-2</v>
      </c>
      <c r="AI228">
        <v>3.4907154399039797E-3</v>
      </c>
      <c r="AJ228">
        <v>2.4002960995693101E-2</v>
      </c>
      <c r="AK228">
        <v>-9.2691021888757774E-4</v>
      </c>
      <c r="AL228">
        <v>-2.1066342022244555E-2</v>
      </c>
      <c r="AM228">
        <v>-1.8753698358395354E-2</v>
      </c>
      <c r="AN228">
        <v>-2.9203489979239272E-3</v>
      </c>
      <c r="AO228">
        <v>-9.9522342736366731E-3</v>
      </c>
      <c r="AQ228">
        <v>8.5749569389523828E-3</v>
      </c>
      <c r="AR228">
        <v>9.9835069411304822E-3</v>
      </c>
      <c r="AS228">
        <v>1.8558463880054887E-2</v>
      </c>
      <c r="AT228">
        <v>-2.4110902881935292E-4</v>
      </c>
      <c r="AV228">
        <v>1.7717688360857409E-2</v>
      </c>
      <c r="AW228">
        <v>2.5611868803363969E-2</v>
      </c>
      <c r="AX228">
        <v>3.6346892165362021E-5</v>
      </c>
      <c r="AY228">
        <v>-8.4155702861110626E-3</v>
      </c>
      <c r="BA228">
        <v>-0.17276482856451314</v>
      </c>
      <c r="BB228">
        <v>4.92702159202274E-4</v>
      </c>
      <c r="BC228">
        <v>-0.16204259372524499</v>
      </c>
      <c r="BE228">
        <v>3.0479280972658174E-2</v>
      </c>
      <c r="BF228">
        <v>-2.8098227297698841E-2</v>
      </c>
      <c r="BG228">
        <v>1.0149139657521289E-2</v>
      </c>
      <c r="BH228">
        <v>-2.2223204276595871E-2</v>
      </c>
      <c r="BJ228">
        <v>1.4574451634604095</v>
      </c>
      <c r="BK228">
        <v>1.4313256025009418</v>
      </c>
      <c r="BL228">
        <v>0.95553038705845328</v>
      </c>
      <c r="BM228">
        <v>-2.6119560961738841E-2</v>
      </c>
      <c r="BN228">
        <v>-0.50191477241863236</v>
      </c>
      <c r="BO228">
        <v>5.8068128999752625E-3</v>
      </c>
      <c r="BP228">
        <v>1.0632087473088032E-2</v>
      </c>
    </row>
    <row r="229" spans="1:68" x14ac:dyDescent="0.2">
      <c r="A229">
        <f>Data!A229</f>
        <v>2003</v>
      </c>
      <c r="B229">
        <f>Data!B229</f>
        <v>3</v>
      </c>
      <c r="C229">
        <v>8.3492869323293917E-3</v>
      </c>
      <c r="D229">
        <v>5.6028537034187309E-3</v>
      </c>
      <c r="E229">
        <v>-4.7656211601818654E-3</v>
      </c>
      <c r="F229">
        <v>-1.312102550166383E-2</v>
      </c>
      <c r="G229">
        <v>4.6605351042128262E-4</v>
      </c>
      <c r="H229">
        <v>9.0194478771881137E-3</v>
      </c>
      <c r="I229">
        <v>4.695132935468127E-2</v>
      </c>
      <c r="J229">
        <v>2.8261172111012201E-2</v>
      </c>
      <c r="K229">
        <v>4.0450559214291637E-2</v>
      </c>
      <c r="L229">
        <v>5.7255166285155035E-2</v>
      </c>
      <c r="M229">
        <v>4.6057284482632355E-2</v>
      </c>
      <c r="N229">
        <v>1.7910189632629248E-2</v>
      </c>
      <c r="O229">
        <v>1.4116696858073041E-3</v>
      </c>
      <c r="P229">
        <v>2.7015638238421756E-3</v>
      </c>
      <c r="Q229">
        <v>-1.9209875979433397E-3</v>
      </c>
      <c r="R229">
        <v>6.1121849789856242E-2</v>
      </c>
      <c r="S229">
        <v>5.8443418099431987E-2</v>
      </c>
      <c r="T229">
        <v>4.6479079031352732E-2</v>
      </c>
      <c r="U229">
        <v>5.6817654574520482E-2</v>
      </c>
      <c r="V229">
        <v>4.9751689255083775E-2</v>
      </c>
      <c r="W229">
        <v>4.7398829018791666E-2</v>
      </c>
      <c r="X229">
        <v>-9.2769433175181604E-3</v>
      </c>
      <c r="Y229">
        <v>-1.7310470522024168E-2</v>
      </c>
      <c r="Z229">
        <v>-1.464830620089419E-2</v>
      </c>
      <c r="AA229">
        <v>-2.2482854356494109E-2</v>
      </c>
      <c r="AB229">
        <v>-3.6256342390803553E-3</v>
      </c>
      <c r="AE229">
        <v>7.2905652875006055E-3</v>
      </c>
      <c r="AF229">
        <v>6.1809540911266225E-3</v>
      </c>
      <c r="AG229">
        <v>2.778126827416294E-3</v>
      </c>
      <c r="AH229">
        <v>4.1297685729051459E-2</v>
      </c>
      <c r="AI229">
        <v>1.1180730889917889E-2</v>
      </c>
      <c r="AJ229">
        <v>1.8596440833156258E-2</v>
      </c>
      <c r="AK229">
        <v>3.993306980971667E-4</v>
      </c>
      <c r="AL229">
        <v>-3.3090417945956574E-2</v>
      </c>
      <c r="AM229">
        <v>-2.3954546187185954E-2</v>
      </c>
      <c r="AN229">
        <v>-4.2093623931376278E-3</v>
      </c>
      <c r="AO229">
        <v>-1.0390316484351292E-2</v>
      </c>
      <c r="AQ229">
        <v>1.1813220799298918E-2</v>
      </c>
      <c r="AR229">
        <v>7.4888506644477104E-3</v>
      </c>
      <c r="AS229">
        <v>1.9302071463734194E-2</v>
      </c>
      <c r="AT229">
        <v>-1.0952784531212734E-2</v>
      </c>
      <c r="AV229">
        <v>2.2374113647611438E-2</v>
      </c>
      <c r="AW229">
        <v>1.9627004109718627E-2</v>
      </c>
      <c r="AX229">
        <v>-1.1966558452190412E-2</v>
      </c>
      <c r="AY229">
        <v>-1.8443470090659275E-2</v>
      </c>
      <c r="BA229">
        <v>-0.16812525102430587</v>
      </c>
      <c r="BB229">
        <v>4.384471074902585E-3</v>
      </c>
      <c r="BC229">
        <v>-0.15420767763320598</v>
      </c>
      <c r="BE229">
        <v>2.4576563176905708E-2</v>
      </c>
      <c r="BF229">
        <v>-3.9271372035229568E-2</v>
      </c>
      <c r="BG229">
        <v>1.4429960670012676E-3</v>
      </c>
      <c r="BH229">
        <v>-2.3194082312636206E-2</v>
      </c>
      <c r="BJ229">
        <v>1.5327794838820989</v>
      </c>
      <c r="BK229">
        <v>1.62698443856282</v>
      </c>
      <c r="BL229">
        <v>0.305202913106843</v>
      </c>
      <c r="BM229">
        <v>9.4204954678682284E-2</v>
      </c>
      <c r="BN229">
        <v>-1.2275765673558121</v>
      </c>
      <c r="BO229">
        <v>1.5424288184406495E-2</v>
      </c>
      <c r="BP229">
        <v>-1.1218150468156746E-3</v>
      </c>
    </row>
    <row r="230" spans="1:68" x14ac:dyDescent="0.2">
      <c r="A230">
        <f>Data!A230</f>
        <v>2003</v>
      </c>
      <c r="B230">
        <f>Data!B230</f>
        <v>4</v>
      </c>
      <c r="C230">
        <v>3.8182476529904363E-3</v>
      </c>
      <c r="D230">
        <v>6.0528719118728702E-3</v>
      </c>
      <c r="E230">
        <v>-3.6316903096729192E-3</v>
      </c>
      <c r="F230">
        <v>-1.0511406062047257E-2</v>
      </c>
      <c r="G230">
        <v>7.0159059217278497E-4</v>
      </c>
      <c r="H230">
        <v>9.062945635985642E-3</v>
      </c>
      <c r="I230">
        <v>1.9447205644665289E-2</v>
      </c>
      <c r="J230">
        <v>1.6236863450796335E-2</v>
      </c>
      <c r="K230">
        <v>3.3050617346503941E-2</v>
      </c>
      <c r="L230">
        <v>5.211728655308967E-2</v>
      </c>
      <c r="M230">
        <v>3.6409681217723922E-2</v>
      </c>
      <c r="N230">
        <v>1.2788149404396876E-2</v>
      </c>
      <c r="O230">
        <v>-1.9844210488591862E-2</v>
      </c>
      <c r="P230">
        <v>-9.5855968488313664E-4</v>
      </c>
      <c r="Q230">
        <v>-1.9731769783452868E-3</v>
      </c>
      <c r="R230">
        <v>2.6201680727606202E-2</v>
      </c>
      <c r="S230">
        <v>2.637514321318335E-2</v>
      </c>
      <c r="T230">
        <v>6.6165845907990573E-3</v>
      </c>
      <c r="U230">
        <v>3.2590856992343653E-2</v>
      </c>
      <c r="V230">
        <v>2.8173718133206016E-2</v>
      </c>
      <c r="W230">
        <v>1.1621339158658373E-2</v>
      </c>
      <c r="X230">
        <v>-9.0964519573022429E-3</v>
      </c>
      <c r="Y230">
        <v>-2.5396423588458283E-2</v>
      </c>
      <c r="Z230">
        <v>-3.1082874149254813E-2</v>
      </c>
      <c r="AA230">
        <v>-1.6291801978469245E-2</v>
      </c>
      <c r="AB230">
        <v>1.3537012136017879E-3</v>
      </c>
      <c r="AE230">
        <v>8.5699274378319146E-3</v>
      </c>
      <c r="AF230">
        <v>9.0766599993976627E-3</v>
      </c>
      <c r="AG230">
        <v>3.9248742534816472E-3</v>
      </c>
      <c r="AH230">
        <v>6.2249257273960801E-2</v>
      </c>
      <c r="AI230">
        <v>2.2345178224493445E-2</v>
      </c>
      <c r="AJ230">
        <v>1.7029681499417748E-2</v>
      </c>
      <c r="AK230">
        <v>2.2284341842633282E-3</v>
      </c>
      <c r="AL230">
        <v>-2.9778664851345837E-2</v>
      </c>
      <c r="AM230">
        <v>-8.3389237391813253E-3</v>
      </c>
      <c r="AN230">
        <v>-1.7736899592559752E-3</v>
      </c>
      <c r="AO230">
        <v>-1.0850349958776206E-2</v>
      </c>
      <c r="AQ230">
        <v>9.0112218226874319E-3</v>
      </c>
      <c r="AR230">
        <v>-2.2852155005446129E-3</v>
      </c>
      <c r="AS230">
        <v>6.7260063221432631E-3</v>
      </c>
      <c r="AT230">
        <v>-2.9077586689867374E-3</v>
      </c>
      <c r="AV230">
        <v>2.4876192722020463E-2</v>
      </c>
      <c r="AW230">
        <v>1.1407899644273023E-2</v>
      </c>
      <c r="AX230">
        <v>-8.8973201811848313E-3</v>
      </c>
      <c r="AY230">
        <v>-1.2661927187131106E-2</v>
      </c>
      <c r="BA230">
        <v>-0.1144922827223902</v>
      </c>
      <c r="BB230">
        <v>5.302504285989329E-3</v>
      </c>
      <c r="BC230">
        <v>-0.15291621788182441</v>
      </c>
      <c r="BE230">
        <v>-1.1165164410565254E-2</v>
      </c>
      <c r="BF230">
        <v>-3.8855324847625994E-2</v>
      </c>
      <c r="BG230">
        <v>2.741377034931336E-2</v>
      </c>
      <c r="BH230">
        <v>-1.3601210504932779E-2</v>
      </c>
      <c r="BJ230">
        <v>1.5310255239658668</v>
      </c>
      <c r="BK230">
        <v>1.6086602371083751</v>
      </c>
      <c r="BL230">
        <v>0.21144135607962156</v>
      </c>
      <c r="BM230">
        <v>7.7634713140697365E-2</v>
      </c>
      <c r="BN230">
        <v>-1.3195841649940552</v>
      </c>
      <c r="BO230">
        <v>1.2409126954731847E-2</v>
      </c>
      <c r="BP230">
        <v>1.0405338250931179E-2</v>
      </c>
    </row>
    <row r="231" spans="1:68" x14ac:dyDescent="0.2">
      <c r="A231">
        <f>Data!A231</f>
        <v>2004</v>
      </c>
      <c r="B231">
        <f>Data!B231</f>
        <v>1</v>
      </c>
      <c r="C231">
        <v>4.5331718171262025E-3</v>
      </c>
      <c r="D231">
        <v>3.558219842025423E-3</v>
      </c>
      <c r="E231">
        <v>-4.4965805351306898E-3</v>
      </c>
      <c r="F231">
        <v>-1.2231838095906333E-2</v>
      </c>
      <c r="G231">
        <v>1.8650891573734896E-4</v>
      </c>
      <c r="H231">
        <v>5.6731756020926838E-3</v>
      </c>
      <c r="I231">
        <v>2.5759792853298435E-2</v>
      </c>
      <c r="J231">
        <v>2.6821273273180957E-2</v>
      </c>
      <c r="K231">
        <v>5.1720481243570759E-2</v>
      </c>
      <c r="L231">
        <v>7.0666078482557459E-2</v>
      </c>
      <c r="M231">
        <v>6.2832616550262621E-2</v>
      </c>
      <c r="N231">
        <v>1.8905106154075924E-2</v>
      </c>
      <c r="O231">
        <v>-2.5511197697785093E-2</v>
      </c>
      <c r="P231">
        <v>-1.7806681239527782E-3</v>
      </c>
      <c r="Q231">
        <v>-1.1431813914690031E-3</v>
      </c>
      <c r="R231">
        <v>1.3280033190515184E-2</v>
      </c>
      <c r="S231">
        <v>1.8600753267580039E-2</v>
      </c>
      <c r="T231">
        <v>-1.6720106340857299E-2</v>
      </c>
      <c r="U231">
        <v>1.847302290309738E-2</v>
      </c>
      <c r="V231">
        <v>1.4442848719103729E-2</v>
      </c>
      <c r="W231">
        <v>-2.0752546097435598E-3</v>
      </c>
      <c r="X231">
        <v>-6.4383377513781426E-3</v>
      </c>
      <c r="Y231">
        <v>-2.160331592143816E-2</v>
      </c>
      <c r="Z231">
        <v>-2.7182186807704234E-2</v>
      </c>
      <c r="AA231">
        <v>-1.2335002092346947E-2</v>
      </c>
      <c r="AB231">
        <v>3.1840098950350892E-3</v>
      </c>
      <c r="AE231">
        <v>6.3411491256006869E-3</v>
      </c>
      <c r="AF231">
        <v>7.4330772735997641E-3</v>
      </c>
      <c r="AG231">
        <v>4.2525910854820381E-3</v>
      </c>
      <c r="AH231">
        <v>3.5183803004139591E-2</v>
      </c>
      <c r="AI231">
        <v>2.0803467837360756E-2</v>
      </c>
      <c r="AJ231">
        <v>8.7195077586690317E-3</v>
      </c>
      <c r="AK231">
        <v>3.4928358218566657E-3</v>
      </c>
      <c r="AL231">
        <v>-3.4620658434614704E-2</v>
      </c>
      <c r="AM231">
        <v>-1.8055008576141063E-3</v>
      </c>
      <c r="AN231">
        <v>-1.938525822613002E-3</v>
      </c>
      <c r="AO231">
        <v>-9.3716030963668651E-3</v>
      </c>
      <c r="AQ231">
        <v>9.9835705687905119E-3</v>
      </c>
      <c r="AR231">
        <v>-6.993552225357913E-3</v>
      </c>
      <c r="AS231">
        <v>2.9900183434428129E-3</v>
      </c>
      <c r="AT231">
        <v>1.5431534738100661E-3</v>
      </c>
      <c r="AV231">
        <v>2.5341678922449873E-2</v>
      </c>
      <c r="AW231">
        <v>6.1071146318480984E-3</v>
      </c>
      <c r="AX231">
        <v>-5.8328945174359603E-3</v>
      </c>
      <c r="AY231">
        <v>-7.848242339470346E-3</v>
      </c>
      <c r="BA231">
        <v>-9.5108050553700751E-2</v>
      </c>
      <c r="BB231">
        <v>4.7516859361005359E-3</v>
      </c>
      <c r="BC231">
        <v>-0.15305451430737183</v>
      </c>
      <c r="BE231">
        <v>-8.0554813536213743E-2</v>
      </c>
      <c r="BF231">
        <v>-4.205373570416171E-2</v>
      </c>
      <c r="BG231">
        <v>3.8843084388684446E-2</v>
      </c>
      <c r="BH231">
        <v>-1.7336916080355314E-2</v>
      </c>
      <c r="BJ231">
        <v>1.540565360211601</v>
      </c>
      <c r="BK231">
        <v>1.6149643829670071</v>
      </c>
      <c r="BL231">
        <v>0.46358512937495977</v>
      </c>
      <c r="BM231">
        <v>7.4399022753816269E-2</v>
      </c>
      <c r="BN231">
        <v>-1.0769802284306467</v>
      </c>
      <c r="BO231">
        <v>1.6957846375931982E-2</v>
      </c>
      <c r="BP231">
        <v>1.3472550226534263E-4</v>
      </c>
    </row>
    <row r="232" spans="1:68" x14ac:dyDescent="0.2">
      <c r="A232">
        <f>Data!A232</f>
        <v>2004</v>
      </c>
      <c r="B232">
        <f>Data!B232</f>
        <v>2</v>
      </c>
      <c r="C232">
        <v>3.4859212389886096E-3</v>
      </c>
      <c r="D232">
        <v>4.9105991511364522E-3</v>
      </c>
      <c r="E232">
        <v>-3.8259519756245197E-4</v>
      </c>
      <c r="F232">
        <v>-7.8455467370899257E-3</v>
      </c>
      <c r="G232">
        <v>4.0502008015366187E-3</v>
      </c>
      <c r="H232">
        <v>5.5876112098207642E-3</v>
      </c>
      <c r="I232">
        <v>-2.9541081998898377E-3</v>
      </c>
      <c r="J232">
        <v>8.3823206974917852E-3</v>
      </c>
      <c r="K232">
        <v>3.7863419515055341E-2</v>
      </c>
      <c r="L232">
        <v>6.4017304361243532E-2</v>
      </c>
      <c r="M232">
        <v>3.4797743793337332E-2</v>
      </c>
      <c r="N232">
        <v>2.2453175134264924E-2</v>
      </c>
      <c r="O232">
        <v>-5.333978549324403E-2</v>
      </c>
      <c r="P232">
        <v>-4.1541082777837215E-3</v>
      </c>
      <c r="Q232">
        <v>2.2132637291152057E-3</v>
      </c>
      <c r="R232">
        <v>1.1393753297244125E-2</v>
      </c>
      <c r="S232">
        <v>1.596741752482167E-2</v>
      </c>
      <c r="T232">
        <v>-1.4605087764016922E-2</v>
      </c>
      <c r="U232">
        <v>-5.9469916961658598E-3</v>
      </c>
      <c r="V232">
        <v>-1.2048871863007626E-2</v>
      </c>
      <c r="W232">
        <v>-1.3147312628023045E-2</v>
      </c>
      <c r="X232">
        <v>-6.9803583568806005E-3</v>
      </c>
      <c r="Y232">
        <v>-2.1013546042105702E-2</v>
      </c>
      <c r="Z232">
        <v>-2.6134968003884929E-2</v>
      </c>
      <c r="AA232">
        <v>-1.2473251230289861E-2</v>
      </c>
      <c r="AB232">
        <v>1.8471741716670209E-3</v>
      </c>
      <c r="AE232">
        <v>4.5214020841255476E-3</v>
      </c>
      <c r="AF232">
        <v>6.4868384046423699E-3</v>
      </c>
      <c r="AG232">
        <v>2.7547439626776082E-3</v>
      </c>
      <c r="AH232">
        <v>4.1395880402513185E-2</v>
      </c>
      <c r="AI232">
        <v>1.8302724600046893E-2</v>
      </c>
      <c r="AJ232">
        <v>8.1063825952609747E-3</v>
      </c>
      <c r="AK232">
        <v>3.5998717410352654E-3</v>
      </c>
      <c r="AL232">
        <v>-3.8985128900469235E-2</v>
      </c>
      <c r="AM232">
        <v>-8.7448962508780426E-3</v>
      </c>
      <c r="AN232">
        <v>-1.5439614177759076E-3</v>
      </c>
      <c r="AO232">
        <v>-8.0307998226016863E-3</v>
      </c>
      <c r="AQ232">
        <v>9.5718905872423932E-3</v>
      </c>
      <c r="AR232">
        <v>-4.2810956426344582E-3</v>
      </c>
      <c r="AS232">
        <v>5.2907949446243663E-3</v>
      </c>
      <c r="AT232">
        <v>-1.8048737055590403E-3</v>
      </c>
      <c r="AV232">
        <v>2.227920310978071E-2</v>
      </c>
      <c r="AW232">
        <v>2.2822663909760621E-3</v>
      </c>
      <c r="AX232">
        <v>-7.4110484001659316E-3</v>
      </c>
      <c r="AY232">
        <v>-8.1641961990808198E-3</v>
      </c>
      <c r="BA232">
        <v>-7.6326213892001782E-2</v>
      </c>
      <c r="BB232">
        <v>4.247290972593909E-3</v>
      </c>
      <c r="BC232">
        <v>-0.14959365899628185</v>
      </c>
      <c r="BE232">
        <v>-3.8071509536633741E-2</v>
      </c>
      <c r="BF232">
        <v>-4.5471967300410476E-2</v>
      </c>
      <c r="BG232">
        <v>8.5538346280626953E-3</v>
      </c>
      <c r="BH232">
        <v>-1.3080125515553539E-2</v>
      </c>
      <c r="BJ232">
        <v>1.4088241781667104</v>
      </c>
      <c r="BK232">
        <v>1.6435028483199234</v>
      </c>
      <c r="BL232">
        <v>-0.1491585044565209</v>
      </c>
      <c r="BM232">
        <v>0.23467867015183463</v>
      </c>
      <c r="BN232">
        <v>-1.5579826806597505</v>
      </c>
      <c r="BO232">
        <v>1.6349430746345567E-2</v>
      </c>
      <c r="BP232">
        <v>3.7647898506556546E-3</v>
      </c>
    </row>
    <row r="233" spans="1:68" x14ac:dyDescent="0.2">
      <c r="A233">
        <f>Data!A233</f>
        <v>2004</v>
      </c>
      <c r="B233">
        <f>Data!B233</f>
        <v>3</v>
      </c>
      <c r="C233">
        <v>1.1832535453848436E-3</v>
      </c>
      <c r="D233">
        <v>2.7662351236834581E-3</v>
      </c>
      <c r="E233">
        <v>-3.0727526330522892E-3</v>
      </c>
      <c r="F233">
        <v>-1.372687575580489E-2</v>
      </c>
      <c r="G233">
        <v>3.1325771762569232E-3</v>
      </c>
      <c r="H233">
        <v>3.8314875980915986E-3</v>
      </c>
      <c r="I233">
        <v>-1.2437866050538204E-2</v>
      </c>
      <c r="J233">
        <v>-5.4116171874110108E-3</v>
      </c>
      <c r="K233">
        <v>1.9587122319554062E-2</v>
      </c>
      <c r="L233">
        <v>4.9159291381459802E-2</v>
      </c>
      <c r="M233">
        <v>1.1569178085540699E-2</v>
      </c>
      <c r="N233">
        <v>9.6837151708388802E-3</v>
      </c>
      <c r="O233">
        <v>-5.9651106838483514E-2</v>
      </c>
      <c r="P233">
        <v>-3.030557311444713E-3</v>
      </c>
      <c r="Q233">
        <v>2.6830317894831271E-3</v>
      </c>
      <c r="R233">
        <v>1.7136548399497187E-2</v>
      </c>
      <c r="S233">
        <v>1.9507992987613854E-2</v>
      </c>
      <c r="T233">
        <v>-2.1532294213066905E-3</v>
      </c>
      <c r="U233">
        <v>-6.1298603829547105E-3</v>
      </c>
      <c r="V233">
        <v>-1.340204078916063E-2</v>
      </c>
      <c r="W233">
        <v>-4.1230575148167858E-3</v>
      </c>
      <c r="X233">
        <v>-5.8387978438396715E-3</v>
      </c>
      <c r="Y233">
        <v>-2.8108153830686433E-2</v>
      </c>
      <c r="Z233">
        <v>-4.5384361953726859E-2</v>
      </c>
      <c r="AA233">
        <v>2.2876245438494536E-3</v>
      </c>
      <c r="AB233">
        <v>8.0136378078785597E-3</v>
      </c>
      <c r="AE233">
        <v>4.6361578952200944E-3</v>
      </c>
      <c r="AF233">
        <v>7.0958502728561967E-3</v>
      </c>
      <c r="AG233">
        <v>3.7336090595427862E-3</v>
      </c>
      <c r="AH233">
        <v>3.6640634870064304E-2</v>
      </c>
      <c r="AI233">
        <v>1.7179050816629626E-2</v>
      </c>
      <c r="AJ233">
        <v>9.9090310792124825E-3</v>
      </c>
      <c r="AK233">
        <v>4.2140950242472996E-3</v>
      </c>
      <c r="AL233">
        <v>-4.3209524834179724E-2</v>
      </c>
      <c r="AM233">
        <v>-5.987961762031091E-3</v>
      </c>
      <c r="AN233">
        <v>-3.0676012533996655E-3</v>
      </c>
      <c r="AO233">
        <v>-1.0163451526462364E-2</v>
      </c>
      <c r="AQ233">
        <v>7.5727285545976741E-3</v>
      </c>
      <c r="AR233">
        <v>-3.9616441355012633E-3</v>
      </c>
      <c r="AS233">
        <v>3.6110844191128422E-3</v>
      </c>
      <c r="AT233">
        <v>-2.4278308737155641E-3</v>
      </c>
      <c r="AV233">
        <v>1.75107616300334E-2</v>
      </c>
      <c r="AW233">
        <v>-2.7579867899465427E-3</v>
      </c>
      <c r="AX233">
        <v>-7.0147243533487114E-3</v>
      </c>
      <c r="AY233">
        <v>-6.1045885221666651E-3</v>
      </c>
      <c r="BA233">
        <v>-3.9427702198074677E-2</v>
      </c>
      <c r="BB233">
        <v>3.7876197079018681E-3</v>
      </c>
      <c r="BC233">
        <v>-9.1177282890634537E-2</v>
      </c>
      <c r="BE233">
        <v>-6.968847134384859E-2</v>
      </c>
      <c r="BF233">
        <v>-5.0305375101926231E-2</v>
      </c>
      <c r="BG233">
        <v>9.904922512193437E-3</v>
      </c>
      <c r="BH233">
        <v>-8.1367736590011348E-3</v>
      </c>
      <c r="BJ233">
        <v>1.0422643100284719</v>
      </c>
      <c r="BK233">
        <v>1.2708722526089771</v>
      </c>
      <c r="BL233">
        <v>0.13212797642994012</v>
      </c>
      <c r="BM233">
        <v>0.22860794257932726</v>
      </c>
      <c r="BN233">
        <v>-0.91013633203276245</v>
      </c>
      <c r="BO233">
        <v>1.3464673046998839E-2</v>
      </c>
      <c r="BP233">
        <v>5.5841130738367439E-3</v>
      </c>
    </row>
    <row r="234" spans="1:68" x14ac:dyDescent="0.2">
      <c r="A234">
        <f>Data!A234</f>
        <v>2004</v>
      </c>
      <c r="B234">
        <f>Data!B234</f>
        <v>4</v>
      </c>
      <c r="C234">
        <v>-9.660760779315325E-4</v>
      </c>
      <c r="D234">
        <v>-4.0256007530459215E-4</v>
      </c>
      <c r="E234">
        <v>-5.0267950601714517E-3</v>
      </c>
      <c r="F234">
        <v>-1.5225172946614407E-2</v>
      </c>
      <c r="G234">
        <v>7.5278988081439735E-4</v>
      </c>
      <c r="H234">
        <v>9.6671409338000558E-5</v>
      </c>
      <c r="I234">
        <v>-2.7458506601182542E-2</v>
      </c>
      <c r="J234">
        <v>-1.8263089548576694E-2</v>
      </c>
      <c r="K234">
        <v>7.4940261756530901E-3</v>
      </c>
      <c r="L234">
        <v>5.1245639941948085E-2</v>
      </c>
      <c r="M234">
        <v>-8.1430996927993604E-3</v>
      </c>
      <c r="N234">
        <v>-3.2939883553240179E-4</v>
      </c>
      <c r="O234">
        <v>-7.5719546335192511E-2</v>
      </c>
      <c r="P234">
        <v>-3.4994004336641195E-3</v>
      </c>
      <c r="Q234">
        <v>3.5417934740991225E-3</v>
      </c>
      <c r="R234">
        <v>7.042976079658203E-3</v>
      </c>
      <c r="S234">
        <v>1.4439691830346213E-2</v>
      </c>
      <c r="T234">
        <v>-2.2209982693889074E-2</v>
      </c>
      <c r="U234">
        <v>-1.8755128328510118E-2</v>
      </c>
      <c r="V234">
        <v>-2.5275056565636334E-2</v>
      </c>
      <c r="W234">
        <v>-1.7350284855706555E-2</v>
      </c>
      <c r="X234">
        <v>3.4169910196002462E-3</v>
      </c>
      <c r="Y234">
        <v>-9.4753856557945326E-3</v>
      </c>
      <c r="Z234">
        <v>-1.1262005502606698E-2</v>
      </c>
      <c r="AA234">
        <v>-6.9685851836380763E-3</v>
      </c>
      <c r="AB234">
        <v>1.1473372415175653E-2</v>
      </c>
      <c r="AE234">
        <v>4.0146875847755226E-3</v>
      </c>
      <c r="AF234">
        <v>3.4547291498467914E-3</v>
      </c>
      <c r="AG234">
        <v>2.9082026845106412E-3</v>
      </c>
      <c r="AH234">
        <v>-1.0732427902473418E-3</v>
      </c>
      <c r="AI234">
        <v>4.6439870569603414E-3</v>
      </c>
      <c r="AJ234">
        <v>-8.5870997968395812E-4</v>
      </c>
      <c r="AK234">
        <v>5.4654987353037754E-3</v>
      </c>
      <c r="AL234">
        <v>-4.9050820983341126E-2</v>
      </c>
      <c r="AM234">
        <v>-5.5120407526985105E-3</v>
      </c>
      <c r="AN234">
        <v>-2.174205375355065E-3</v>
      </c>
      <c r="AO234">
        <v>-5.6289345254283418E-3</v>
      </c>
      <c r="AQ234">
        <v>6.625350514980255E-3</v>
      </c>
      <c r="AR234">
        <v>1.3136099162451842E-3</v>
      </c>
      <c r="AS234">
        <v>7.9389604312414264E-3</v>
      </c>
      <c r="AT234">
        <v>-8.9050365092290251E-3</v>
      </c>
      <c r="AV234">
        <v>1.2780960701702426E-2</v>
      </c>
      <c r="AW234">
        <v>-1.417053137289237E-2</v>
      </c>
      <c r="AX234">
        <v>-1.050289659843795E-2</v>
      </c>
      <c r="AY234">
        <v>-5.8266209948651948E-3</v>
      </c>
      <c r="BA234">
        <v>-3.9041684975307689E-2</v>
      </c>
      <c r="BB234">
        <v>4.8846184155646455E-3</v>
      </c>
      <c r="BC234">
        <v>-0.11114741994567678</v>
      </c>
      <c r="BE234">
        <v>-5.9733538667754438E-2</v>
      </c>
      <c r="BF234">
        <v>-5.2505550127872169E-2</v>
      </c>
      <c r="BG234">
        <v>3.5289058183049171E-2</v>
      </c>
      <c r="BH234">
        <v>-5.4244469235615739E-3</v>
      </c>
      <c r="BJ234">
        <v>0.57646757288280703</v>
      </c>
      <c r="BK234">
        <v>0.8126420259958218</v>
      </c>
      <c r="BL234">
        <v>0.23645531794438934</v>
      </c>
      <c r="BM234">
        <v>0.23617445311202401</v>
      </c>
      <c r="BN234">
        <v>-0.34001225372566535</v>
      </c>
      <c r="BO234">
        <v>1.40844878869564E-2</v>
      </c>
      <c r="BP234">
        <v>-2.1086687074409055E-3</v>
      </c>
    </row>
    <row r="235" spans="1:68" x14ac:dyDescent="0.2">
      <c r="A235">
        <f>Data!A235</f>
        <v>2005</v>
      </c>
      <c r="B235">
        <f>Data!B235</f>
        <v>1</v>
      </c>
      <c r="C235">
        <v>-5.8080205969321952E-3</v>
      </c>
      <c r="D235">
        <v>-1.57609439853168E-3</v>
      </c>
      <c r="E235">
        <v>-8.4980993042158559E-3</v>
      </c>
      <c r="F235">
        <v>-1.4073567114001762E-2</v>
      </c>
      <c r="G235">
        <v>-5.6064321358419988E-3</v>
      </c>
      <c r="H235">
        <v>3.2462541184585803E-4</v>
      </c>
      <c r="I235">
        <v>-5.1652691082861857E-2</v>
      </c>
      <c r="J235">
        <v>-2.9422253004110388E-2</v>
      </c>
      <c r="K235">
        <v>4.2748513536867705E-3</v>
      </c>
      <c r="L235">
        <v>4.1151169788836484E-2</v>
      </c>
      <c r="M235">
        <v>-6.8089382686942201E-3</v>
      </c>
      <c r="N235">
        <v>-7.3990440423363779E-3</v>
      </c>
      <c r="O235">
        <v>-0.10469689570604768</v>
      </c>
      <c r="P235">
        <v>-6.9245204162689863E-3</v>
      </c>
      <c r="Q235">
        <v>3.2069126005643961E-3</v>
      </c>
      <c r="R235">
        <v>9.3848522720376693E-3</v>
      </c>
      <c r="S235">
        <v>9.2873969464868367E-3</v>
      </c>
      <c r="T235">
        <v>-3.2410444118280424E-4</v>
      </c>
      <c r="U235">
        <v>-1.6588743648974891E-2</v>
      </c>
      <c r="V235">
        <v>-2.5975576345820706E-2</v>
      </c>
      <c r="W235">
        <v>4.0100505608835491E-3</v>
      </c>
      <c r="X235">
        <v>6.0002711427156186E-3</v>
      </c>
      <c r="Y235">
        <v>-5.4085011625204515E-3</v>
      </c>
      <c r="Z235">
        <v>-8.8198750889860733E-3</v>
      </c>
      <c r="AA235">
        <v>6.8833235462584241E-5</v>
      </c>
      <c r="AB235">
        <v>1.3078496189796063E-2</v>
      </c>
      <c r="AE235">
        <v>1.613268183268346E-3</v>
      </c>
      <c r="AF235">
        <v>5.5053947947891757E-3</v>
      </c>
      <c r="AG235">
        <v>2.6678449775836555E-3</v>
      </c>
      <c r="AH235">
        <v>2.7906888121860263E-2</v>
      </c>
      <c r="AI235">
        <v>-1.2978423255667337E-3</v>
      </c>
      <c r="AJ235">
        <v>6.5391939014913802E-3</v>
      </c>
      <c r="AK235">
        <v>5.8696143426208991E-3</v>
      </c>
      <c r="AL235">
        <v>-4.069810522215267E-2</v>
      </c>
      <c r="AM235">
        <v>2.3696225680041039E-3</v>
      </c>
      <c r="AN235">
        <v>-3.1691891725014187E-3</v>
      </c>
      <c r="AO235">
        <v>-8.6745839675326231E-3</v>
      </c>
      <c r="AQ235">
        <v>6.2864651501346458E-3</v>
      </c>
      <c r="AR235">
        <v>4.1720166096594902E-3</v>
      </c>
      <c r="AS235">
        <v>1.0458481759807015E-2</v>
      </c>
      <c r="AT235">
        <v>-1.6266502356860557E-2</v>
      </c>
      <c r="AV235">
        <v>7.6049526593795491E-3</v>
      </c>
      <c r="AW235">
        <v>-2.4339468251861618E-2</v>
      </c>
      <c r="AX235">
        <v>-1.5324837753609266E-2</v>
      </c>
      <c r="AY235">
        <v>-7.2928129375817718E-3</v>
      </c>
      <c r="BA235">
        <v>-1.9677200987839205E-2</v>
      </c>
      <c r="BB235">
        <v>4.4989645529129874E-3</v>
      </c>
      <c r="BC235">
        <v>-0.10082883461845205</v>
      </c>
      <c r="BE235">
        <v>-7.0651465259638613E-2</v>
      </c>
      <c r="BF235">
        <v>-4.6203500011587018E-2</v>
      </c>
      <c r="BG235">
        <v>3.8990873459797015E-2</v>
      </c>
      <c r="BH235">
        <v>2.9102853734881036E-3</v>
      </c>
      <c r="BJ235">
        <v>0.10636436862186871</v>
      </c>
      <c r="BK235">
        <v>0.38358730348423364</v>
      </c>
      <c r="BL235">
        <v>0.10275168601160445</v>
      </c>
      <c r="BM235">
        <v>0.27722293486154603</v>
      </c>
      <c r="BN235">
        <v>-3.6126817069208617E-3</v>
      </c>
      <c r="BO235">
        <v>3.6885188913354308E-3</v>
      </c>
      <c r="BP235">
        <v>4.9919305791568946E-3</v>
      </c>
    </row>
    <row r="236" spans="1:68" x14ac:dyDescent="0.2">
      <c r="A236">
        <f>Data!A236</f>
        <v>2005</v>
      </c>
      <c r="B236">
        <f>Data!B236</f>
        <v>2</v>
      </c>
      <c r="C236">
        <v>-5.4815149055738033E-3</v>
      </c>
      <c r="D236">
        <v>-5.4225909814960005E-3</v>
      </c>
      <c r="E236">
        <v>-1.3649653528061023E-2</v>
      </c>
      <c r="F236">
        <v>-3.1204770567004658E-2</v>
      </c>
      <c r="G236">
        <v>-3.8128488165103391E-3</v>
      </c>
      <c r="H236">
        <v>-2.6889936662168878E-3</v>
      </c>
      <c r="I236">
        <v>-3.6174686280761925E-2</v>
      </c>
      <c r="J236">
        <v>-4.1257861994177247E-2</v>
      </c>
      <c r="K236">
        <v>-9.8329383532647086E-4</v>
      </c>
      <c r="L236">
        <v>5.0093472107659132E-2</v>
      </c>
      <c r="M236">
        <v>-1.8642846723208706E-2</v>
      </c>
      <c r="N236">
        <v>-1.2956681013332805E-2</v>
      </c>
      <c r="O236">
        <v>-0.13237086813297427</v>
      </c>
      <c r="P236">
        <v>5.6901521358227814E-4</v>
      </c>
      <c r="Q236">
        <v>2.4910418831589204E-3</v>
      </c>
      <c r="R236">
        <v>2.5003980656803648E-3</v>
      </c>
      <c r="S236">
        <v>-7.033597171886008E-3</v>
      </c>
      <c r="T236">
        <v>1.6932074540602748E-2</v>
      </c>
      <c r="U236">
        <v>-1.5897009837102516E-2</v>
      </c>
      <c r="V236">
        <v>-2.5102636965124603E-2</v>
      </c>
      <c r="W236">
        <v>6.9089529221848522E-3</v>
      </c>
      <c r="X236">
        <v>8.8745872131896775E-3</v>
      </c>
      <c r="Y236">
        <v>1.9863379930713521E-3</v>
      </c>
      <c r="Z236">
        <v>-6.2676965528245532E-3</v>
      </c>
      <c r="AA236">
        <v>1.6296869273221937E-2</v>
      </c>
      <c r="AB236">
        <v>1.3128636036623398E-2</v>
      </c>
      <c r="AE236">
        <v>1.2905894256922679E-3</v>
      </c>
      <c r="AF236">
        <v>5.89242588067318E-3</v>
      </c>
      <c r="AG236">
        <v>2.8453416370135542E-3</v>
      </c>
      <c r="AH236">
        <v>2.9160046148692942E-2</v>
      </c>
      <c r="AI236">
        <v>-3.3012775073144596E-3</v>
      </c>
      <c r="AJ236">
        <v>9.6822721603828654E-3</v>
      </c>
      <c r="AK236">
        <v>6.1555030426552193E-3</v>
      </c>
      <c r="AL236">
        <v>-3.1450678082454608E-2</v>
      </c>
      <c r="AM236">
        <v>8.9940617288615243E-3</v>
      </c>
      <c r="AN236">
        <v>-2.3760186270274097E-3</v>
      </c>
      <c r="AO236">
        <v>-8.2684445079554969E-3</v>
      </c>
      <c r="AQ236">
        <v>9.1541787023174948E-4</v>
      </c>
      <c r="AR236">
        <v>7.0560611026939668E-3</v>
      </c>
      <c r="AS236">
        <v>7.971478972939039E-3</v>
      </c>
      <c r="AT236">
        <v>-1.3452993878695696E-2</v>
      </c>
      <c r="AV236">
        <v>4.1834902170734267E-4</v>
      </c>
      <c r="AW236">
        <v>-2.5942229127208449E-2</v>
      </c>
      <c r="AX236">
        <v>-1.0960460994617449E-2</v>
      </c>
      <c r="AY236">
        <v>-2.3995250623620734E-3</v>
      </c>
      <c r="BA236">
        <v>2.0203349673764137E-2</v>
      </c>
      <c r="BB236">
        <v>1.1068788954782249E-3</v>
      </c>
      <c r="BC236">
        <v>-5.9371234118386074E-2</v>
      </c>
      <c r="BE236">
        <v>-3.7958057021539204E-2</v>
      </c>
      <c r="BF236">
        <v>-3.7343103957867108E-2</v>
      </c>
      <c r="BG236">
        <v>1.8721063946213867E-2</v>
      </c>
      <c r="BH236">
        <v>4.0502847113973554E-3</v>
      </c>
      <c r="BJ236">
        <v>-0.15347519309523916</v>
      </c>
      <c r="BK236">
        <v>-1.2024681188262498E-2</v>
      </c>
      <c r="BL236">
        <v>0.22979746198264905</v>
      </c>
      <c r="BM236">
        <v>0.14145051190631497</v>
      </c>
      <c r="BN236">
        <v>0.38327265571358615</v>
      </c>
      <c r="BO236">
        <v>6.5940902150531805E-4</v>
      </c>
      <c r="BP236">
        <v>2.9985936061341367E-4</v>
      </c>
    </row>
    <row r="237" spans="1:68" x14ac:dyDescent="0.2">
      <c r="A237">
        <f>Data!A237</f>
        <v>2005</v>
      </c>
      <c r="B237">
        <f>Data!B237</f>
        <v>3</v>
      </c>
      <c r="C237">
        <v>-8.1324720220337099E-3</v>
      </c>
      <c r="D237">
        <v>-6.6381670726283204E-3</v>
      </c>
      <c r="E237">
        <v>-1.1810945095396264E-2</v>
      </c>
      <c r="F237">
        <v>-3.2530784210875296E-2</v>
      </c>
      <c r="G237">
        <v>-1.8996784077174311E-4</v>
      </c>
      <c r="H237">
        <v>-5.4025295273465446E-3</v>
      </c>
      <c r="I237">
        <v>-4.5230190142979687E-2</v>
      </c>
      <c r="J237">
        <v>-5.4316370208943532E-2</v>
      </c>
      <c r="K237">
        <v>-1.0323982060390868E-2</v>
      </c>
      <c r="L237">
        <v>6.0090081899549119E-2</v>
      </c>
      <c r="M237">
        <v>-4.319916626979925E-2</v>
      </c>
      <c r="N237">
        <v>-1.2151628078066246E-2</v>
      </c>
      <c r="O237">
        <v>-0.15631877006111949</v>
      </c>
      <c r="P237">
        <v>1.8510792438182324E-3</v>
      </c>
      <c r="Q237">
        <v>2.6638080271042183E-3</v>
      </c>
      <c r="R237">
        <v>1.6497171895523799E-2</v>
      </c>
      <c r="S237">
        <v>8.9992434705692403E-3</v>
      </c>
      <c r="T237">
        <v>2.7307670403439843E-2</v>
      </c>
      <c r="U237">
        <v>-8.720289584339902E-3</v>
      </c>
      <c r="V237">
        <v>-1.7378394387362661E-2</v>
      </c>
      <c r="W237">
        <v>1.4352024125644292E-2</v>
      </c>
      <c r="X237">
        <v>5.5653683150600486E-3</v>
      </c>
      <c r="Y237">
        <v>-6.7221450924517256E-3</v>
      </c>
      <c r="Z237">
        <v>-1.7217060155325647E-2</v>
      </c>
      <c r="AA237">
        <v>1.1808865752759523E-2</v>
      </c>
      <c r="AB237">
        <v>1.309196421407588E-2</v>
      </c>
      <c r="AE237">
        <v>-1.6466663076535326E-3</v>
      </c>
      <c r="AF237">
        <v>-2.0085402604443914E-3</v>
      </c>
      <c r="AG237">
        <v>5.0933003299213908E-3</v>
      </c>
      <c r="AH237">
        <v>-8.1111850714475686E-2</v>
      </c>
      <c r="AI237">
        <v>-2.5318329436290199E-3</v>
      </c>
      <c r="AJ237">
        <v>-1.8609340545880926E-2</v>
      </c>
      <c r="AK237">
        <v>6.7442890398945465E-3</v>
      </c>
      <c r="AL237">
        <v>-2.9683629815462353E-2</v>
      </c>
      <c r="AM237">
        <v>8.2831466396839915E-3</v>
      </c>
      <c r="AN237">
        <v>-1.6223712546517E-3</v>
      </c>
      <c r="AO237">
        <v>3.8616900553067879E-4</v>
      </c>
      <c r="AQ237">
        <v>-2.160103905287869E-3</v>
      </c>
      <c r="AR237">
        <v>2.5350346493238085E-3</v>
      </c>
      <c r="AS237">
        <v>3.7493074404792992E-4</v>
      </c>
      <c r="AT237">
        <v>-8.5074027663207819E-3</v>
      </c>
      <c r="AV237">
        <v>-4.4488935585818012E-3</v>
      </c>
      <c r="AW237">
        <v>-1.6608518942341277E-2</v>
      </c>
      <c r="AX237">
        <v>-6.9155407462258012E-3</v>
      </c>
      <c r="AY237">
        <v>-1.434729160243009E-3</v>
      </c>
      <c r="BA237">
        <v>4.2630049018803184E-2</v>
      </c>
      <c r="BB237">
        <v>7.5638589552173841E-4</v>
      </c>
      <c r="BC237">
        <v>-1.6558483390598955E-2</v>
      </c>
      <c r="BE237">
        <v>-1.8045602527455351E-2</v>
      </c>
      <c r="BF237">
        <v>-2.7675089549954457E-2</v>
      </c>
      <c r="BG237">
        <v>2.4418380544855012E-4</v>
      </c>
      <c r="BH237">
        <v>5.8206272106532883E-3</v>
      </c>
      <c r="BJ237">
        <v>-0.59854748033980343</v>
      </c>
      <c r="BK237">
        <v>-0.46016643634881849</v>
      </c>
      <c r="BL237">
        <v>0.15630880740482933</v>
      </c>
      <c r="BM237">
        <v>0.13838104399046625</v>
      </c>
      <c r="BN237">
        <v>0.75485628815204042</v>
      </c>
      <c r="BO237">
        <v>6.4381098973806776E-3</v>
      </c>
      <c r="BP237">
        <v>6.3774824848154138E-4</v>
      </c>
    </row>
    <row r="238" spans="1:68" x14ac:dyDescent="0.2">
      <c r="A238">
        <f>Data!A238</f>
        <v>2005</v>
      </c>
      <c r="B238">
        <f>Data!B238</f>
        <v>4</v>
      </c>
      <c r="C238">
        <v>-8.5025421434004045E-3</v>
      </c>
      <c r="D238">
        <v>-4.4915089555477294E-3</v>
      </c>
      <c r="E238">
        <v>-6.0176203644850546E-3</v>
      </c>
      <c r="F238">
        <v>3.4583256786522298E-3</v>
      </c>
      <c r="G238">
        <v>-1.1609593060087242E-2</v>
      </c>
      <c r="H238">
        <v>-5.0683335660135498E-3</v>
      </c>
      <c r="I238">
        <v>-7.4956162369566037E-2</v>
      </c>
      <c r="J238">
        <v>-5.4869843653566619E-2</v>
      </c>
      <c r="K238">
        <v>-5.8091065092789052E-3</v>
      </c>
      <c r="L238">
        <v>5.6373608595082558E-2</v>
      </c>
      <c r="M238">
        <v>-4.1977408559395357E-2</v>
      </c>
      <c r="N238">
        <v>2.1698452947944702E-3</v>
      </c>
      <c r="O238">
        <v>-0.17084452229249703</v>
      </c>
      <c r="P238">
        <v>-5.7364690826900286E-3</v>
      </c>
      <c r="Q238">
        <v>4.7735575984515013E-3</v>
      </c>
      <c r="R238">
        <v>4.9332829961201696E-3</v>
      </c>
      <c r="S238">
        <v>-4.1914338618491698E-3</v>
      </c>
      <c r="T238">
        <v>2.0709224365368151E-2</v>
      </c>
      <c r="U238">
        <v>-2.9850577039523429E-2</v>
      </c>
      <c r="V238">
        <v>-4.0265538014003788E-2</v>
      </c>
      <c r="W238">
        <v>6.4522723790982894E-3</v>
      </c>
      <c r="X238">
        <v>1.3638719883049433E-2</v>
      </c>
      <c r="Y238">
        <v>1.7347028922246821E-2</v>
      </c>
      <c r="Z238">
        <v>2.281870105714745E-2</v>
      </c>
      <c r="AA238">
        <v>7.2114081155625342E-3</v>
      </c>
      <c r="AB238">
        <v>1.1359347703272071E-2</v>
      </c>
      <c r="AE238">
        <v>-2.9013850477426217E-3</v>
      </c>
      <c r="AF238">
        <v>-4.1788216130944633E-3</v>
      </c>
      <c r="AG238">
        <v>4.2205530809731329E-3</v>
      </c>
      <c r="AH238">
        <v>-9.2908797013487643E-2</v>
      </c>
      <c r="AI238">
        <v>-6.5363622634366791E-3</v>
      </c>
      <c r="AJ238">
        <v>-1.2463694483109578E-2</v>
      </c>
      <c r="AK238">
        <v>4.6582723585864017E-4</v>
      </c>
      <c r="AL238">
        <v>-2.3387145347369298E-2</v>
      </c>
      <c r="AM238">
        <v>8.5939945669704088E-3</v>
      </c>
      <c r="AN238">
        <v>-2.962943478683755E-4</v>
      </c>
      <c r="AO238">
        <v>3.8825272649596343E-3</v>
      </c>
      <c r="AQ238">
        <v>-2.2425254492741686E-3</v>
      </c>
      <c r="AR238">
        <v>-4.4228581130152378E-3</v>
      </c>
      <c r="AS238">
        <v>-6.6653835622805246E-3</v>
      </c>
      <c r="AT238">
        <v>-1.8371585814087599E-3</v>
      </c>
      <c r="AV238">
        <v>-9.2768858795810871E-3</v>
      </c>
      <c r="AW238">
        <v>-2.0227507355262908E-2</v>
      </c>
      <c r="AX238">
        <v>-9.753628164244077E-4</v>
      </c>
      <c r="AY238">
        <v>5.6997149501381017E-3</v>
      </c>
      <c r="BA238">
        <v>4.6919179545728218E-2</v>
      </c>
      <c r="BB238">
        <v>1.917906989670648E-3</v>
      </c>
      <c r="BC238">
        <v>1.0987444725846895E-2</v>
      </c>
      <c r="BE238">
        <v>3.0712307712753351E-2</v>
      </c>
      <c r="BF238">
        <v>-1.9208323729487553E-2</v>
      </c>
      <c r="BG238">
        <v>-1.7669603580933391E-2</v>
      </c>
      <c r="BH238">
        <v>9.6887238965885532E-3</v>
      </c>
      <c r="BJ238">
        <v>-1.0242529391874267</v>
      </c>
      <c r="BK238">
        <v>-0.93680295489884191</v>
      </c>
      <c r="BL238">
        <v>-0.12914173958828989</v>
      </c>
      <c r="BM238">
        <v>8.7449984288193505E-2</v>
      </c>
      <c r="BN238">
        <v>0.89511119981480247</v>
      </c>
      <c r="BO238">
        <v>-3.8152726958828008E-3</v>
      </c>
      <c r="BP238">
        <v>1.028865442506606E-2</v>
      </c>
    </row>
    <row r="239" spans="1:68" x14ac:dyDescent="0.2">
      <c r="A239">
        <f>Data!A239</f>
        <v>2006</v>
      </c>
      <c r="B239">
        <f>Data!B239</f>
        <v>1</v>
      </c>
      <c r="C239">
        <v>-1.57706389226E-2</v>
      </c>
      <c r="D239">
        <v>-1.0100934300789177E-2</v>
      </c>
      <c r="E239">
        <v>-1.940921566364473E-2</v>
      </c>
      <c r="F239">
        <v>-2.8679696516054065E-2</v>
      </c>
      <c r="G239">
        <v>-1.4725829278220637E-2</v>
      </c>
      <c r="H239">
        <v>-6.3546523014359479E-3</v>
      </c>
      <c r="I239">
        <v>-8.9854165076248549E-2</v>
      </c>
      <c r="J239">
        <v>-7.5533167918996114E-2</v>
      </c>
      <c r="K239">
        <v>-3.411145471293775E-2</v>
      </c>
      <c r="L239">
        <v>2.5718453303158029E-2</v>
      </c>
      <c r="M239">
        <v>-8.6222603094953776E-2</v>
      </c>
      <c r="N239">
        <v>9.0846525925414312E-4</v>
      </c>
      <c r="O239">
        <v>-0.1820425921329516</v>
      </c>
      <c r="P239">
        <v>-4.4285772833965453E-3</v>
      </c>
      <c r="Q239">
        <v>4.2040231250990573E-3</v>
      </c>
      <c r="R239">
        <v>-1.7868864039424892E-2</v>
      </c>
      <c r="S239">
        <v>-3.255590862741542E-2</v>
      </c>
      <c r="T239">
        <v>1.2722822719601012E-2</v>
      </c>
      <c r="U239">
        <v>-4.3241228048076508E-2</v>
      </c>
      <c r="V239">
        <v>-4.9561705709014525E-2</v>
      </c>
      <c r="W239">
        <v>-2.7185581116396129E-2</v>
      </c>
      <c r="X239">
        <v>1.0014921398780352E-2</v>
      </c>
      <c r="Y239">
        <v>1.9883375513609636E-3</v>
      </c>
      <c r="Z239">
        <v>1.3156682776499729E-2</v>
      </c>
      <c r="AA239">
        <v>-1.8110560054158675E-2</v>
      </c>
      <c r="AB239">
        <v>1.4827418945030146E-2</v>
      </c>
      <c r="AE239">
        <v>-4.1319935335542013E-3</v>
      </c>
      <c r="AF239">
        <v>-2.3127379965792727E-3</v>
      </c>
      <c r="AG239">
        <v>3.4148385037813256E-3</v>
      </c>
      <c r="AH239">
        <v>-6.7742065704070598E-2</v>
      </c>
      <c r="AI239">
        <v>-8.375278043400769E-3</v>
      </c>
      <c r="AJ239">
        <v>-4.9157250953495435E-3</v>
      </c>
      <c r="AK239">
        <v>-3.4593079949019057E-4</v>
      </c>
      <c r="AL239">
        <v>-1.942037898404525E-2</v>
      </c>
      <c r="AM239">
        <v>9.1800882077208712E-3</v>
      </c>
      <c r="AN239">
        <v>4.5968026114331373E-3</v>
      </c>
      <c r="AO239">
        <v>6.9095406077468446E-3</v>
      </c>
      <c r="AQ239">
        <v>-6.2764479389674221E-3</v>
      </c>
      <c r="AR239">
        <v>-6.4940453430248901E-3</v>
      </c>
      <c r="AS239">
        <v>-1.2770493281985651E-2</v>
      </c>
      <c r="AT239">
        <v>-3.0001456409504135E-3</v>
      </c>
      <c r="AV239">
        <v>-1.5790448029406434E-2</v>
      </c>
      <c r="AW239">
        <v>-2.6785801380944108E-2</v>
      </c>
      <c r="AX239">
        <v>-2.0035605739838758E-3</v>
      </c>
      <c r="AY239">
        <v>6.8357542169454888E-3</v>
      </c>
      <c r="BA239">
        <v>0.11517738475118322</v>
      </c>
      <c r="BB239">
        <v>3.5676897683245556E-5</v>
      </c>
      <c r="BC239">
        <v>3.41345151125938E-2</v>
      </c>
      <c r="BE239">
        <v>-5.7290131665783228E-2</v>
      </c>
      <c r="BF239">
        <v>-1.710764098300821E-2</v>
      </c>
      <c r="BG239">
        <v>-1.0642683073104564E-2</v>
      </c>
      <c r="BH239">
        <v>1.7255559121154163E-2</v>
      </c>
      <c r="BJ239">
        <v>-1.5556179235384975</v>
      </c>
      <c r="BK239">
        <v>-1.347611625717021</v>
      </c>
      <c r="BL239">
        <v>-0.23807933386776892</v>
      </c>
      <c r="BM239">
        <v>0.20800629782119717</v>
      </c>
      <c r="BN239">
        <v>1.31753858972814</v>
      </c>
      <c r="BO239">
        <v>-1.2139931278665916E-2</v>
      </c>
      <c r="BP239">
        <v>3.7548027758959809E-3</v>
      </c>
    </row>
    <row r="240" spans="1:68" x14ac:dyDescent="0.2">
      <c r="A240">
        <f>Data!A240</f>
        <v>2006</v>
      </c>
      <c r="B240">
        <f>Data!B240</f>
        <v>2</v>
      </c>
      <c r="C240">
        <v>-1.4456835324947903E-2</v>
      </c>
      <c r="D240">
        <v>-1.0220118377580079E-2</v>
      </c>
      <c r="E240">
        <v>-1.5500514224804363E-2</v>
      </c>
      <c r="F240">
        <v>-2.0668060242452491E-2</v>
      </c>
      <c r="G240">
        <v>-1.3303261786862031E-2</v>
      </c>
      <c r="H240">
        <v>-8.5169499053669995E-3</v>
      </c>
      <c r="I240">
        <v>-8.6695859512335716E-2</v>
      </c>
      <c r="J240">
        <v>-6.8107513738783432E-2</v>
      </c>
      <c r="K240">
        <v>-3.9263926825892526E-2</v>
      </c>
      <c r="L240">
        <v>1.6391311869980996E-3</v>
      </c>
      <c r="M240">
        <v>-8.4328747502204315E-2</v>
      </c>
      <c r="N240">
        <v>-3.2144437521646196E-3</v>
      </c>
      <c r="O240">
        <v>-0.15455924207812988</v>
      </c>
      <c r="P240">
        <v>-5.2967925124613284E-3</v>
      </c>
      <c r="Q240">
        <v>4.6065349983383519E-3</v>
      </c>
      <c r="R240">
        <v>-2.1209187495643711E-2</v>
      </c>
      <c r="S240">
        <v>-3.2221764402582842E-2</v>
      </c>
      <c r="T240">
        <v>1.3633536595127893E-3</v>
      </c>
      <c r="U240">
        <v>-4.7442561123816063E-2</v>
      </c>
      <c r="V240">
        <v>-5.5534041473285889E-2</v>
      </c>
      <c r="W240">
        <v>-1.900306049103051E-2</v>
      </c>
      <c r="X240">
        <v>1.0670295634846561E-2</v>
      </c>
      <c r="Y240">
        <v>1.2305673439210629E-2</v>
      </c>
      <c r="Z240">
        <v>1.5371844133724721E-2</v>
      </c>
      <c r="AA240">
        <v>6.5026494546831515E-3</v>
      </c>
      <c r="AB240">
        <v>9.529111412648561E-3</v>
      </c>
      <c r="AE240">
        <v>-5.8653685361198526E-3</v>
      </c>
      <c r="AF240">
        <v>-4.3035742800752175E-3</v>
      </c>
      <c r="AG240">
        <v>1.8418349700386472E-3</v>
      </c>
      <c r="AH240">
        <v>-7.2833336554807282E-2</v>
      </c>
      <c r="AI240">
        <v>-1.0081371189107458E-2</v>
      </c>
      <c r="AJ240">
        <v>-1.1771043160967665E-2</v>
      </c>
      <c r="AK240">
        <v>-2.0800074717808315E-4</v>
      </c>
      <c r="AL240">
        <v>-1.1255115536077831E-2</v>
      </c>
      <c r="AM240">
        <v>1.2198998175724896E-2</v>
      </c>
      <c r="AN240">
        <v>6.4771391154030411E-3</v>
      </c>
      <c r="AO240">
        <v>1.078071339521669E-2</v>
      </c>
      <c r="AQ240">
        <v>-8.9321111137277143E-3</v>
      </c>
      <c r="AR240">
        <v>-1.1040077280226157E-2</v>
      </c>
      <c r="AS240">
        <v>-1.9972188393952095E-2</v>
      </c>
      <c r="AT240">
        <v>5.515353068621387E-3</v>
      </c>
      <c r="AV240">
        <v>-1.9919349661265073E-2</v>
      </c>
      <c r="AW240">
        <v>-2.8832823144067099E-2</v>
      </c>
      <c r="AX240">
        <v>5.4979162871902076E-3</v>
      </c>
      <c r="AY240">
        <v>1.5012748249202623E-2</v>
      </c>
      <c r="BA240">
        <v>0.14555935041511869</v>
      </c>
      <c r="BB240">
        <v>-3.6323936525395339E-4</v>
      </c>
      <c r="BC240">
        <v>7.076104056353083E-2</v>
      </c>
      <c r="BE240">
        <v>-1.1049233735716868E-2</v>
      </c>
      <c r="BF240">
        <v>-6.9515412519116637E-3</v>
      </c>
      <c r="BG240">
        <v>-6.1820249414461514E-3</v>
      </c>
      <c r="BH240">
        <v>1.932577709974248E-2</v>
      </c>
      <c r="BJ240">
        <v>-1.8570286292064151</v>
      </c>
      <c r="BK240">
        <v>-1.7876843358352357</v>
      </c>
      <c r="BL240">
        <v>-0.75194841671742729</v>
      </c>
      <c r="BM240">
        <v>6.9344293370996901E-2</v>
      </c>
      <c r="BN240">
        <v>1.1050802124184362</v>
      </c>
      <c r="BO240">
        <v>-1.3571228228608918E-2</v>
      </c>
      <c r="BP240">
        <v>-3.1632867093659839E-3</v>
      </c>
    </row>
    <row r="241" spans="1:68" x14ac:dyDescent="0.2">
      <c r="A241">
        <f>Data!A241</f>
        <v>2006</v>
      </c>
      <c r="B241">
        <f>Data!B241</f>
        <v>3</v>
      </c>
      <c r="C241">
        <v>-1.1306793542653182E-2</v>
      </c>
      <c r="D241">
        <v>-1.148312794961015E-2</v>
      </c>
      <c r="E241">
        <v>-1.8632176026057934E-2</v>
      </c>
      <c r="F241">
        <v>-2.8324314258724392E-2</v>
      </c>
      <c r="G241">
        <v>-1.4022315335794566E-2</v>
      </c>
      <c r="H241">
        <v>-8.6556046460284364E-3</v>
      </c>
      <c r="I241">
        <v>-8.1452042603840091E-2</v>
      </c>
      <c r="J241">
        <v>-6.0823403213935201E-2</v>
      </c>
      <c r="K241">
        <v>-4.4660184836102346E-2</v>
      </c>
      <c r="L241">
        <v>-1.084096910100385E-2</v>
      </c>
      <c r="M241">
        <v>-8.2921642817387564E-2</v>
      </c>
      <c r="N241">
        <v>-1.6473959308967778E-2</v>
      </c>
      <c r="O241">
        <v>-0.12470132186689487</v>
      </c>
      <c r="P241">
        <v>-5.4183967746912068E-3</v>
      </c>
      <c r="Q241">
        <v>6.9518725419335653E-3</v>
      </c>
      <c r="R241">
        <v>-4.5166149235260633E-3</v>
      </c>
      <c r="S241">
        <v>-1.9501403354383662E-2</v>
      </c>
      <c r="T241">
        <v>2.8492102220853077E-2</v>
      </c>
      <c r="U241">
        <v>-5.0236417856942772E-2</v>
      </c>
      <c r="V241">
        <v>-6.1114387573762308E-2</v>
      </c>
      <c r="W241">
        <v>-4.2237215750624557E-3</v>
      </c>
      <c r="X241">
        <v>1.2802326645838136E-2</v>
      </c>
      <c r="Y241">
        <v>2.1211697566788423E-2</v>
      </c>
      <c r="Z241">
        <v>3.1134746814954539E-2</v>
      </c>
      <c r="AA241">
        <v>3.542889752774947E-3</v>
      </c>
      <c r="AB241">
        <v>7.4598954945797047E-3</v>
      </c>
      <c r="AE241">
        <v>-6.5853322086963928E-3</v>
      </c>
      <c r="AF241">
        <v>-6.7999474267717019E-3</v>
      </c>
      <c r="AG241">
        <v>6.493174827761905E-4</v>
      </c>
      <c r="AH241">
        <v>-8.5598079824603879E-2</v>
      </c>
      <c r="AI241">
        <v>-1.0487360717961636E-2</v>
      </c>
      <c r="AJ241">
        <v>-1.603974170082445E-2</v>
      </c>
      <c r="AK241">
        <v>-1.3955494857560424E-3</v>
      </c>
      <c r="AL241">
        <v>4.6998857444595643E-3</v>
      </c>
      <c r="AM241">
        <v>1.1658551001721307E-2</v>
      </c>
      <c r="AN241">
        <v>9.5462862738733278E-3</v>
      </c>
      <c r="AO241">
        <v>1.6346233700393231E-2</v>
      </c>
      <c r="AQ241">
        <v>-1.0888445480368603E-2</v>
      </c>
      <c r="AR241">
        <v>-1.0783890957870579E-2</v>
      </c>
      <c r="AS241">
        <v>-2.1672336438244955E-2</v>
      </c>
      <c r="AT241">
        <v>1.0365542895169111E-2</v>
      </c>
      <c r="AV241">
        <v>-2.3036255935421579E-2</v>
      </c>
      <c r="AW241">
        <v>-2.8907399008282653E-2</v>
      </c>
      <c r="AX241">
        <v>1.0815636329623679E-2</v>
      </c>
      <c r="AY241">
        <v>2.0355078311019348E-2</v>
      </c>
      <c r="BA241">
        <v>0.15725537194338601</v>
      </c>
      <c r="BB241">
        <v>-8.0781840688004536E-4</v>
      </c>
      <c r="BC241">
        <v>6.214592318670098E-2</v>
      </c>
      <c r="BE241">
        <v>-2.698017494958993E-2</v>
      </c>
      <c r="BF241">
        <v>1.1499833174938523E-2</v>
      </c>
      <c r="BG241">
        <v>-1.327473773229837E-2</v>
      </c>
      <c r="BH241">
        <v>2.013431049989399E-2</v>
      </c>
      <c r="BJ241">
        <v>-2.0818989908023644</v>
      </c>
      <c r="BK241">
        <v>-2.1312707150192907</v>
      </c>
      <c r="BL241">
        <v>-0.60204462983741536</v>
      </c>
      <c r="BM241">
        <v>-4.9371724217026181E-2</v>
      </c>
      <c r="BN241">
        <v>1.479854360793494</v>
      </c>
      <c r="BO241">
        <v>-1.6077423222846162E-2</v>
      </c>
      <c r="BP241">
        <v>-3.6599519548641962E-4</v>
      </c>
    </row>
    <row r="242" spans="1:68" x14ac:dyDescent="0.2">
      <c r="A242">
        <f>Data!A242</f>
        <v>2006</v>
      </c>
      <c r="B242">
        <f>Data!B242</f>
        <v>4</v>
      </c>
      <c r="C242">
        <v>-1.5447971300860175E-2</v>
      </c>
      <c r="D242">
        <v>-1.6796650210411102E-2</v>
      </c>
      <c r="E242">
        <v>-2.9633913001330114E-2</v>
      </c>
      <c r="F242">
        <v>-3.6357318594536281E-2</v>
      </c>
      <c r="G242">
        <v>-2.6706986670887112E-2</v>
      </c>
      <c r="H242">
        <v>-1.0835405904913387E-2</v>
      </c>
      <c r="I242">
        <v>-6.4041928628587819E-2</v>
      </c>
      <c r="J242">
        <v>-5.5024896015393843E-2</v>
      </c>
      <c r="K242">
        <v>-4.5674478483203274E-2</v>
      </c>
      <c r="L242">
        <v>-5.2530973099047529E-3</v>
      </c>
      <c r="M242">
        <v>-8.4121550097355779E-2</v>
      </c>
      <c r="N242">
        <v>-2.4513789352138105E-2</v>
      </c>
      <c r="O242">
        <v>-0.10761574599414025</v>
      </c>
      <c r="P242">
        <v>-1.9396368715337594E-3</v>
      </c>
      <c r="Q242">
        <v>3.0631686373803341E-3</v>
      </c>
      <c r="R242">
        <v>-3.0378352696378563E-2</v>
      </c>
      <c r="S242">
        <v>-3.6068946787697342E-2</v>
      </c>
      <c r="T242">
        <v>-1.9174387959020045E-2</v>
      </c>
      <c r="U242">
        <v>-4.4151930245329929E-2</v>
      </c>
      <c r="V242">
        <v>-5.0151487427926078E-2</v>
      </c>
      <c r="W242">
        <v>-2.3179583866086872E-2</v>
      </c>
      <c r="X242">
        <v>1.0598591088780474E-2</v>
      </c>
      <c r="Y242">
        <v>2.0090397037027863E-2</v>
      </c>
      <c r="Z242">
        <v>1.7338386917285398E-2</v>
      </c>
      <c r="AA242">
        <v>2.5136032881596826E-2</v>
      </c>
      <c r="AB242">
        <v>4.4875333021145991E-3</v>
      </c>
      <c r="AE242">
        <v>-4.0794676584976486E-3</v>
      </c>
      <c r="AF242">
        <v>4.0999802600314439E-3</v>
      </c>
      <c r="AG242">
        <v>9.4832713485892839E-4</v>
      </c>
      <c r="AH242">
        <v>2.9732483388949404E-2</v>
      </c>
      <c r="AI242">
        <v>-5.7877149733238653E-3</v>
      </c>
      <c r="AJ242">
        <v>1.7875697591658302E-2</v>
      </c>
      <c r="AK242">
        <v>-1.147750968983452E-3</v>
      </c>
      <c r="AL242">
        <v>1.2964010969450435E-2</v>
      </c>
      <c r="AM242">
        <v>9.0024740625285204E-3</v>
      </c>
      <c r="AN242">
        <v>9.0642147684256713E-3</v>
      </c>
      <c r="AO242">
        <v>4.9642345081553074E-3</v>
      </c>
      <c r="AQ242">
        <v>-1.7141970616918911E-2</v>
      </c>
      <c r="AR242">
        <v>-8.1679538055845491E-3</v>
      </c>
      <c r="AS242">
        <v>-2.5309924422515451E-2</v>
      </c>
      <c r="AT242">
        <v>9.8619531211960876E-3</v>
      </c>
      <c r="AV242">
        <v>-2.5069104537159603E-2</v>
      </c>
      <c r="AW242">
        <v>-2.7005380127719469E-2</v>
      </c>
      <c r="AX242">
        <v>9.7824825594372555E-3</v>
      </c>
      <c r="AY242">
        <v>1.8694258290747889E-2</v>
      </c>
      <c r="BA242">
        <v>0.2164597446634644</v>
      </c>
      <c r="BB242">
        <v>-4.3339553132906161E-3</v>
      </c>
      <c r="BC242">
        <v>0.12748023675146092</v>
      </c>
      <c r="BE242">
        <v>-0.13756758689820003</v>
      </c>
      <c r="BF242">
        <v>8.8640307127363371E-3</v>
      </c>
      <c r="BG242">
        <v>-4.9808208053008229E-3</v>
      </c>
      <c r="BH242">
        <v>2.5277980755569231E-2</v>
      </c>
      <c r="BJ242">
        <v>-2.1124823000442787</v>
      </c>
      <c r="BK242">
        <v>-2.1515030903250985</v>
      </c>
      <c r="BL242">
        <v>-0.37919364716743775</v>
      </c>
      <c r="BM242">
        <v>-3.9020790280849482E-2</v>
      </c>
      <c r="BN242">
        <v>1.7332886526283535</v>
      </c>
      <c r="BO242">
        <v>-3.1759589988385753E-2</v>
      </c>
      <c r="BP242">
        <v>-4.9922115495818278E-3</v>
      </c>
    </row>
    <row r="243" spans="1:68" x14ac:dyDescent="0.2">
      <c r="A243">
        <f>Data!A243</f>
        <v>2007</v>
      </c>
      <c r="B243">
        <f>Data!B243</f>
        <v>1</v>
      </c>
      <c r="C243">
        <v>-1.2860922979639255E-2</v>
      </c>
      <c r="D243">
        <v>-1.8621651381510063E-2</v>
      </c>
      <c r="E243">
        <v>-3.1182071859003457E-2</v>
      </c>
      <c r="F243">
        <v>-4.3225961669911328E-2</v>
      </c>
      <c r="G243">
        <v>-2.5342247133643525E-2</v>
      </c>
      <c r="H243">
        <v>-1.2718705801891161E-2</v>
      </c>
      <c r="I243">
        <v>-6.2796026837609986E-2</v>
      </c>
      <c r="J243">
        <v>-5.9010203240445591E-2</v>
      </c>
      <c r="K243">
        <v>-5.8222556953707816E-2</v>
      </c>
      <c r="L243">
        <v>-3.68205005018023E-2</v>
      </c>
      <c r="M243">
        <v>-9.5394185284866317E-2</v>
      </c>
      <c r="N243">
        <v>-2.4682123965862779E-2</v>
      </c>
      <c r="O243">
        <v>-9.4132235048991042E-2</v>
      </c>
      <c r="P243">
        <v>-2.9010393609701598E-4</v>
      </c>
      <c r="Q243">
        <v>5.2154087740375818E-3</v>
      </c>
      <c r="R243">
        <v>-3.0999933925735412E-2</v>
      </c>
      <c r="S243">
        <v>-3.6358505105734906E-2</v>
      </c>
      <c r="T243">
        <v>-2.0192856716910512E-2</v>
      </c>
      <c r="U243">
        <v>-5.7498483551705171E-2</v>
      </c>
      <c r="V243">
        <v>-6.4343016283127774E-2</v>
      </c>
      <c r="W243">
        <v>-3.0522879905059419E-2</v>
      </c>
      <c r="X243">
        <v>1.7053439421927941E-2</v>
      </c>
      <c r="Y243">
        <v>4.3014632213385084E-2</v>
      </c>
      <c r="Z243">
        <v>4.7717472027481556E-2</v>
      </c>
      <c r="AA243">
        <v>3.435242219973933E-2</v>
      </c>
      <c r="AB243">
        <v>9.7400168368722007E-4</v>
      </c>
      <c r="AE243">
        <v>-9.3760648708665073E-3</v>
      </c>
      <c r="AF243">
        <v>9.9993125615061018E-4</v>
      </c>
      <c r="AG243">
        <v>-2.6098061257329164E-4</v>
      </c>
      <c r="AH243">
        <v>8.7159489686072789E-3</v>
      </c>
      <c r="AI243">
        <v>-2.3254612607939151E-3</v>
      </c>
      <c r="AJ243">
        <v>9.9588030766621927E-3</v>
      </c>
      <c r="AK243">
        <v>-3.2778869278233813E-3</v>
      </c>
      <c r="AL243">
        <v>2.418707339265147E-2</v>
      </c>
      <c r="AM243">
        <v>8.6243765580249487E-3</v>
      </c>
      <c r="AN243">
        <v>7.4428280173126637E-3</v>
      </c>
      <c r="AO243">
        <v>6.4428967609391208E-3</v>
      </c>
      <c r="AQ243">
        <v>-2.0062093097498845E-2</v>
      </c>
      <c r="AR243">
        <v>-8.0522082298482012E-3</v>
      </c>
      <c r="AS243">
        <v>-2.8114301327368807E-2</v>
      </c>
      <c r="AT243">
        <v>1.525337834724072E-2</v>
      </c>
      <c r="AV243">
        <v>-2.516454440606708E-2</v>
      </c>
      <c r="AW243">
        <v>-3.1863113813942689E-2</v>
      </c>
      <c r="AX243">
        <v>1.4279958563636619E-2</v>
      </c>
      <c r="AY243">
        <v>2.479478638939181E-2</v>
      </c>
      <c r="BA243">
        <v>0.21193413050984544</v>
      </c>
      <c r="BB243">
        <v>-4.9135892815508342E-3</v>
      </c>
      <c r="BC243">
        <v>9.8985823930934469E-2</v>
      </c>
      <c r="BE243">
        <v>-0.14908569667962013</v>
      </c>
      <c r="BF243">
        <v>2.3187142139432737E-2</v>
      </c>
      <c r="BG243">
        <v>-1.2400695719368748E-2</v>
      </c>
      <c r="BH243">
        <v>2.5703126307587736E-2</v>
      </c>
      <c r="BJ243">
        <v>-2.2597306617808388</v>
      </c>
      <c r="BK243">
        <v>-2.2001817446116823</v>
      </c>
      <c r="BL243">
        <v>-0.47384486475354759</v>
      </c>
      <c r="BM243">
        <v>5.9548917169185422E-2</v>
      </c>
      <c r="BN243">
        <v>1.7858857967225612</v>
      </c>
      <c r="BO243">
        <v>-1.8027338322344703E-2</v>
      </c>
      <c r="BP243">
        <v>-1.6921891959288171E-2</v>
      </c>
    </row>
    <row r="244" spans="1:68" x14ac:dyDescent="0.2">
      <c r="A244">
        <f>Data!A244</f>
        <v>2007</v>
      </c>
      <c r="B244">
        <f>Data!B244</f>
        <v>2</v>
      </c>
      <c r="C244">
        <v>-1.7660002413718345E-2</v>
      </c>
      <c r="D244">
        <v>-1.8341282897715416E-2</v>
      </c>
      <c r="E244">
        <v>-3.1762147803677365E-2</v>
      </c>
      <c r="F244">
        <v>-5.4212117617019828E-2</v>
      </c>
      <c r="G244">
        <v>-2.0338268295475359E-2</v>
      </c>
      <c r="H244">
        <v>-1.1893388428937612E-2</v>
      </c>
      <c r="I244">
        <v>-8.5702677497268454E-2</v>
      </c>
      <c r="J244">
        <v>-6.8579717309944499E-2</v>
      </c>
      <c r="K244">
        <v>-7.4268527003945373E-2</v>
      </c>
      <c r="L244">
        <v>-8.7365162835664201E-2</v>
      </c>
      <c r="M244">
        <v>-0.10704601857110596</v>
      </c>
      <c r="N244">
        <v>-1.9646754061282579E-2</v>
      </c>
      <c r="O244">
        <v>-8.8569046169724608E-2</v>
      </c>
      <c r="P244">
        <v>-3.6026522271609719E-3</v>
      </c>
      <c r="Q244">
        <v>4.6941002225430392E-3</v>
      </c>
      <c r="R244">
        <v>-3.5074637448612833E-2</v>
      </c>
      <c r="S244">
        <v>-3.9196191971033301E-2</v>
      </c>
      <c r="T244">
        <v>-2.6620858485426169E-2</v>
      </c>
      <c r="U244">
        <v>-5.8782592403418654E-2</v>
      </c>
      <c r="V244">
        <v>-6.5408415524576213E-2</v>
      </c>
      <c r="W244">
        <v>-3.177521608564593E-2</v>
      </c>
      <c r="X244">
        <v>1.2823593493438423E-2</v>
      </c>
      <c r="Y244">
        <v>3.6614877448226224E-2</v>
      </c>
      <c r="Z244">
        <v>3.6641161022610724E-2</v>
      </c>
      <c r="AA244">
        <v>3.6671142120458633E-2</v>
      </c>
      <c r="AB244">
        <v>-2.1288281576961054E-3</v>
      </c>
      <c r="AE244">
        <v>-9.2975343704306823E-3</v>
      </c>
      <c r="AF244">
        <v>-3.7510016567576798E-3</v>
      </c>
      <c r="AG244">
        <v>-4.6887816519802783E-4</v>
      </c>
      <c r="AH244">
        <v>-3.9982857266236849E-2</v>
      </c>
      <c r="AI244">
        <v>-8.3123474052460011E-4</v>
      </c>
      <c r="AJ244">
        <v>-4.6315184129559483E-3</v>
      </c>
      <c r="AK244">
        <v>-3.9745687450283285E-3</v>
      </c>
      <c r="AL244">
        <v>2.9689458595492546E-2</v>
      </c>
      <c r="AM244">
        <v>5.8049576829137806E-3</v>
      </c>
      <c r="AN244">
        <v>2.9621327969664435E-3</v>
      </c>
      <c r="AO244">
        <v>6.7131344535207305E-3</v>
      </c>
      <c r="AQ244">
        <v>-1.7762266207727251E-2</v>
      </c>
      <c r="AR244">
        <v>-1.2855465570935642E-2</v>
      </c>
      <c r="AS244">
        <v>-3.0617731778692203E-2</v>
      </c>
      <c r="AT244">
        <v>1.295772936446149E-2</v>
      </c>
      <c r="AV244">
        <v>-2.277721177313019E-2</v>
      </c>
      <c r="AW244">
        <v>-4.092598032747663E-2</v>
      </c>
      <c r="AX244">
        <v>1.0370357763059168E-2</v>
      </c>
      <c r="AY244">
        <v>2.3875931514758086E-2</v>
      </c>
      <c r="BA244">
        <v>0.23307875934528255</v>
      </c>
      <c r="BB244">
        <v>-1.0442466237892134E-3</v>
      </c>
      <c r="BC244">
        <v>0.12751813473889184</v>
      </c>
      <c r="BE244">
        <v>-0.10505794089632747</v>
      </c>
      <c r="BF244">
        <v>3.3440460254810844E-2</v>
      </c>
      <c r="BG244">
        <v>3.3941154836281129E-4</v>
      </c>
      <c r="BH244">
        <v>2.6936528616893017E-2</v>
      </c>
      <c r="BJ244">
        <v>-2.1132758794231981</v>
      </c>
      <c r="BK244">
        <v>-2.2777622713066119</v>
      </c>
      <c r="BL244">
        <v>-0.69621068261231933</v>
      </c>
      <c r="BM244">
        <v>-0.16448639188333614</v>
      </c>
      <c r="BN244">
        <v>1.4170651964677692</v>
      </c>
      <c r="BO244">
        <v>-1.7834080443816583E-2</v>
      </c>
      <c r="BP244">
        <v>-6.5045693964610463E-4</v>
      </c>
    </row>
    <row r="245" spans="1:68" x14ac:dyDescent="0.2">
      <c r="A245">
        <f>Data!A245</f>
        <v>2007</v>
      </c>
      <c r="B245">
        <f>Data!B245</f>
        <v>3</v>
      </c>
      <c r="C245">
        <v>-2.1857466825789373E-2</v>
      </c>
      <c r="D245">
        <v>-1.9042774789758354E-2</v>
      </c>
      <c r="E245">
        <v>-3.378936678435096E-2</v>
      </c>
      <c r="F245">
        <v>-6.2495369766827125E-2</v>
      </c>
      <c r="G245">
        <v>-1.9123357751567482E-2</v>
      </c>
      <c r="H245">
        <v>-1.182020289836494E-2</v>
      </c>
      <c r="I245">
        <v>-8.9845974627460912E-2</v>
      </c>
      <c r="J245">
        <v>-7.0653995265574032E-2</v>
      </c>
      <c r="K245">
        <v>-8.7399616668982993E-2</v>
      </c>
      <c r="L245">
        <v>-0.1321738601997362</v>
      </c>
      <c r="M245">
        <v>-0.11390763111312374</v>
      </c>
      <c r="N245">
        <v>-1.5597090950925541E-2</v>
      </c>
      <c r="O245">
        <v>-5.9635551619845906E-2</v>
      </c>
      <c r="P245">
        <v>-4.1393318797273556E-3</v>
      </c>
      <c r="Q245">
        <v>1.8701972901224023E-3</v>
      </c>
      <c r="R245">
        <v>-5.6858276981856193E-2</v>
      </c>
      <c r="S245">
        <v>-5.6208798977103847E-2</v>
      </c>
      <c r="T245">
        <v>-5.9391172710784979E-2</v>
      </c>
      <c r="U245">
        <v>-5.7765264189694854E-2</v>
      </c>
      <c r="V245">
        <v>-6.3687280663106804E-2</v>
      </c>
      <c r="W245">
        <v>-3.2765253500603109E-2</v>
      </c>
      <c r="X245">
        <v>9.6866240156172623E-3</v>
      </c>
      <c r="Y245">
        <v>2.7082143791407276E-2</v>
      </c>
      <c r="Z245">
        <v>2.3774421771276089E-2</v>
      </c>
      <c r="AA245">
        <v>3.3253251471087708E-2</v>
      </c>
      <c r="AB245">
        <v>-1.5463232195980225E-3</v>
      </c>
      <c r="AE245">
        <v>-7.3241210364178855E-3</v>
      </c>
      <c r="AF245">
        <v>-3.7158799070287074E-3</v>
      </c>
      <c r="AG245">
        <v>-1.0556038542590684E-3</v>
      </c>
      <c r="AH245">
        <v>-3.3420898958545386E-2</v>
      </c>
      <c r="AI245">
        <v>1.1361669209604131E-3</v>
      </c>
      <c r="AJ245">
        <v>-4.8239580384281666E-3</v>
      </c>
      <c r="AK245">
        <v>-3.6909008508958507E-3</v>
      </c>
      <c r="AL245">
        <v>4.1285995021106636E-2</v>
      </c>
      <c r="AM245">
        <v>4.4433671837875721E-3</v>
      </c>
      <c r="AN245">
        <v>3.1714513602776329E-3</v>
      </c>
      <c r="AO245">
        <v>6.8873312671278164E-3</v>
      </c>
      <c r="AQ245">
        <v>-1.8396631737541469E-2</v>
      </c>
      <c r="AR245">
        <v>-1.2858503997875914E-2</v>
      </c>
      <c r="AS245">
        <v>-3.1255135735454687E-2</v>
      </c>
      <c r="AT245">
        <v>9.3976689091397336E-3</v>
      </c>
      <c r="AV245">
        <v>-2.1941850246404826E-2</v>
      </c>
      <c r="AW245">
        <v>-4.2957260086335936E-2</v>
      </c>
      <c r="AX245">
        <v>6.3242846981861334E-3</v>
      </c>
      <c r="AY245">
        <v>2.0500180746105379E-2</v>
      </c>
      <c r="BA245">
        <v>0.21380596013421238</v>
      </c>
      <c r="BB245">
        <v>-2.8839730286911447E-4</v>
      </c>
      <c r="BC245">
        <v>0.14121151820134425</v>
      </c>
      <c r="BE245">
        <v>-0.10647827825380674</v>
      </c>
      <c r="BF245">
        <v>4.500187493034602E-2</v>
      </c>
      <c r="BG245">
        <v>1.4798192734909676E-2</v>
      </c>
      <c r="BH245">
        <v>2.6528765914310585E-2</v>
      </c>
      <c r="BJ245">
        <v>-1.7913374247188969</v>
      </c>
      <c r="BK245">
        <v>-2.3133251502470742</v>
      </c>
      <c r="BL245">
        <v>-0.64620734771985777</v>
      </c>
      <c r="BM245">
        <v>-0.52198772552805961</v>
      </c>
      <c r="BN245">
        <v>1.145130076632678</v>
      </c>
      <c r="BO245">
        <v>-2.1200099141286392E-2</v>
      </c>
      <c r="BP245">
        <v>7.3597011058995632E-5</v>
      </c>
    </row>
    <row r="246" spans="1:68" x14ac:dyDescent="0.2">
      <c r="A246">
        <f>Data!A246</f>
        <v>2007</v>
      </c>
      <c r="B246">
        <f>Data!B246</f>
        <v>4</v>
      </c>
      <c r="C246">
        <v>-2.3307739895605195E-2</v>
      </c>
      <c r="D246">
        <v>-1.7541912746583677E-2</v>
      </c>
      <c r="E246">
        <v>-3.2301047071099376E-2</v>
      </c>
      <c r="F246">
        <v>-6.4341479350524367E-2</v>
      </c>
      <c r="G246">
        <v>-1.6072247746397039E-2</v>
      </c>
      <c r="H246">
        <v>-1.0263392551982164E-2</v>
      </c>
      <c r="I246">
        <v>-8.0953926875442228E-2</v>
      </c>
      <c r="J246">
        <v>-7.1022004940164862E-2</v>
      </c>
      <c r="K246">
        <v>-0.10299070654334574</v>
      </c>
      <c r="L246">
        <v>-0.15714940207331907</v>
      </c>
      <c r="M246">
        <v>-0.12672504675462637</v>
      </c>
      <c r="N246">
        <v>-2.8585482869978307E-2</v>
      </c>
      <c r="O246">
        <v>-1.0777662157192225E-2</v>
      </c>
      <c r="P246">
        <v>-1.9845343053840657E-3</v>
      </c>
      <c r="Q246">
        <v>-2.3698529029710577E-3</v>
      </c>
      <c r="R246">
        <v>-7.1767544296768015E-2</v>
      </c>
      <c r="S246">
        <v>-6.6979848923168106E-2</v>
      </c>
      <c r="T246">
        <v>-8.3134718784753758E-2</v>
      </c>
      <c r="U246">
        <v>-4.2373093116526483E-2</v>
      </c>
      <c r="V246">
        <v>-4.9044170333950809E-2</v>
      </c>
      <c r="W246">
        <v>-1.2088728838859808E-2</v>
      </c>
      <c r="X246">
        <v>9.5835750033419487E-3</v>
      </c>
      <c r="Y246">
        <v>3.0993890770284693E-2</v>
      </c>
      <c r="Z246">
        <v>3.1938190361419316E-2</v>
      </c>
      <c r="AA246">
        <v>2.9147686154626484E-2</v>
      </c>
      <c r="AB246">
        <v>-4.1753722656414638E-3</v>
      </c>
      <c r="AE246">
        <v>-6.5375845041506508E-3</v>
      </c>
      <c r="AF246">
        <v>-9.7460774000772687E-3</v>
      </c>
      <c r="AG246">
        <v>-3.2293887023326917E-3</v>
      </c>
      <c r="AH246">
        <v>-7.4524195237489543E-2</v>
      </c>
      <c r="AI246">
        <v>-1.5507968368986269E-3</v>
      </c>
      <c r="AJ246">
        <v>-2.0629619332519056E-2</v>
      </c>
      <c r="AK246">
        <v>-5.7874972965912264E-3</v>
      </c>
      <c r="AL246">
        <v>5.2608515587619031E-2</v>
      </c>
      <c r="AM246">
        <v>8.2466370460441141E-3</v>
      </c>
      <c r="AN246">
        <v>5.1027669524308372E-3</v>
      </c>
      <c r="AO246">
        <v>1.484884435235756E-2</v>
      </c>
      <c r="AQ246">
        <v>-2.0971601225511449E-2</v>
      </c>
      <c r="AR246">
        <v>-1.0472958796603482E-2</v>
      </c>
      <c r="AS246">
        <v>-3.1444560022158896E-2</v>
      </c>
      <c r="AT246">
        <v>8.1368201260192397E-3</v>
      </c>
      <c r="AV246">
        <v>-2.1064722860268503E-2</v>
      </c>
      <c r="AW246">
        <v>-4.7828900135812979E-2</v>
      </c>
      <c r="AX246">
        <v>4.7114738630229525E-3</v>
      </c>
      <c r="AY246">
        <v>2.0495011103062843E-2</v>
      </c>
      <c r="BA246">
        <v>0.21975717008992324</v>
      </c>
      <c r="BB246">
        <v>-1.1512946852318962E-3</v>
      </c>
      <c r="BC246">
        <v>0.15221375503224222</v>
      </c>
      <c r="BE246">
        <v>-2.1057956085113183E-2</v>
      </c>
      <c r="BF246">
        <v>6.2354592989584567E-2</v>
      </c>
      <c r="BG246">
        <v>4.2462431456322669E-2</v>
      </c>
      <c r="BH246">
        <v>2.7310386240942671E-2</v>
      </c>
      <c r="BJ246">
        <v>-1.0208139719908371</v>
      </c>
      <c r="BK246">
        <v>-1.7845272598506927</v>
      </c>
      <c r="BL246">
        <v>-0.24331597537563265</v>
      </c>
      <c r="BM246">
        <v>-0.76371328785970416</v>
      </c>
      <c r="BN246">
        <v>0.77749799623819915</v>
      </c>
      <c r="BO246">
        <v>-1.1861246568345276E-2</v>
      </c>
      <c r="BP246">
        <v>-6.9759577257139035E-3</v>
      </c>
    </row>
    <row r="247" spans="1:68" x14ac:dyDescent="0.2">
      <c r="A247">
        <f>Data!A247</f>
        <v>2008</v>
      </c>
      <c r="B247">
        <f>Data!B247</f>
        <v>1</v>
      </c>
      <c r="C247">
        <v>-1.4646803784490459E-2</v>
      </c>
      <c r="D247">
        <v>-1.2858007024709295E-2</v>
      </c>
      <c r="E247">
        <v>-1.6697679011059563E-2</v>
      </c>
      <c r="F247">
        <v>-3.3637477356494472E-2</v>
      </c>
      <c r="G247">
        <v>-8.6577600172459412E-3</v>
      </c>
      <c r="H247">
        <v>-1.1229439940265706E-2</v>
      </c>
      <c r="I247">
        <v>-5.8458110898365057E-2</v>
      </c>
      <c r="J247">
        <v>-6.2443006715937166E-2</v>
      </c>
      <c r="K247">
        <v>-0.10308438415682719</v>
      </c>
      <c r="L247">
        <v>-0.16393947022326572</v>
      </c>
      <c r="M247">
        <v>-0.11866355695235242</v>
      </c>
      <c r="N247">
        <v>-3.7144814602740439E-2</v>
      </c>
      <c r="O247">
        <v>3.2952584836231757E-2</v>
      </c>
      <c r="P247">
        <v>1.7294802288989333E-3</v>
      </c>
      <c r="Q247">
        <v>-8.052363902904397E-4</v>
      </c>
      <c r="R247">
        <v>-7.2702454076264189E-2</v>
      </c>
      <c r="S247">
        <v>-8.1144947018907843E-2</v>
      </c>
      <c r="T247">
        <v>-5.2911965081607448E-2</v>
      </c>
      <c r="U247">
        <v>-5.1393485979200904E-2</v>
      </c>
      <c r="V247">
        <v>-5.5569655565480325E-2</v>
      </c>
      <c r="W247">
        <v>-3.3513107243463125E-2</v>
      </c>
      <c r="X247">
        <v>9.1742916396224672E-3</v>
      </c>
      <c r="Y247">
        <v>2.4200635947310367E-2</v>
      </c>
      <c r="Z247">
        <v>2.5024219791115243E-2</v>
      </c>
      <c r="AA247">
        <v>2.2826764705947689E-2</v>
      </c>
      <c r="AB247">
        <v>-8.6162020302538167E-4</v>
      </c>
      <c r="AE247">
        <v>-7.1062746708197011E-3</v>
      </c>
      <c r="AF247">
        <v>-1.4552770228860368E-2</v>
      </c>
      <c r="AG247">
        <v>-5.2546793919567847E-3</v>
      </c>
      <c r="AH247">
        <v>-0.10398133691373967</v>
      </c>
      <c r="AI247">
        <v>-1.8389522738901931E-3</v>
      </c>
      <c r="AJ247">
        <v>-3.0990071967153199E-2</v>
      </c>
      <c r="AK247">
        <v>-8.0341424031002973E-3</v>
      </c>
      <c r="AL247">
        <v>6.1512639437677485E-2</v>
      </c>
      <c r="AM247">
        <v>3.5166687887890902E-3</v>
      </c>
      <c r="AN247">
        <v>1.8688843471732497E-3</v>
      </c>
      <c r="AO247">
        <v>1.6421654575913713E-2</v>
      </c>
      <c r="AQ247">
        <v>-2.118781223933297E-2</v>
      </c>
      <c r="AR247">
        <v>-1.0520781057774986E-2</v>
      </c>
      <c r="AS247">
        <v>-3.1708593297160803E-2</v>
      </c>
      <c r="AT247">
        <v>1.7061789512133108E-2</v>
      </c>
      <c r="AV247">
        <v>-1.9155161274708732E-2</v>
      </c>
      <c r="AW247">
        <v>-4.9229939939324119E-2</v>
      </c>
      <c r="AX247">
        <v>1.2919156945137011E-2</v>
      </c>
      <c r="AY247">
        <v>2.9165037296666085E-2</v>
      </c>
      <c r="BA247">
        <v>0.20832309495464463</v>
      </c>
      <c r="BB247">
        <v>-5.1545708496840703E-3</v>
      </c>
      <c r="BC247">
        <v>0.17827233822183963</v>
      </c>
      <c r="BE247">
        <v>2.5536478523633832E-2</v>
      </c>
      <c r="BF247">
        <v>7.6065409668131245E-2</v>
      </c>
      <c r="BG247">
        <v>5.729460896505234E-2</v>
      </c>
      <c r="BH247">
        <v>2.2553550259753266E-2</v>
      </c>
      <c r="BJ247">
        <v>0.17251539032852969</v>
      </c>
      <c r="BK247">
        <v>-0.62757965031618479</v>
      </c>
      <c r="BL247">
        <v>0.28338619871320914</v>
      </c>
      <c r="BM247">
        <v>-0.80009504064453685</v>
      </c>
      <c r="BN247">
        <v>0.11087080800734306</v>
      </c>
      <c r="BO247">
        <v>-5.3961272235161367E-3</v>
      </c>
      <c r="BP247">
        <v>-3.5211043202126868E-4</v>
      </c>
    </row>
    <row r="248" spans="1:68" x14ac:dyDescent="0.2">
      <c r="A248">
        <f>Data!A248</f>
        <v>2008</v>
      </c>
      <c r="B248">
        <f>Data!B248</f>
        <v>2</v>
      </c>
      <c r="C248">
        <v>-1.7879077782254171E-2</v>
      </c>
      <c r="D248">
        <v>-1.229540305946486E-2</v>
      </c>
      <c r="E248">
        <v>-1.8524374682199252E-2</v>
      </c>
      <c r="F248">
        <v>-2.8990093914818438E-2</v>
      </c>
      <c r="G248">
        <v>-1.3925144871651973E-2</v>
      </c>
      <c r="H248">
        <v>-9.3693400958461126E-3</v>
      </c>
      <c r="I248">
        <v>-5.2391936541186013E-2</v>
      </c>
      <c r="J248">
        <v>-5.8587402879105355E-2</v>
      </c>
      <c r="K248">
        <v>-9.8025126598089152E-2</v>
      </c>
      <c r="L248">
        <v>-0.18455309185215985</v>
      </c>
      <c r="M248">
        <v>-9.720268543494015E-2</v>
      </c>
      <c r="N248">
        <v>-3.4041193549680493E-2</v>
      </c>
      <c r="O248">
        <v>3.9969966854668471E-2</v>
      </c>
      <c r="P248">
        <v>1.9509685427424529E-3</v>
      </c>
      <c r="Q248">
        <v>-4.4774053248876206E-3</v>
      </c>
      <c r="R248">
        <v>-8.9905275061388679E-2</v>
      </c>
      <c r="S248">
        <v>-0.10132746120711023</v>
      </c>
      <c r="T248">
        <v>-6.3122179833634995E-2</v>
      </c>
      <c r="U248">
        <v>-4.2395679457335689E-2</v>
      </c>
      <c r="V248">
        <v>-4.8018255116383912E-2</v>
      </c>
      <c r="W248">
        <v>-1.5930324988571165E-2</v>
      </c>
      <c r="X248">
        <v>4.907669193421782E-3</v>
      </c>
      <c r="Y248">
        <v>1.5008697094454959E-2</v>
      </c>
      <c r="Z248">
        <v>1.5030681579888849E-2</v>
      </c>
      <c r="AA248">
        <v>1.5081301652071666E-2</v>
      </c>
      <c r="AB248">
        <v>-2.1809653780220373E-3</v>
      </c>
      <c r="AE248">
        <v>-7.1281615157232636E-3</v>
      </c>
      <c r="AF248">
        <v>-2.171559128269962E-2</v>
      </c>
      <c r="AG248">
        <v>-6.1253560763514514E-3</v>
      </c>
      <c r="AH248">
        <v>-0.1644856722765482</v>
      </c>
      <c r="AI248">
        <v>3.1056465944807599E-3</v>
      </c>
      <c r="AJ248">
        <v>-5.0550032039139658E-2</v>
      </c>
      <c r="AK248">
        <v>-1.2463889642108761E-2</v>
      </c>
      <c r="AL248">
        <v>6.8187007759999751E-2</v>
      </c>
      <c r="AM248">
        <v>9.908647758187783E-4</v>
      </c>
      <c r="AN248">
        <v>9.1461720668739588E-4</v>
      </c>
      <c r="AO248">
        <v>2.2630208489300419E-2</v>
      </c>
      <c r="AQ248">
        <v>-2.0198735842916093E-2</v>
      </c>
      <c r="AR248">
        <v>-8.1145105849911303E-3</v>
      </c>
      <c r="AS248">
        <v>-2.8313246427970284E-2</v>
      </c>
      <c r="AT248">
        <v>1.0434168645186426E-2</v>
      </c>
      <c r="AV248">
        <v>-2.1432243832890663E-2</v>
      </c>
      <c r="AW248">
        <v>-4.072299830111703E-2</v>
      </c>
      <c r="AX248">
        <v>8.163437789203698E-3</v>
      </c>
      <c r="AY248">
        <v>2.160202737740935E-2</v>
      </c>
      <c r="BA248">
        <v>0.1812790520223313</v>
      </c>
      <c r="BB248">
        <v>-4.730517955064073E-3</v>
      </c>
      <c r="BC248">
        <v>0.21340614333617891</v>
      </c>
      <c r="BE248">
        <v>0.2133362736837956</v>
      </c>
      <c r="BF248">
        <v>8.9902599044028086E-2</v>
      </c>
      <c r="BG248">
        <v>6.8677980407986894E-2</v>
      </c>
      <c r="BH248">
        <v>1.150523674025225E-3</v>
      </c>
      <c r="BJ248">
        <v>0.41350958253924475</v>
      </c>
      <c r="BK248">
        <v>0.33242195769514016</v>
      </c>
      <c r="BL248">
        <v>-5.0259886758667882E-3</v>
      </c>
      <c r="BM248">
        <v>-8.1087624843906969E-2</v>
      </c>
      <c r="BN248">
        <v>-0.41853557158452381</v>
      </c>
      <c r="BO248">
        <v>8.9191113631291383E-3</v>
      </c>
      <c r="BP248">
        <v>2.4405071767640216E-3</v>
      </c>
    </row>
    <row r="249" spans="1:68" x14ac:dyDescent="0.2">
      <c r="A249">
        <f>Data!A249</f>
        <v>2008</v>
      </c>
      <c r="B249">
        <f>Data!B249</f>
        <v>3</v>
      </c>
      <c r="C249">
        <v>-1.134964938121108E-2</v>
      </c>
      <c r="D249">
        <v>-2.1012554572976683E-3</v>
      </c>
      <c r="E249">
        <v>2.1884132494101038E-3</v>
      </c>
      <c r="F249">
        <v>3.6915446541385677E-3</v>
      </c>
      <c r="G249">
        <v>9.1829707515955761E-4</v>
      </c>
      <c r="H249">
        <v>-4.5508690211715219E-3</v>
      </c>
      <c r="I249">
        <v>-3.5894046262125556E-2</v>
      </c>
      <c r="J249">
        <v>-3.6859658409229112E-2</v>
      </c>
      <c r="K249">
        <v>-7.2049033638361237E-2</v>
      </c>
      <c r="L249">
        <v>-0.18366645613200738</v>
      </c>
      <c r="M249">
        <v>-4.887930688640818E-2</v>
      </c>
      <c r="N249">
        <v>-1.8463956979664076E-2</v>
      </c>
      <c r="O249">
        <v>5.3509654632793335E-2</v>
      </c>
      <c r="P249">
        <v>1.1025594991486516E-3</v>
      </c>
      <c r="Q249">
        <v>-4.8681269064581659E-3</v>
      </c>
      <c r="R249">
        <v>-7.0668484238840534E-2</v>
      </c>
      <c r="S249">
        <v>-8.5623548358412016E-2</v>
      </c>
      <c r="T249">
        <v>-3.5351601373440289E-2</v>
      </c>
      <c r="U249">
        <v>-2.4177932604024122E-2</v>
      </c>
      <c r="V249">
        <v>-2.3876195288599078E-2</v>
      </c>
      <c r="W249">
        <v>-2.924544718033939E-2</v>
      </c>
      <c r="X249">
        <v>-5.645565178069134E-3</v>
      </c>
      <c r="Y249">
        <v>-5.2357639105853337E-3</v>
      </c>
      <c r="Z249">
        <v>-1.7545823974784547E-2</v>
      </c>
      <c r="AA249">
        <v>1.795311797546173E-2</v>
      </c>
      <c r="AB249">
        <v>-6.7386632551738046E-3</v>
      </c>
      <c r="AE249">
        <v>-9.306832480491245E-3</v>
      </c>
      <c r="AF249">
        <v>-3.1455794407809989E-2</v>
      </c>
      <c r="AG249">
        <v>-9.5917591163168225E-3</v>
      </c>
      <c r="AH249">
        <v>-0.22407982612672406</v>
      </c>
      <c r="AI249">
        <v>7.408973271036956E-3</v>
      </c>
      <c r="AJ249">
        <v>-7.1759476620992579E-2</v>
      </c>
      <c r="AK249">
        <v>-1.705338556447078E-2</v>
      </c>
      <c r="AL249">
        <v>5.9722751907871796E-2</v>
      </c>
      <c r="AM249">
        <v>3.8770624867403569E-3</v>
      </c>
      <c r="AN249">
        <v>-7.2822900396118939E-5</v>
      </c>
      <c r="AO249">
        <v>3.1382971507359247E-2</v>
      </c>
      <c r="AQ249">
        <v>-1.6859384009846323E-2</v>
      </c>
      <c r="AR249">
        <v>-7.487197729978412E-4</v>
      </c>
      <c r="AS249">
        <v>-1.760810378291211E-2</v>
      </c>
      <c r="AT249">
        <v>6.2584544011934362E-3</v>
      </c>
      <c r="AV249">
        <v>-2.2761341842572946E-2</v>
      </c>
      <c r="AW249">
        <v>-1.1398735937953042E-2</v>
      </c>
      <c r="AX249">
        <v>7.9590229612449548E-3</v>
      </c>
      <c r="AY249">
        <v>1.1720605948156049E-2</v>
      </c>
      <c r="BA249">
        <v>8.9611657991607085E-2</v>
      </c>
      <c r="BB249">
        <v>-7.4551419258295226E-3</v>
      </c>
      <c r="BC249">
        <v>0.19377308162633966</v>
      </c>
      <c r="BE249">
        <v>0.11740049588044066</v>
      </c>
      <c r="BF249">
        <v>9.1178546316772469E-2</v>
      </c>
      <c r="BG249">
        <v>3.7927312165933813E-2</v>
      </c>
      <c r="BH249">
        <v>8.7317428020171756E-3</v>
      </c>
      <c r="BJ249">
        <v>0.37691970282239429</v>
      </c>
      <c r="BK249">
        <v>0.23077408080341844</v>
      </c>
      <c r="BL249">
        <v>-6.7654817139592982E-2</v>
      </c>
      <c r="BM249">
        <v>-0.14614562201876424</v>
      </c>
      <c r="BN249">
        <v>-0.44457452031704192</v>
      </c>
      <c r="BO249">
        <v>1.3940770022824277E-2</v>
      </c>
      <c r="BP249">
        <v>1.0092527143634809E-2</v>
      </c>
    </row>
    <row r="250" spans="1:68" x14ac:dyDescent="0.2">
      <c r="A250">
        <f>Data!A250</f>
        <v>2008</v>
      </c>
      <c r="B250">
        <f>Data!B250</f>
        <v>4</v>
      </c>
      <c r="C250">
        <v>1.1907533744263787E-2</v>
      </c>
      <c r="D250">
        <v>1.1939826724059799E-2</v>
      </c>
      <c r="E250">
        <v>3.8033535274088592E-2</v>
      </c>
      <c r="F250">
        <v>8.0040886641890019E-2</v>
      </c>
      <c r="G250">
        <v>1.7689853451094528E-2</v>
      </c>
      <c r="H250">
        <v>-1.2195140703248342E-3</v>
      </c>
      <c r="I250">
        <v>4.6165955966805505E-2</v>
      </c>
      <c r="J250">
        <v>2.1280467305692774E-2</v>
      </c>
      <c r="K250">
        <v>-1.3636935756535351E-2</v>
      </c>
      <c r="L250">
        <v>-0.16682224684752445</v>
      </c>
      <c r="M250">
        <v>6.8082364609237445E-2</v>
      </c>
      <c r="N250">
        <v>-2.0024194245298332E-3</v>
      </c>
      <c r="O250">
        <v>0.11947852989309027</v>
      </c>
      <c r="P250">
        <v>5.3481860227546909E-3</v>
      </c>
      <c r="Q250">
        <v>-2.075303912444787E-3</v>
      </c>
      <c r="R250">
        <v>7.3279209320720184E-4</v>
      </c>
      <c r="S250">
        <v>5.2502625285528737E-3</v>
      </c>
      <c r="T250">
        <v>-9.574516409975864E-3</v>
      </c>
      <c r="U250">
        <v>1.7238326837458295E-2</v>
      </c>
      <c r="V250">
        <v>2.7751329844568851E-2</v>
      </c>
      <c r="W250">
        <v>-3.7489703973828448E-2</v>
      </c>
      <c r="X250">
        <v>-9.3087876060096164E-3</v>
      </c>
      <c r="Y250">
        <v>-1.4019003617795178E-2</v>
      </c>
      <c r="Z250">
        <v>-2.2437434424086078E-2</v>
      </c>
      <c r="AA250">
        <v>1.5627721269506623E-3</v>
      </c>
      <c r="AB250">
        <v>-7.1336092690250652E-3</v>
      </c>
      <c r="AE250">
        <v>-6.3602282658630216E-3</v>
      </c>
      <c r="AF250">
        <v>-2.9183535959518281E-3</v>
      </c>
      <c r="AG250">
        <v>-8.308842245419612E-3</v>
      </c>
      <c r="AH250">
        <v>4.8322555196429029E-2</v>
      </c>
      <c r="AI250">
        <v>1.7637344541380884E-2</v>
      </c>
      <c r="AJ250">
        <v>8.1370464905994311E-3</v>
      </c>
      <c r="AK250">
        <v>-1.3041516878293358E-2</v>
      </c>
      <c r="AL250">
        <v>9.2187791676670017E-3</v>
      </c>
      <c r="AM250">
        <v>-1.3041628139236039E-2</v>
      </c>
      <c r="AN250">
        <v>-2.2267157834461315E-3</v>
      </c>
      <c r="AO250">
        <v>6.9163781248260392E-4</v>
      </c>
      <c r="AQ250">
        <v>-1.0039155121626564E-2</v>
      </c>
      <c r="AR250">
        <v>1.670512193382212E-2</v>
      </c>
      <c r="AS250">
        <v>6.6659668121253901E-3</v>
      </c>
      <c r="AT250">
        <v>5.2415669316663305E-3</v>
      </c>
      <c r="AV250">
        <v>-2.2538598090505957E-2</v>
      </c>
      <c r="AW250">
        <v>2.8778638411618651E-2</v>
      </c>
      <c r="AX250">
        <v>1.4879073349858274E-2</v>
      </c>
      <c r="AY250">
        <v>5.3821227814463413E-3</v>
      </c>
      <c r="BA250">
        <v>-1.7394496063312781E-2</v>
      </c>
      <c r="BB250">
        <v>-5.7568524270630306E-3</v>
      </c>
      <c r="BC250">
        <v>0.13242024905398475</v>
      </c>
      <c r="BE250">
        <v>0.22276329161776953</v>
      </c>
      <c r="BF250">
        <v>1.2137132764499015E-2</v>
      </c>
      <c r="BG250">
        <v>-4.7507012433209539E-2</v>
      </c>
      <c r="BH250">
        <v>6.1081726096380295E-3</v>
      </c>
      <c r="BJ250">
        <v>1.3872384058699778</v>
      </c>
      <c r="BK250">
        <v>0.98256547190522703</v>
      </c>
      <c r="BL250">
        <v>0.47640057496822097</v>
      </c>
      <c r="BM250">
        <v>-0.40467293396453208</v>
      </c>
      <c r="BN250">
        <v>-0.91083783123761108</v>
      </c>
      <c r="BO250">
        <v>-2.4553080744047096E-2</v>
      </c>
      <c r="BP250">
        <v>9.8221319763894116E-3</v>
      </c>
    </row>
    <row r="251" spans="1:68" x14ac:dyDescent="0.2">
      <c r="A251">
        <f>Data!A251</f>
        <v>2009</v>
      </c>
      <c r="B251">
        <f>Data!B251</f>
        <v>1</v>
      </c>
      <c r="C251">
        <v>2.7430728549376227E-2</v>
      </c>
      <c r="D251">
        <v>1.745876903102328E-2</v>
      </c>
      <c r="E251">
        <v>3.8712895267785541E-2</v>
      </c>
      <c r="F251">
        <v>8.0596449880816046E-2</v>
      </c>
      <c r="G251">
        <v>1.8414886327438929E-2</v>
      </c>
      <c r="H251">
        <v>6.7495199476290679E-3</v>
      </c>
      <c r="I251">
        <v>0.15855503007461813</v>
      </c>
      <c r="J251">
        <v>9.1774054608833033E-2</v>
      </c>
      <c r="K251">
        <v>5.9681649065768561E-2</v>
      </c>
      <c r="L251">
        <v>-9.8292647342970163E-2</v>
      </c>
      <c r="M251">
        <v>0.18416611143103179</v>
      </c>
      <c r="N251">
        <v>2.0233804608672301E-2</v>
      </c>
      <c r="O251">
        <v>0.18722180702222957</v>
      </c>
      <c r="P251">
        <v>1.2607056922116817E-2</v>
      </c>
      <c r="Q251">
        <v>-5.7300656545336073E-3</v>
      </c>
      <c r="R251">
        <v>9.351607256025396E-2</v>
      </c>
      <c r="S251">
        <v>0.12110515180070358</v>
      </c>
      <c r="T251">
        <v>3.4735251772064935E-2</v>
      </c>
      <c r="U251">
        <v>0.11759525420653461</v>
      </c>
      <c r="V251">
        <v>0.1404895358110414</v>
      </c>
      <c r="W251">
        <v>1.1576887124635782E-2</v>
      </c>
      <c r="X251">
        <v>-8.3854540779082498E-3</v>
      </c>
      <c r="Y251">
        <v>1.5941185838856953E-3</v>
      </c>
      <c r="Z251">
        <v>7.1708539055164167E-3</v>
      </c>
      <c r="AA251">
        <v>-8.4785484879077444E-3</v>
      </c>
      <c r="AB251">
        <v>-1.5607724102070009E-2</v>
      </c>
      <c r="AE251">
        <v>-4.6379724937963829E-3</v>
      </c>
      <c r="AF251">
        <v>9.2005368037444413E-3</v>
      </c>
      <c r="AG251">
        <v>-6.8767460582535023E-3</v>
      </c>
      <c r="AH251">
        <v>0.17652186470344233</v>
      </c>
      <c r="AI251">
        <v>1.9463303462879722E-2</v>
      </c>
      <c r="AJ251">
        <v>4.2846437132754822E-2</v>
      </c>
      <c r="AK251">
        <v>-1.0608101529274272E-2</v>
      </c>
      <c r="AL251">
        <v>-8.3227384554707129E-4</v>
      </c>
      <c r="AM251">
        <v>-3.019241150311025E-2</v>
      </c>
      <c r="AN251">
        <v>-3.3283939261545825E-3</v>
      </c>
      <c r="AO251">
        <v>-1.2528930729891474E-2</v>
      </c>
      <c r="AQ251">
        <v>6.6664603630570696E-3</v>
      </c>
      <c r="AR251">
        <v>3.2082419576542343E-2</v>
      </c>
      <c r="AS251">
        <v>3.874887993952747E-2</v>
      </c>
      <c r="AT251">
        <v>-1.1318151390576237E-2</v>
      </c>
      <c r="AV251">
        <v>-1.6702757055272244E-2</v>
      </c>
      <c r="AW251">
        <v>8.285825348709519E-2</v>
      </c>
      <c r="AX251">
        <v>6.9808888179858641E-3</v>
      </c>
      <c r="AY251">
        <v>-2.0362334743675881E-2</v>
      </c>
      <c r="BA251">
        <v>-0.16984814031428108</v>
      </c>
      <c r="BB251">
        <v>-4.1668190146504358E-3</v>
      </c>
      <c r="BC251">
        <v>0.13462141217456258</v>
      </c>
      <c r="BE251">
        <v>0.20351206991105908</v>
      </c>
      <c r="BF251">
        <v>-1.0032810648594293E-2</v>
      </c>
      <c r="BG251">
        <v>-7.3065255663105511E-2</v>
      </c>
      <c r="BH251">
        <v>-1.7967134021198788E-2</v>
      </c>
      <c r="BJ251">
        <v>1.2987227715597314</v>
      </c>
      <c r="BK251">
        <v>1.6027406500966386</v>
      </c>
      <c r="BL251">
        <v>0.87808333355447754</v>
      </c>
      <c r="BM251">
        <v>0.30401787853712881</v>
      </c>
      <c r="BN251">
        <v>-0.42063943831843309</v>
      </c>
      <c r="BO251">
        <v>1.7276172059264381E-3</v>
      </c>
      <c r="BP251">
        <v>-2.8931459532886755E-2</v>
      </c>
    </row>
    <row r="252" spans="1:68" x14ac:dyDescent="0.2">
      <c r="A252">
        <f>Data!A252</f>
        <v>2009</v>
      </c>
      <c r="B252">
        <f>Data!B252</f>
        <v>2</v>
      </c>
      <c r="C252">
        <v>3.0128112500168669E-2</v>
      </c>
      <c r="D252">
        <v>2.4023657220155314E-2</v>
      </c>
      <c r="E252">
        <v>4.7581063923592737E-2</v>
      </c>
      <c r="F252">
        <v>8.9619492696040304E-2</v>
      </c>
      <c r="G252">
        <v>2.7207033021078075E-2</v>
      </c>
      <c r="H252">
        <v>1.232611633683689E-2</v>
      </c>
      <c r="I252">
        <v>0.21243068711714841</v>
      </c>
      <c r="J252">
        <v>0.12115567406238625</v>
      </c>
      <c r="K252">
        <v>9.0762649798319828E-2</v>
      </c>
      <c r="L252">
        <v>-2.9893119024137604E-2</v>
      </c>
      <c r="M252">
        <v>0.21683114667170589</v>
      </c>
      <c r="N252">
        <v>1.5500645728587337E-2</v>
      </c>
      <c r="O252">
        <v>0.21834478761711562</v>
      </c>
      <c r="P252">
        <v>1.697775673898793E-2</v>
      </c>
      <c r="Q252">
        <v>-1.063291785088976E-2</v>
      </c>
      <c r="R252">
        <v>0.10166735759621215</v>
      </c>
      <c r="S252">
        <v>0.13750131298064083</v>
      </c>
      <c r="T252">
        <v>2.6227551470088706E-2</v>
      </c>
      <c r="U252">
        <v>0.16141658192599451</v>
      </c>
      <c r="V252">
        <v>0.19142526506490221</v>
      </c>
      <c r="W252">
        <v>2.8667962369393507E-2</v>
      </c>
      <c r="X252">
        <v>-2.4496776711171009E-2</v>
      </c>
      <c r="Y252">
        <v>-2.3506290197908619E-2</v>
      </c>
      <c r="Z252">
        <v>-2.6185136267725007E-2</v>
      </c>
      <c r="AA252">
        <v>-1.844394735716115E-2</v>
      </c>
      <c r="AB252">
        <v>-2.5954789330489447E-2</v>
      </c>
      <c r="AE252">
        <v>1.1837275682298198E-3</v>
      </c>
      <c r="AF252">
        <v>8.9968322069475803E-3</v>
      </c>
      <c r="AG252">
        <v>-5.6450983740630178E-3</v>
      </c>
      <c r="AH252">
        <v>0.15954612644267119</v>
      </c>
      <c r="AI252">
        <v>1.4322959269319036E-2</v>
      </c>
      <c r="AJ252">
        <v>3.7778285352841223E-2</v>
      </c>
      <c r="AK252">
        <v>-5.5423015329747471E-3</v>
      </c>
      <c r="AL252">
        <v>-1.1720414524623024E-2</v>
      </c>
      <c r="AM252">
        <v>-2.6805961439338333E-2</v>
      </c>
      <c r="AN252">
        <v>-2.8665614425884556E-3</v>
      </c>
      <c r="AO252">
        <v>-1.1863393649499621E-2</v>
      </c>
      <c r="AQ252">
        <v>1.3703667322014113E-2</v>
      </c>
      <c r="AR252">
        <v>3.2572351479389638E-2</v>
      </c>
      <c r="AS252">
        <v>4.6276018801334473E-2</v>
      </c>
      <c r="AT252">
        <v>-1.6147906301533621E-2</v>
      </c>
      <c r="AV252">
        <v>-8.7808141722280908E-3</v>
      </c>
      <c r="AW252">
        <v>0.11086623982799093</v>
      </c>
      <c r="AX252">
        <v>2.0208485799679821E-3</v>
      </c>
      <c r="AY252">
        <v>-3.456501049084082E-2</v>
      </c>
      <c r="BA252">
        <v>-0.25263688758725134</v>
      </c>
      <c r="BB252">
        <v>-5.72624038664582E-3</v>
      </c>
      <c r="BC252">
        <v>6.1989004435772266E-2</v>
      </c>
      <c r="BE252">
        <v>3.9582619571981503E-2</v>
      </c>
      <c r="BF252">
        <v>-2.071724673103148E-2</v>
      </c>
      <c r="BG252">
        <v>-4.2082331051901178E-2</v>
      </c>
      <c r="BH252">
        <v>-3.5612215563382635E-2</v>
      </c>
      <c r="BJ252">
        <v>1.1647628557657213</v>
      </c>
      <c r="BK252">
        <v>1.4156300310537873</v>
      </c>
      <c r="BL252">
        <v>0.20803885416672463</v>
      </c>
      <c r="BM252">
        <v>0.25086717528828606</v>
      </c>
      <c r="BN252">
        <v>-0.95672400188718587</v>
      </c>
      <c r="BO252">
        <v>1.3157137200181348E-2</v>
      </c>
      <c r="BP252">
        <v>-7.3144668003014973E-3</v>
      </c>
    </row>
    <row r="253" spans="1:68" x14ac:dyDescent="0.2">
      <c r="A253">
        <f>Data!A253</f>
        <v>2009</v>
      </c>
      <c r="B253">
        <f>Data!B253</f>
        <v>3</v>
      </c>
      <c r="C253">
        <v>2.8767455158346777E-2</v>
      </c>
      <c r="D253">
        <v>2.0200849489105721E-2</v>
      </c>
      <c r="E253">
        <v>3.237699987819731E-2</v>
      </c>
      <c r="F253">
        <v>4.6771076571986647E-2</v>
      </c>
      <c r="G253">
        <v>2.510527543939034E-2</v>
      </c>
      <c r="H253">
        <v>1.4083785137616545E-2</v>
      </c>
      <c r="I253">
        <v>0.21444686323541617</v>
      </c>
      <c r="J253">
        <v>0.11483705293483037</v>
      </c>
      <c r="K253">
        <v>0.10255083193450432</v>
      </c>
      <c r="L253">
        <v>2.9235074600983069E-2</v>
      </c>
      <c r="M253">
        <v>0.20332257136202703</v>
      </c>
      <c r="N253">
        <v>1.8609497385481788E-2</v>
      </c>
      <c r="O253">
        <v>0.14310261570221794</v>
      </c>
      <c r="P253">
        <v>1.8645216754191431E-2</v>
      </c>
      <c r="Q253">
        <v>-8.2547238396651658E-3</v>
      </c>
      <c r="R253">
        <v>7.8930425202662136E-2</v>
      </c>
      <c r="S253">
        <v>9.9379282178362338E-2</v>
      </c>
      <c r="T253">
        <v>3.4892531023318796E-2</v>
      </c>
      <c r="U253">
        <v>0.12549121145058795</v>
      </c>
      <c r="V253">
        <v>0.14702603263981384</v>
      </c>
      <c r="W253">
        <v>2.72999167646093E-2</v>
      </c>
      <c r="X253">
        <v>-2.8499726018578642E-2</v>
      </c>
      <c r="Y253">
        <v>-3.0562261447112604E-2</v>
      </c>
      <c r="Z253">
        <v>-4.1162419237244841E-2</v>
      </c>
      <c r="AA253">
        <v>-1.1175447714616205E-2</v>
      </c>
      <c r="AB253">
        <v>-2.7916052246897749E-2</v>
      </c>
      <c r="AE253">
        <v>5.4599079212147572E-3</v>
      </c>
      <c r="AF253">
        <v>5.4400380131989223E-3</v>
      </c>
      <c r="AG253">
        <v>-3.0027129403924491E-3</v>
      </c>
      <c r="AH253">
        <v>8.8202172027306958E-2</v>
      </c>
      <c r="AI253">
        <v>1.5903128370679198E-2</v>
      </c>
      <c r="AJ253">
        <v>1.8099715331372224E-2</v>
      </c>
      <c r="AK253">
        <v>-2.5789539360996372E-3</v>
      </c>
      <c r="AL253">
        <v>-1.1930963848717724E-2</v>
      </c>
      <c r="AM253">
        <v>-1.4608172133794284E-2</v>
      </c>
      <c r="AN253">
        <v>-7.9901891978431117E-3</v>
      </c>
      <c r="AO253">
        <v>-1.343022721098075E-2</v>
      </c>
      <c r="AQ253">
        <v>1.8744334918816108E-2</v>
      </c>
      <c r="AR253">
        <v>2.0686502366244586E-2</v>
      </c>
      <c r="AS253">
        <v>3.9430837284992748E-2</v>
      </c>
      <c r="AT253">
        <v>-1.0663382126954613E-2</v>
      </c>
      <c r="AV253">
        <v>1.7021936332426435E-3</v>
      </c>
      <c r="AW253">
        <v>9.4123901236356389E-2</v>
      </c>
      <c r="AX253">
        <v>1.7870702782971648E-3</v>
      </c>
      <c r="AY253">
        <v>-2.9273817072215991E-2</v>
      </c>
      <c r="BA253">
        <v>-0.2554546050879436</v>
      </c>
      <c r="BB253">
        <v>-1.2785790665290619E-3</v>
      </c>
      <c r="BC253">
        <v>-2.1785481687644825E-2</v>
      </c>
      <c r="BE253">
        <v>3.1299499696984867E-2</v>
      </c>
      <c r="BF253">
        <v>-1.7371001861512525E-2</v>
      </c>
      <c r="BG253">
        <v>-1.7857503559901566E-2</v>
      </c>
      <c r="BH253">
        <v>-3.4099403168337455E-2</v>
      </c>
      <c r="BJ253">
        <v>1.0079370126297893</v>
      </c>
      <c r="BK253">
        <v>1.2345623175464961</v>
      </c>
      <c r="BL253">
        <v>-8.3636269730963164E-2</v>
      </c>
      <c r="BM253">
        <v>0.22662530491692134</v>
      </c>
      <c r="BN253">
        <v>-1.0915732826225995</v>
      </c>
      <c r="BO253">
        <v>1.5195274656729792E-2</v>
      </c>
      <c r="BP253">
        <v>9.0138424288054853E-3</v>
      </c>
    </row>
    <row r="254" spans="1:68" x14ac:dyDescent="0.2">
      <c r="A254">
        <f>Data!A254</f>
        <v>2009</v>
      </c>
      <c r="B254">
        <f>Data!B254</f>
        <v>4</v>
      </c>
      <c r="C254">
        <v>2.127872327428193E-2</v>
      </c>
      <c r="D254">
        <v>2.2645478252124818E-2</v>
      </c>
      <c r="E254">
        <v>3.7496931609338091E-2</v>
      </c>
      <c r="F254">
        <v>6.9984098711200815E-2</v>
      </c>
      <c r="G254">
        <v>2.1841683243899901E-2</v>
      </c>
      <c r="H254">
        <v>1.5249159499235887E-2</v>
      </c>
      <c r="I254">
        <v>0.13251612927167677</v>
      </c>
      <c r="J254">
        <v>0.11579376080350201</v>
      </c>
      <c r="K254">
        <v>0.11137327814880216</v>
      </c>
      <c r="L254">
        <v>0.10747519012190754</v>
      </c>
      <c r="M254">
        <v>0.1860700067561627</v>
      </c>
      <c r="N254">
        <v>8.4363597083783048E-3</v>
      </c>
      <c r="O254">
        <v>0.11800059342643365</v>
      </c>
      <c r="P254">
        <v>3.8909215514674029E-3</v>
      </c>
      <c r="Q254">
        <v>-7.481536613941471E-3</v>
      </c>
      <c r="R254">
        <v>3.6702825391281557E-2</v>
      </c>
      <c r="S254">
        <v>4.5787180141449113E-2</v>
      </c>
      <c r="T254">
        <v>1.6621968860309089E-2</v>
      </c>
      <c r="U254">
        <v>8.4392476179832698E-2</v>
      </c>
      <c r="V254">
        <v>9.6566639132893428E-2</v>
      </c>
      <c r="W254">
        <v>2.6668336476066479E-2</v>
      </c>
      <c r="X254">
        <v>-2.5567406720210073E-2</v>
      </c>
      <c r="Y254">
        <v>-2.5277617440882416E-2</v>
      </c>
      <c r="Z254">
        <v>-3.3169023941384879E-2</v>
      </c>
      <c r="AA254">
        <v>-1.1052578604019203E-2</v>
      </c>
      <c r="AB254">
        <v>-2.6472642762786158E-2</v>
      </c>
      <c r="AE254">
        <v>6.5272417974222563E-3</v>
      </c>
      <c r="AF254">
        <v>2.5883925437621969E-3</v>
      </c>
      <c r="AG254">
        <v>-2.8826570663413875E-3</v>
      </c>
      <c r="AH254">
        <v>5.4743481101687586E-2</v>
      </c>
      <c r="AI254">
        <v>1.1471085588201646E-3</v>
      </c>
      <c r="AJ254">
        <v>1.1203336762278582E-2</v>
      </c>
      <c r="AK254">
        <v>-1.5412464996229502E-3</v>
      </c>
      <c r="AL254">
        <v>-2.6483034636699543E-3</v>
      </c>
      <c r="AM254">
        <v>-4.9455560237294804E-3</v>
      </c>
      <c r="AN254">
        <v>-6.1280892554034239E-3</v>
      </c>
      <c r="AO254">
        <v>-8.7164817990830201E-3</v>
      </c>
      <c r="AQ254">
        <v>2.4931515991948316E-2</v>
      </c>
      <c r="AR254">
        <v>1.1626452603278992E-2</v>
      </c>
      <c r="AS254">
        <v>3.6557968595166912E-2</v>
      </c>
      <c r="AT254">
        <v>-1.5279245321124568E-2</v>
      </c>
      <c r="AV254">
        <v>1.1747492298992412E-2</v>
      </c>
      <c r="AW254">
        <v>7.2622642583000996E-2</v>
      </c>
      <c r="AX254">
        <v>-7.0917881432670526E-3</v>
      </c>
      <c r="AY254">
        <v>-3.1057260151439614E-2</v>
      </c>
      <c r="BA254">
        <v>-0.25990537856098417</v>
      </c>
      <c r="BB254">
        <v>3.1205102523665929E-3</v>
      </c>
      <c r="BC254">
        <v>-9.1218020979245473E-2</v>
      </c>
      <c r="BE254">
        <v>1.5893285427708292E-3</v>
      </c>
      <c r="BF254">
        <v>-5.2366960071417168E-3</v>
      </c>
      <c r="BG254">
        <v>1.2944718111409514E-3</v>
      </c>
      <c r="BH254">
        <v>-2.4859888780043471E-2</v>
      </c>
      <c r="BJ254">
        <v>0.95009561950892385</v>
      </c>
      <c r="BK254">
        <v>1.0619814435751787</v>
      </c>
      <c r="BL254">
        <v>-0.1169754689583633</v>
      </c>
      <c r="BM254">
        <v>0.11188582406645997</v>
      </c>
      <c r="BN254">
        <v>-1.0670710887022232</v>
      </c>
      <c r="BO254">
        <v>1.2917522981339646E-2</v>
      </c>
      <c r="BP254">
        <v>5.6853738021740499E-3</v>
      </c>
    </row>
    <row r="255" spans="1:68" x14ac:dyDescent="0.2">
      <c r="A255">
        <f>Data!A255</f>
        <v>2010</v>
      </c>
      <c r="B255">
        <f>Data!B255</f>
        <v>1</v>
      </c>
      <c r="C255">
        <v>1.9601839120959141E-2</v>
      </c>
      <c r="D255">
        <v>2.0197912198684165E-2</v>
      </c>
      <c r="E255">
        <v>3.0822258570786687E-2</v>
      </c>
      <c r="F255">
        <v>6.26648793479605E-2</v>
      </c>
      <c r="G255">
        <v>1.5549304805197117E-2</v>
      </c>
      <c r="H255">
        <v>1.4860498144063428E-2</v>
      </c>
      <c r="I255">
        <v>9.7914265667566447E-2</v>
      </c>
      <c r="J255">
        <v>0.10927329854343171</v>
      </c>
      <c r="K255">
        <v>0.10162565506032539</v>
      </c>
      <c r="L255">
        <v>0.16868405530491071</v>
      </c>
      <c r="M255">
        <v>0.12135070036419027</v>
      </c>
      <c r="N255">
        <v>1.8295636265212245E-2</v>
      </c>
      <c r="O255">
        <v>0.12967684625508813</v>
      </c>
      <c r="P255">
        <v>-1.4767646670967658E-3</v>
      </c>
      <c r="Q255">
        <v>-4.4755961704040434E-3</v>
      </c>
      <c r="R255">
        <v>3.1545389071213847E-2</v>
      </c>
      <c r="S255">
        <v>2.9980573499688745E-2</v>
      </c>
      <c r="T255">
        <v>3.5026858875967015E-2</v>
      </c>
      <c r="U255">
        <v>5.9001429612762557E-2</v>
      </c>
      <c r="V255">
        <v>6.4741703235156933E-2</v>
      </c>
      <c r="W255">
        <v>3.0398848104137066E-2</v>
      </c>
      <c r="X255">
        <v>-1.790630961353834E-2</v>
      </c>
      <c r="Y255">
        <v>-2.9694469070069118E-2</v>
      </c>
      <c r="Z255">
        <v>-2.4826549264536091E-2</v>
      </c>
      <c r="AA255">
        <v>-3.8696558213410448E-2</v>
      </c>
      <c r="AB255">
        <v>-1.0619322592493319E-2</v>
      </c>
      <c r="AE255">
        <v>6.9595785403446797E-3</v>
      </c>
      <c r="AF255">
        <v>6.0618299866037617E-3</v>
      </c>
      <c r="AG255">
        <v>1.1196264323354299E-3</v>
      </c>
      <c r="AH255">
        <v>5.2024461826892576E-2</v>
      </c>
      <c r="AI255">
        <v>-4.2123175189017203E-3</v>
      </c>
      <c r="AJ255">
        <v>1.3701616435010777E-2</v>
      </c>
      <c r="AK255">
        <v>3.5769659441955426E-3</v>
      </c>
      <c r="AL255">
        <v>1.5101173310696936E-2</v>
      </c>
      <c r="AM255">
        <v>9.1236706166295534E-3</v>
      </c>
      <c r="AN255">
        <v>-3.3375282321199684E-3</v>
      </c>
      <c r="AO255">
        <v>-9.3993582186224778E-3</v>
      </c>
      <c r="AQ255">
        <v>2.2153573889017508E-2</v>
      </c>
      <c r="AR255">
        <v>2.8432029885991916E-3</v>
      </c>
      <c r="AS255">
        <v>2.4996776877562965E-2</v>
      </c>
      <c r="AT255">
        <v>-5.3949377567752421E-3</v>
      </c>
      <c r="AV255">
        <v>1.6676471605103771E-2</v>
      </c>
      <c r="AW255">
        <v>4.529671802927826E-2</v>
      </c>
      <c r="AX255">
        <v>-2.6492370167980894E-3</v>
      </c>
      <c r="AY255">
        <v>-1.7597153933896159E-2</v>
      </c>
      <c r="BA255">
        <v>-0.22645349674562265</v>
      </c>
      <c r="BB255">
        <v>1.3036018961427587E-3</v>
      </c>
      <c r="BC255">
        <v>-0.11432962969792326</v>
      </c>
      <c r="BE255">
        <v>-5.2021203378175507E-2</v>
      </c>
      <c r="BF255">
        <v>9.0393433242867971E-3</v>
      </c>
      <c r="BG255">
        <v>-8.0605519802166015E-3</v>
      </c>
      <c r="BH255">
        <v>-2.6473391665265356E-2</v>
      </c>
      <c r="BJ255">
        <v>0.75245909312722026</v>
      </c>
      <c r="BK255">
        <v>0.89955974169178177</v>
      </c>
      <c r="BL255">
        <v>-0.4719599016666729</v>
      </c>
      <c r="BM255">
        <v>0.14710064856475435</v>
      </c>
      <c r="BN255">
        <v>-1.2244189950019679</v>
      </c>
      <c r="BO255">
        <v>5.9864680302503569E-3</v>
      </c>
      <c r="BP255">
        <v>2.0503205145318906E-3</v>
      </c>
    </row>
    <row r="256" spans="1:68" x14ac:dyDescent="0.2">
      <c r="A256">
        <f>Data!A256</f>
        <v>2010</v>
      </c>
      <c r="B256">
        <f>Data!B256</f>
        <v>2</v>
      </c>
      <c r="C256">
        <v>1.2563346262078667E-2</v>
      </c>
      <c r="D256">
        <v>1.5140456775771582E-2</v>
      </c>
      <c r="E256">
        <v>2.1893165005344883E-2</v>
      </c>
      <c r="F256">
        <v>4.0244555152630923E-2</v>
      </c>
      <c r="G256">
        <v>1.2939284056879607E-2</v>
      </c>
      <c r="H256">
        <v>1.1710366231879377E-2</v>
      </c>
      <c r="I256">
        <v>4.6908312535880903E-2</v>
      </c>
      <c r="J256">
        <v>7.4337533951633006E-2</v>
      </c>
      <c r="K256">
        <v>7.615942509691731E-2</v>
      </c>
      <c r="L256">
        <v>0.13112946439189255</v>
      </c>
      <c r="M256">
        <v>7.3984197298462284E-2</v>
      </c>
      <c r="N256">
        <v>2.9545450388559047E-2</v>
      </c>
      <c r="O256">
        <v>6.0067583444979533E-2</v>
      </c>
      <c r="P256">
        <v>-4.8147814148347167E-3</v>
      </c>
      <c r="Q256">
        <v>1.9024206092888019E-4</v>
      </c>
      <c r="R256">
        <v>1.9461275277668832E-2</v>
      </c>
      <c r="S256">
        <v>1.2945029226651528E-2</v>
      </c>
      <c r="T256">
        <v>3.4363844124003506E-2</v>
      </c>
      <c r="U256">
        <v>1.6266209338132498E-2</v>
      </c>
      <c r="V256">
        <v>1.394846356007573E-2</v>
      </c>
      <c r="W256">
        <v>2.5764333403111017E-2</v>
      </c>
      <c r="X256">
        <v>-2.5131086351750653E-2</v>
      </c>
      <c r="Y256">
        <v>-4.5976648425921418E-2</v>
      </c>
      <c r="Z256">
        <v>-3.759214648753062E-2</v>
      </c>
      <c r="AA256">
        <v>-6.1231520203364198E-2</v>
      </c>
      <c r="AB256">
        <v>-1.1464894212591226E-2</v>
      </c>
      <c r="AE256">
        <v>6.4152436360576104E-3</v>
      </c>
      <c r="AF256">
        <v>1.1041761892561119E-2</v>
      </c>
      <c r="AG256">
        <v>3.7454680108455207E-3</v>
      </c>
      <c r="AH256">
        <v>8.1455934352242743E-2</v>
      </c>
      <c r="AI256">
        <v>-1.3649768638668291E-3</v>
      </c>
      <c r="AJ256">
        <v>2.8081444518979204E-2</v>
      </c>
      <c r="AK256">
        <v>4.6270384011419807E-3</v>
      </c>
      <c r="AL256">
        <v>3.0623400796343958E-2</v>
      </c>
      <c r="AM256">
        <v>1.3929890154177116E-2</v>
      </c>
      <c r="AN256">
        <v>-4.4902347417163924E-3</v>
      </c>
      <c r="AO256">
        <v>-1.553199663415894E-2</v>
      </c>
      <c r="AQ256">
        <v>1.6709800411314646E-2</v>
      </c>
      <c r="AR256">
        <v>-5.6910081815404467E-3</v>
      </c>
      <c r="AS256">
        <v>1.1018792229727126E-2</v>
      </c>
      <c r="AT256">
        <v>1.5445540322442941E-3</v>
      </c>
      <c r="AV256">
        <v>2.0528108937252654E-2</v>
      </c>
      <c r="AW256">
        <v>1.8047185773921726E-2</v>
      </c>
      <c r="AX256">
        <v>-1.5935204812231873E-3</v>
      </c>
      <c r="AY256">
        <v>-7.5490917641891642E-3</v>
      </c>
      <c r="BA256">
        <v>-0.18580491239450758</v>
      </c>
      <c r="BB256">
        <v>-5.7233161916681041E-4</v>
      </c>
      <c r="BC256">
        <v>-0.17628298486863692</v>
      </c>
      <c r="BE256">
        <v>-5.2911047547229195E-2</v>
      </c>
      <c r="BF256">
        <v>1.9581638903900078E-2</v>
      </c>
      <c r="BG256">
        <v>-2.1162777971540869E-2</v>
      </c>
      <c r="BH256">
        <v>-2.2826927620119217E-2</v>
      </c>
      <c r="BJ256">
        <v>0.5756540404465802</v>
      </c>
      <c r="BK256">
        <v>0.74830580604601593</v>
      </c>
      <c r="BL256">
        <v>-0.33849761633898856</v>
      </c>
      <c r="BM256">
        <v>0.17265176559961448</v>
      </c>
      <c r="BN256">
        <v>-0.91415165696730449</v>
      </c>
      <c r="BO256">
        <v>2.5043343164140672E-3</v>
      </c>
      <c r="BP256">
        <v>-4.6480881008876158E-3</v>
      </c>
    </row>
    <row r="257" spans="1:68" x14ac:dyDescent="0.2">
      <c r="A257">
        <f>Data!A257</f>
        <v>2010</v>
      </c>
      <c r="B257">
        <f>Data!B257</f>
        <v>3</v>
      </c>
      <c r="C257">
        <v>8.4984533798060369E-3</v>
      </c>
      <c r="D257">
        <v>1.1499755985337146E-2</v>
      </c>
      <c r="E257">
        <v>1.6542540707595421E-2</v>
      </c>
      <c r="F257">
        <v>3.2019415060940304E-2</v>
      </c>
      <c r="G257">
        <v>9.0075412182288872E-3</v>
      </c>
      <c r="H257">
        <v>8.9048339959116873E-3</v>
      </c>
      <c r="I257">
        <v>1.6222698106184374E-2</v>
      </c>
      <c r="J257">
        <v>7.3996039077323772E-2</v>
      </c>
      <c r="K257">
        <v>5.8806860815865392E-2</v>
      </c>
      <c r="L257">
        <v>0.13705015723496317</v>
      </c>
      <c r="M257">
        <v>3.9358774288377418E-2</v>
      </c>
      <c r="N257">
        <v>2.0876417912250922E-2</v>
      </c>
      <c r="O257">
        <v>0.13789682442415874</v>
      </c>
      <c r="P257">
        <v>-1.0820316802386373E-2</v>
      </c>
      <c r="Q257">
        <v>2.7855600065466793E-3</v>
      </c>
      <c r="R257">
        <v>4.2470498686890679E-3</v>
      </c>
      <c r="S257">
        <v>3.0354374119889727E-3</v>
      </c>
      <c r="T257">
        <v>6.9667746428914157E-3</v>
      </c>
      <c r="U257">
        <v>-1.3593374476888798E-2</v>
      </c>
      <c r="V257">
        <v>-1.6214847983271774E-2</v>
      </c>
      <c r="W257">
        <v>-2.0577532745651439E-3</v>
      </c>
      <c r="X257">
        <v>-2.4937472014929796E-2</v>
      </c>
      <c r="Y257">
        <v>-5.1946245757992671E-2</v>
      </c>
      <c r="Z257">
        <v>-5.4257737488899949E-2</v>
      </c>
      <c r="AA257">
        <v>-4.8268952736647996E-2</v>
      </c>
      <c r="AB257">
        <v>-6.7645183523561414E-3</v>
      </c>
      <c r="AE257">
        <v>5.7195226224129314E-3</v>
      </c>
      <c r="AF257">
        <v>1.2840637305050251E-2</v>
      </c>
      <c r="AG257">
        <v>5.8301344801261479E-3</v>
      </c>
      <c r="AH257">
        <v>8.0145751198535287E-2</v>
      </c>
      <c r="AI257">
        <v>-7.7082343200807202E-4</v>
      </c>
      <c r="AJ257">
        <v>2.9850148722630365E-2</v>
      </c>
      <c r="AK257">
        <v>6.4051223804186819E-3</v>
      </c>
      <c r="AL257">
        <v>3.5504661136987359E-2</v>
      </c>
      <c r="AM257">
        <v>2.0772543759411732E-2</v>
      </c>
      <c r="AN257">
        <v>-5.2429538696032729E-3</v>
      </c>
      <c r="AO257">
        <v>-1.8083591174518965E-2</v>
      </c>
      <c r="AQ257">
        <v>1.5366709740636253E-2</v>
      </c>
      <c r="AR257">
        <v>-4.3437532525256728E-3</v>
      </c>
      <c r="AS257">
        <v>1.1022956488067948E-2</v>
      </c>
      <c r="AT257">
        <v>-2.524503108312981E-3</v>
      </c>
      <c r="AV257">
        <v>2.0908884516435577E-2</v>
      </c>
      <c r="AW257">
        <v>-1.1726015742992146E-3</v>
      </c>
      <c r="AX257">
        <v>-5.7868593577046212E-3</v>
      </c>
      <c r="AY257">
        <v>-5.3999008244884905E-3</v>
      </c>
      <c r="BA257">
        <v>-0.15868183350692577</v>
      </c>
      <c r="BB257">
        <v>2.1376678204365618E-3</v>
      </c>
      <c r="BC257">
        <v>-0.12793787151020819</v>
      </c>
      <c r="BE257">
        <v>2.625835481984673E-2</v>
      </c>
      <c r="BF257">
        <v>2.2664023831992175E-2</v>
      </c>
      <c r="BG257">
        <v>-1.1190219232792842E-2</v>
      </c>
      <c r="BH257">
        <v>-1.6563780652211701E-2</v>
      </c>
      <c r="BJ257">
        <v>0.43983678149570127</v>
      </c>
      <c r="BK257">
        <v>0.60866600594903542</v>
      </c>
      <c r="BL257">
        <v>0.27379831348013539</v>
      </c>
      <c r="BM257">
        <v>0.16882922445349813</v>
      </c>
      <c r="BN257">
        <v>-0.16603846817182744</v>
      </c>
      <c r="BO257">
        <v>3.923594398905857E-3</v>
      </c>
      <c r="BP257">
        <v>-9.7201920525966691E-3</v>
      </c>
    </row>
    <row r="258" spans="1:68" x14ac:dyDescent="0.2">
      <c r="A258">
        <f>Data!A258</f>
        <v>2010</v>
      </c>
      <c r="B258">
        <f>Data!B258</f>
        <v>4</v>
      </c>
      <c r="C258">
        <v>4.6115219468756408E-3</v>
      </c>
      <c r="D258">
        <v>4.4735687050430073E-3</v>
      </c>
      <c r="E258">
        <v>2.7001572259628404E-3</v>
      </c>
      <c r="F258">
        <v>1.0621551617870928E-2</v>
      </c>
      <c r="G258">
        <v>-1.2066604945655257E-3</v>
      </c>
      <c r="H258">
        <v>5.2604840986276713E-3</v>
      </c>
      <c r="I258">
        <v>2.833391452608236E-2</v>
      </c>
      <c r="J258">
        <v>5.3984501808653995E-2</v>
      </c>
      <c r="K258">
        <v>4.1827684450037594E-2</v>
      </c>
      <c r="L258">
        <v>0.11104619946284622</v>
      </c>
      <c r="M258">
        <v>1.9755388070820779E-2</v>
      </c>
      <c r="N258">
        <v>1.4866138830564424E-2</v>
      </c>
      <c r="O258">
        <v>0.10850163290426718</v>
      </c>
      <c r="P258">
        <v>-4.7371803181018596E-3</v>
      </c>
      <c r="Q258">
        <v>7.6062387020955219E-5</v>
      </c>
      <c r="R258">
        <v>-1.4155879126321658E-2</v>
      </c>
      <c r="S258">
        <v>-1.653729975870899E-2</v>
      </c>
      <c r="T258">
        <v>-8.6818660132994552E-3</v>
      </c>
      <c r="U258">
        <v>-1.1431447441945686E-2</v>
      </c>
      <c r="V258">
        <v>-1.5838926893715133E-2</v>
      </c>
      <c r="W258">
        <v>9.2681450873808302E-3</v>
      </c>
      <c r="X258">
        <v>-1.5744542437163389E-2</v>
      </c>
      <c r="Y258">
        <v>-4.3062445013354989E-2</v>
      </c>
      <c r="Z258">
        <v>-4.494265878284498E-2</v>
      </c>
      <c r="AA258">
        <v>-4.0046922410953201E-2</v>
      </c>
      <c r="AB258">
        <v>2.7833124003411314E-3</v>
      </c>
      <c r="AE258">
        <v>4.4628011077811891E-3</v>
      </c>
      <c r="AF258">
        <v>1.0052521163972372E-2</v>
      </c>
      <c r="AG258">
        <v>7.6223264695816084E-3</v>
      </c>
      <c r="AH258">
        <v>3.081793101335073E-2</v>
      </c>
      <c r="AI258">
        <v>6.6427288125829875E-3</v>
      </c>
      <c r="AJ258">
        <v>1.5309066166187435E-2</v>
      </c>
      <c r="AK258">
        <v>8.2313008968410983E-3</v>
      </c>
      <c r="AL258">
        <v>2.4410387560872771E-2</v>
      </c>
      <c r="AM258">
        <v>2.3771919364770966E-2</v>
      </c>
      <c r="AN258">
        <v>-5.6034724912725764E-3</v>
      </c>
      <c r="AO258">
        <v>-1.5655993655096623E-2</v>
      </c>
      <c r="AQ258">
        <v>1.6396992321258352E-2</v>
      </c>
      <c r="AR258">
        <v>-5.3195196942175116E-3</v>
      </c>
      <c r="AS258">
        <v>1.1077472627004425E-2</v>
      </c>
      <c r="AT258">
        <v>-6.4659506801295619E-3</v>
      </c>
      <c r="AV258">
        <v>1.9138142652325385E-2</v>
      </c>
      <c r="AW258">
        <v>-6.2847953119185007E-3</v>
      </c>
      <c r="AX258">
        <v>-9.1259717885545655E-3</v>
      </c>
      <c r="AY258">
        <v>-7.0519893293772284E-3</v>
      </c>
      <c r="BA258">
        <v>-0.15587004933690896</v>
      </c>
      <c r="BB258">
        <v>3.2800549499949483E-3</v>
      </c>
      <c r="BC258">
        <v>-0.11047215732183657</v>
      </c>
      <c r="BE258">
        <v>-1.5172596141344918E-2</v>
      </c>
      <c r="BF258">
        <v>1.4357866396905727E-2</v>
      </c>
      <c r="BG258">
        <v>1.9934084388580686E-2</v>
      </c>
      <c r="BH258">
        <v>-1.280030994952043E-2</v>
      </c>
      <c r="BJ258">
        <v>0.34480385252800194</v>
      </c>
      <c r="BK258">
        <v>0.48061901958321673</v>
      </c>
      <c r="BL258">
        <v>7.5526375256354861E-2</v>
      </c>
      <c r="BM258">
        <v>0.13581516705536245</v>
      </c>
      <c r="BN258">
        <v>-0.26927747740352848</v>
      </c>
      <c r="BO258">
        <v>7.1783844437026123E-3</v>
      </c>
      <c r="BP258">
        <v>-5.2194367054025324E-3</v>
      </c>
    </row>
    <row r="259" spans="1:68" x14ac:dyDescent="0.2">
      <c r="A259">
        <f>Data!A259</f>
        <v>2011</v>
      </c>
      <c r="B259">
        <f>Data!B259</f>
        <v>1</v>
      </c>
      <c r="C259">
        <v>1.1132778536515175E-2</v>
      </c>
      <c r="D259">
        <v>2.9156796575335875E-3</v>
      </c>
      <c r="E259">
        <v>1.005779704458476E-3</v>
      </c>
      <c r="F259">
        <v>7.2371050425061867E-3</v>
      </c>
      <c r="G259">
        <v>-2.1241300704444299E-3</v>
      </c>
      <c r="H259">
        <v>3.821084410587261E-3</v>
      </c>
      <c r="I259">
        <v>5.2596929629058486E-2</v>
      </c>
      <c r="J259">
        <v>5.6966489107347584E-2</v>
      </c>
      <c r="K259">
        <v>4.8774419036596406E-2</v>
      </c>
      <c r="L259">
        <v>0.19330472756204209</v>
      </c>
      <c r="M259">
        <v>7.5436372318282707E-4</v>
      </c>
      <c r="N259">
        <v>1.2296882244424268E-2</v>
      </c>
      <c r="O259">
        <v>9.6997520084566524E-2</v>
      </c>
      <c r="P259">
        <v>-7.322790449273153E-4</v>
      </c>
      <c r="Q259">
        <v>7.5722260971657421E-4</v>
      </c>
      <c r="R259">
        <v>-1.2579488414832696E-2</v>
      </c>
      <c r="S259">
        <v>-1.6231702375344881E-2</v>
      </c>
      <c r="T259">
        <v>-4.1168696130773341E-3</v>
      </c>
      <c r="U259">
        <v>-1.3464683090706586E-2</v>
      </c>
      <c r="V259">
        <v>-2.166704943048714E-2</v>
      </c>
      <c r="W259">
        <v>2.6951834454570722E-2</v>
      </c>
      <c r="X259">
        <v>2.1967571682282028E-3</v>
      </c>
      <c r="Y259">
        <v>-1.4150728868989937E-2</v>
      </c>
      <c r="Z259">
        <v>-7.2245131687260766E-3</v>
      </c>
      <c r="AA259">
        <v>-2.6708984722721318E-2</v>
      </c>
      <c r="AB259">
        <v>1.313399577830765E-2</v>
      </c>
      <c r="AE259">
        <v>4.3103760368445876E-3</v>
      </c>
      <c r="AF259">
        <v>4.5970756559583492E-3</v>
      </c>
      <c r="AG259">
        <v>6.4442652124796496E-3</v>
      </c>
      <c r="AH259">
        <v>-1.5641052656123478E-2</v>
      </c>
      <c r="AI259">
        <v>2.5734115201387908E-3</v>
      </c>
      <c r="AJ259">
        <v>-1.267851298123901E-3</v>
      </c>
      <c r="AK259">
        <v>7.8505298293798376E-3</v>
      </c>
      <c r="AL259">
        <v>2.0486369715948527E-2</v>
      </c>
      <c r="AM259">
        <v>2.5593615279209558E-2</v>
      </c>
      <c r="AN259">
        <v>-9.2858466054721589E-3</v>
      </c>
      <c r="AO259">
        <v>-1.3882922261269304E-2</v>
      </c>
      <c r="AQ259">
        <v>1.398205557798704E-2</v>
      </c>
      <c r="AR259">
        <v>-3.7911743508107776E-3</v>
      </c>
      <c r="AS259">
        <v>1.0190881227140736E-2</v>
      </c>
      <c r="AT259">
        <v>9.418973094146299E-4</v>
      </c>
      <c r="AV259">
        <v>1.8039871704255361E-2</v>
      </c>
      <c r="AW259">
        <v>-1.0872269632989706E-2</v>
      </c>
      <c r="AX259">
        <v>-1.6482695481352394E-3</v>
      </c>
      <c r="AY259">
        <v>1.9395794306857894E-3</v>
      </c>
      <c r="BA259">
        <v>-8.1309139853939616E-2</v>
      </c>
      <c r="BB259">
        <v>4.407676606279054E-3</v>
      </c>
      <c r="BC259">
        <v>-0.17648484509950579</v>
      </c>
      <c r="BE259">
        <v>-3.7443084439693131E-2</v>
      </c>
      <c r="BF259">
        <v>1.5889294059958203E-2</v>
      </c>
      <c r="BG259">
        <v>3.0375126692684162E-2</v>
      </c>
      <c r="BH259">
        <v>-9.1588044770157112E-3</v>
      </c>
      <c r="BJ259">
        <v>0.25007689180846576</v>
      </c>
      <c r="BK259">
        <v>0.36376310887721797</v>
      </c>
      <c r="BL259">
        <v>-0.60288606749059825</v>
      </c>
      <c r="BM259">
        <v>0.11368621706888282</v>
      </c>
      <c r="BN259">
        <v>-0.85296295940778988</v>
      </c>
      <c r="BO259">
        <v>8.9204801996341666E-3</v>
      </c>
      <c r="BP259">
        <v>5.4900365117699426E-3</v>
      </c>
    </row>
    <row r="260" spans="1:68" x14ac:dyDescent="0.2">
      <c r="A260">
        <f>Data!A260</f>
        <v>2011</v>
      </c>
      <c r="B260">
        <f>Data!B260</f>
        <v>2</v>
      </c>
      <c r="C260">
        <v>6.7903245289553382E-3</v>
      </c>
      <c r="D260">
        <v>2.9878868801720415E-3</v>
      </c>
      <c r="E260">
        <v>5.7179206475481692E-3</v>
      </c>
      <c r="F260">
        <v>1.9810084150821972E-2</v>
      </c>
      <c r="G260">
        <v>-1.0299281488297396E-3</v>
      </c>
      <c r="H260">
        <v>1.5692694786029193E-3</v>
      </c>
      <c r="I260">
        <v>2.5657213701557602E-2</v>
      </c>
      <c r="J260">
        <v>3.9632589000193619E-2</v>
      </c>
      <c r="K260">
        <v>3.0678288069411863E-2</v>
      </c>
      <c r="L260">
        <v>0.11625371441239363</v>
      </c>
      <c r="M260">
        <v>8.5913650078772719E-4</v>
      </c>
      <c r="N260">
        <v>7.215324339894913E-3</v>
      </c>
      <c r="O260">
        <v>8.6251003357719291E-2</v>
      </c>
      <c r="P260">
        <v>-2.1696523058425928E-3</v>
      </c>
      <c r="Q260">
        <v>-8.7754681452601596E-5</v>
      </c>
      <c r="R260">
        <v>-1.3698462041627835E-2</v>
      </c>
      <c r="S260">
        <v>-1.4224524523203996E-2</v>
      </c>
      <c r="T260">
        <v>-1.2363820937635772E-2</v>
      </c>
      <c r="U260">
        <v>-9.8402935656300983E-3</v>
      </c>
      <c r="V260">
        <v>-1.4520620275420448E-2</v>
      </c>
      <c r="W260">
        <v>1.3216882440938882E-2</v>
      </c>
      <c r="X260">
        <v>3.3762564402959327E-3</v>
      </c>
      <c r="Y260">
        <v>-1.8064158628143367E-2</v>
      </c>
      <c r="Z260">
        <v>-2.5233675336497896E-2</v>
      </c>
      <c r="AA260">
        <v>-6.0379994556827299E-3</v>
      </c>
      <c r="AB260">
        <v>1.8039915142074037E-2</v>
      </c>
      <c r="AE260">
        <v>1.7227973493207926E-3</v>
      </c>
      <c r="AF260">
        <v>-2.6297195002094043E-3</v>
      </c>
      <c r="AG260">
        <v>3.9974525921646631E-3</v>
      </c>
      <c r="AH260">
        <v>-6.6239992714319129E-2</v>
      </c>
      <c r="AI260">
        <v>-1.1971091911407328E-2</v>
      </c>
      <c r="AJ260">
        <v>-2.0412590294530908E-2</v>
      </c>
      <c r="AK260">
        <v>7.1491994173955575E-3</v>
      </c>
      <c r="AL260">
        <v>1.8349649297109139E-2</v>
      </c>
      <c r="AM260">
        <v>2.2586107587077464E-2</v>
      </c>
      <c r="AN260">
        <v>-6.2149655817695937E-3</v>
      </c>
      <c r="AO260">
        <v>-3.5852460813874387E-3</v>
      </c>
      <c r="AQ260">
        <v>1.3351772057355049E-2</v>
      </c>
      <c r="AR260">
        <v>-4.6193710654920395E-3</v>
      </c>
      <c r="AS260">
        <v>8.7324009918301471E-3</v>
      </c>
      <c r="AT260">
        <v>-1.9420764627952058E-3</v>
      </c>
      <c r="AV260">
        <v>1.8706936577778777E-2</v>
      </c>
      <c r="AW260">
        <v>-8.4696658989722451E-3</v>
      </c>
      <c r="AX260">
        <v>-5.2336732062920888E-3</v>
      </c>
      <c r="AY260">
        <v>-2.4386834650051981E-3</v>
      </c>
      <c r="BA260">
        <v>-8.5391865315143978E-2</v>
      </c>
      <c r="BB260">
        <v>3.9680292310837473E-3</v>
      </c>
      <c r="BC260">
        <v>-0.17556864405167971</v>
      </c>
      <c r="BE260">
        <v>-1.7197335084248699E-2</v>
      </c>
      <c r="BF260">
        <v>2.0979368797260811E-2</v>
      </c>
      <c r="BG260">
        <v>4.9905947357922642E-2</v>
      </c>
      <c r="BH260">
        <v>-1.1325879459597427E-2</v>
      </c>
      <c r="BJ260">
        <v>0.23496203519424635</v>
      </c>
      <c r="BK260">
        <v>0.25739614887245654</v>
      </c>
      <c r="BL260">
        <v>-0.44105885522552724</v>
      </c>
      <c r="BM260">
        <v>2.2434113678323708E-2</v>
      </c>
      <c r="BN260">
        <v>-0.67602089050661673</v>
      </c>
      <c r="BO260">
        <v>9.7651511175674763E-3</v>
      </c>
      <c r="BP260">
        <v>6.1674401472890522E-3</v>
      </c>
    </row>
    <row r="261" spans="1:68" x14ac:dyDescent="0.2">
      <c r="A261">
        <f>Data!A261</f>
        <v>2011</v>
      </c>
      <c r="B261">
        <f>Data!B261</f>
        <v>3</v>
      </c>
      <c r="C261">
        <v>7.1181386730128082E-3</v>
      </c>
      <c r="D261">
        <v>1.7320314709419193E-3</v>
      </c>
      <c r="E261">
        <v>8.1773567148815118E-3</v>
      </c>
      <c r="F261">
        <v>1.8548167900465096E-2</v>
      </c>
      <c r="G261">
        <v>3.113616192314872E-3</v>
      </c>
      <c r="H261">
        <v>-1.550410286883519E-3</v>
      </c>
      <c r="I261">
        <v>2.703543893929794E-2</v>
      </c>
      <c r="J261">
        <v>9.5916503926281038E-3</v>
      </c>
      <c r="K261">
        <v>-1.7467175922938338E-3</v>
      </c>
      <c r="L261">
        <v>5.0322394317649177E-2</v>
      </c>
      <c r="M261">
        <v>-3.3832927449934935E-2</v>
      </c>
      <c r="N261">
        <v>1.0568825359342782E-3</v>
      </c>
      <c r="O261">
        <v>7.006079767851503E-2</v>
      </c>
      <c r="P261">
        <v>3.5944560351050879E-3</v>
      </c>
      <c r="Q261">
        <v>9.3036178479537907E-5</v>
      </c>
      <c r="R261">
        <v>-1.9861842930667173E-2</v>
      </c>
      <c r="S261">
        <v>-1.7189848502492389E-2</v>
      </c>
      <c r="T261">
        <v>-2.6256100678951455E-2</v>
      </c>
      <c r="U261">
        <v>-1.6104918805947221E-2</v>
      </c>
      <c r="V261">
        <v>-1.7463059877397491E-2</v>
      </c>
      <c r="W261">
        <v>-9.6858659136858094E-3</v>
      </c>
      <c r="X261">
        <v>7.4415375070184808E-3</v>
      </c>
      <c r="Y261">
        <v>-9.8776952130208429E-3</v>
      </c>
      <c r="Z261">
        <v>-3.379538185998765E-2</v>
      </c>
      <c r="AA261">
        <v>3.2595668797075206E-2</v>
      </c>
      <c r="AB261">
        <v>1.9299127602286248E-2</v>
      </c>
      <c r="AE261">
        <v>-7.1772650505952384E-4</v>
      </c>
      <c r="AF261">
        <v>-4.2788814610430492E-3</v>
      </c>
      <c r="AG261">
        <v>1.1783521707089406E-3</v>
      </c>
      <c r="AH261">
        <v>-5.6976344816826341E-2</v>
      </c>
      <c r="AI261">
        <v>-1.701365954928491E-2</v>
      </c>
      <c r="AJ261">
        <v>-2.0564214560043759E-2</v>
      </c>
      <c r="AK261">
        <v>5.8798605403866944E-3</v>
      </c>
      <c r="AL261">
        <v>-2.9568906568171904E-2</v>
      </c>
      <c r="AM261">
        <v>-4.2485462116381711E-3</v>
      </c>
      <c r="AN261">
        <v>-2.2299424115059807E-3</v>
      </c>
      <c r="AO261">
        <v>2.0489390497204774E-3</v>
      </c>
      <c r="AQ261">
        <v>1.1574255212941864E-2</v>
      </c>
      <c r="AR261">
        <v>-2.983007993126563E-3</v>
      </c>
      <c r="AS261">
        <v>8.5912472197851031E-3</v>
      </c>
      <c r="AT261">
        <v>-1.4731085466593852E-3</v>
      </c>
      <c r="AV261">
        <v>1.7235251596890322E-2</v>
      </c>
      <c r="AW261">
        <v>-1.359849443943606E-2</v>
      </c>
      <c r="AX261">
        <v>-4.3256299912659557E-3</v>
      </c>
      <c r="AY261">
        <v>1.6187316393345696E-4</v>
      </c>
      <c r="BA261">
        <v>-7.0173959738891956E-2</v>
      </c>
      <c r="BB261">
        <v>1.9598037253816258E-3</v>
      </c>
      <c r="BC261">
        <v>-0.16812096245030794</v>
      </c>
      <c r="BE261">
        <v>0.17342220992301893</v>
      </c>
      <c r="BF261">
        <v>-2.5290025107205238E-2</v>
      </c>
      <c r="BG261">
        <v>4.0860927286711757E-2</v>
      </c>
      <c r="BH261">
        <v>-8.3145196846801106E-3</v>
      </c>
      <c r="BJ261">
        <v>0.1786091204851169</v>
      </c>
      <c r="BK261">
        <v>0.1605886626673021</v>
      </c>
      <c r="BL261">
        <v>0.25176497537894704</v>
      </c>
      <c r="BM261">
        <v>-1.8020457817717883E-2</v>
      </c>
      <c r="BN261">
        <v>7.3155854827615663E-2</v>
      </c>
      <c r="BO261">
        <v>3.984328936292806E-3</v>
      </c>
      <c r="BP261">
        <v>1.1365356690176825E-3</v>
      </c>
    </row>
    <row r="262" spans="1:68" x14ac:dyDescent="0.2">
      <c r="A262">
        <f>Data!A262</f>
        <v>2011</v>
      </c>
      <c r="B262">
        <f>Data!B262</f>
        <v>4</v>
      </c>
      <c r="C262">
        <v>-8.7728590388636007E-4</v>
      </c>
      <c r="D262">
        <v>-1.5605003554597374E-4</v>
      </c>
      <c r="E262">
        <v>1.8704663124484711E-3</v>
      </c>
      <c r="F262">
        <v>-1.3198673307464048E-3</v>
      </c>
      <c r="G262">
        <v>3.0132340907416122E-3</v>
      </c>
      <c r="H262">
        <v>-1.1755628556784359E-3</v>
      </c>
      <c r="I262">
        <v>-3.336219848344868E-2</v>
      </c>
      <c r="J262">
        <v>-8.669063962519985E-3</v>
      </c>
      <c r="K262">
        <v>-1.7588153299127995E-2</v>
      </c>
      <c r="L262">
        <v>1.4581063550165752E-2</v>
      </c>
      <c r="M262">
        <v>-4.5822177319585933E-2</v>
      </c>
      <c r="N262">
        <v>-5.4796272341919305E-3</v>
      </c>
      <c r="O262">
        <v>4.2407997437940104E-2</v>
      </c>
      <c r="P262">
        <v>-4.5847218958652257E-3</v>
      </c>
      <c r="Q262">
        <v>1.6596788791754004E-3</v>
      </c>
      <c r="R262">
        <v>-1.586351987173007E-2</v>
      </c>
      <c r="S262">
        <v>-2.473033811502745E-2</v>
      </c>
      <c r="T262">
        <v>4.9665485616223748E-3</v>
      </c>
      <c r="U262">
        <v>-2.4554504986386227E-2</v>
      </c>
      <c r="V262">
        <v>-2.7652047717221073E-2</v>
      </c>
      <c r="W262">
        <v>-8.980879738126113E-3</v>
      </c>
      <c r="X262">
        <v>8.6694773286897231E-3</v>
      </c>
      <c r="Y262">
        <v>-3.051055222041299E-3</v>
      </c>
      <c r="Z262">
        <v>-1.0319752423903594E-2</v>
      </c>
      <c r="AA262">
        <v>8.8878529025597786E-3</v>
      </c>
      <c r="AB262">
        <v>1.6724247959369443E-2</v>
      </c>
      <c r="AE262">
        <v>1.8311803953325878E-3</v>
      </c>
      <c r="AF262">
        <v>-3.2709316184700299E-3</v>
      </c>
      <c r="AG262">
        <v>3.7645342156533701E-4</v>
      </c>
      <c r="AH262">
        <v>-3.9149663681683933E-2</v>
      </c>
      <c r="AI262">
        <v>-6.6656989413322876E-3</v>
      </c>
      <c r="AJ262">
        <v>-1.6817901161591209E-2</v>
      </c>
      <c r="AK262">
        <v>5.0021810501466035E-3</v>
      </c>
      <c r="AL262">
        <v>-3.3577311314403779E-2</v>
      </c>
      <c r="AM262">
        <v>-4.0046893932537131E-3</v>
      </c>
      <c r="AN262">
        <v>-1.5369903158131137E-3</v>
      </c>
      <c r="AO262">
        <v>1.7339413028496509E-3</v>
      </c>
      <c r="AQ262">
        <v>6.6145513373445652E-3</v>
      </c>
      <c r="AR262">
        <v>-3.7257851798933039E-3</v>
      </c>
      <c r="AS262">
        <v>2.8887661574223955E-3</v>
      </c>
      <c r="AT262">
        <v>-3.7660520611652037E-3</v>
      </c>
      <c r="AV262">
        <v>1.551535746413002E-2</v>
      </c>
      <c r="AW262">
        <v>-1.5824232039974184E-2</v>
      </c>
      <c r="AX262">
        <v>-7.9328271925671601E-3</v>
      </c>
      <c r="AY262">
        <v>-2.7108306329042264E-3</v>
      </c>
      <c r="BA262">
        <v>-2.3032951408052948E-2</v>
      </c>
      <c r="BB262">
        <v>-5.4671134643413666E-5</v>
      </c>
      <c r="BC262">
        <v>-0.13005088498583817</v>
      </c>
      <c r="BE262">
        <v>9.706588639124103E-2</v>
      </c>
      <c r="BF262">
        <v>-3.0306379696020791E-2</v>
      </c>
      <c r="BG262">
        <v>3.1577876499060409E-3</v>
      </c>
      <c r="BH262">
        <v>-7.0948449054596407E-3</v>
      </c>
      <c r="BJ262">
        <v>0.11002113420885432</v>
      </c>
      <c r="BK262">
        <v>7.2250300767079612E-2</v>
      </c>
      <c r="BL262">
        <v>0.51661804943471878</v>
      </c>
      <c r="BM262">
        <v>-3.7770833441694407E-2</v>
      </c>
      <c r="BN262">
        <v>0.40659691517909735</v>
      </c>
      <c r="BO262">
        <v>7.496397624327778E-4</v>
      </c>
      <c r="BP262">
        <v>-2.9205325172252695E-3</v>
      </c>
    </row>
    <row r="263" spans="1:68" x14ac:dyDescent="0.2">
      <c r="A263">
        <f>Data!A263</f>
        <v>2012</v>
      </c>
      <c r="B263">
        <f>Data!B263</f>
        <v>1</v>
      </c>
      <c r="C263">
        <v>-5.9559239109443496E-3</v>
      </c>
      <c r="D263">
        <v>-3.1920673666085975E-3</v>
      </c>
      <c r="E263">
        <v>-3.1842144585549903E-3</v>
      </c>
      <c r="F263">
        <v>-1.2073423175785969E-2</v>
      </c>
      <c r="G263">
        <v>6.652858475435508E-4</v>
      </c>
      <c r="H263">
        <v>-3.174730561305239E-3</v>
      </c>
      <c r="I263">
        <v>-4.850489572643113E-2</v>
      </c>
      <c r="J263">
        <v>-2.2808267886054168E-2</v>
      </c>
      <c r="K263">
        <v>-2.413554793201822E-2</v>
      </c>
      <c r="L263">
        <v>-3.2636008058384292E-3</v>
      </c>
      <c r="M263">
        <v>-5.3023856395541635E-2</v>
      </c>
      <c r="N263">
        <v>-1.7743412746566989E-3</v>
      </c>
      <c r="O263">
        <v>-5.7546719531167412E-3</v>
      </c>
      <c r="P263">
        <v>-4.7827958215268997E-3</v>
      </c>
      <c r="Q263">
        <v>9.0073974537359727E-4</v>
      </c>
      <c r="R263">
        <v>-1.5453485214925955E-2</v>
      </c>
      <c r="S263">
        <v>-1.8209292133780863E-2</v>
      </c>
      <c r="T263">
        <v>-8.9193335979365074E-3</v>
      </c>
      <c r="U263">
        <v>-2.0387140082382516E-2</v>
      </c>
      <c r="V263">
        <v>-2.3684244602274696E-2</v>
      </c>
      <c r="W263">
        <v>-3.4710592407103391E-3</v>
      </c>
      <c r="X263">
        <v>9.3049254530477299E-3</v>
      </c>
      <c r="Y263">
        <v>1.4980936330362127E-3</v>
      </c>
      <c r="Z263">
        <v>2.837995090806622E-3</v>
      </c>
      <c r="AA263">
        <v>-1.4175103042690651E-3</v>
      </c>
      <c r="AB263">
        <v>1.4681512035200406E-2</v>
      </c>
      <c r="AE263">
        <v>7.806688979439258E-4</v>
      </c>
      <c r="AF263">
        <v>-3.6276502089549467E-3</v>
      </c>
      <c r="AG263">
        <v>-1.7009556162062012E-4</v>
      </c>
      <c r="AH263">
        <v>-3.578188556076789E-2</v>
      </c>
      <c r="AI263">
        <v>-7.7163535737954092E-3</v>
      </c>
      <c r="AJ263">
        <v>-1.8574147850549672E-2</v>
      </c>
      <c r="AK263">
        <v>4.87665426981998E-3</v>
      </c>
      <c r="AL263">
        <v>-3.1626377228575642E-2</v>
      </c>
      <c r="AM263">
        <v>-6.0514877010113821E-3</v>
      </c>
      <c r="AN263">
        <v>1.1013749500499159E-4</v>
      </c>
      <c r="AO263">
        <v>3.7377877041611107E-3</v>
      </c>
      <c r="AQ263">
        <v>-1.5360925572700523E-3</v>
      </c>
      <c r="AR263">
        <v>-6.8412197796461349E-3</v>
      </c>
      <c r="AS263">
        <v>-8.3773123369415003E-3</v>
      </c>
      <c r="AT263">
        <v>2.4213884261741203E-3</v>
      </c>
      <c r="AV263">
        <v>9.2913018988181051E-3</v>
      </c>
      <c r="AW263">
        <v>-1.9123616975535107E-2</v>
      </c>
      <c r="AX263">
        <v>-3.4092542718422436E-3</v>
      </c>
      <c r="AY263">
        <v>2.9015393134397272E-3</v>
      </c>
      <c r="BA263">
        <v>2.4137761624660303E-2</v>
      </c>
      <c r="BB263">
        <v>2.6180353564528858E-3</v>
      </c>
      <c r="BC263">
        <v>-9.6308414523181174E-2</v>
      </c>
      <c r="BE263">
        <v>-4.9350031812785744E-2</v>
      </c>
      <c r="BF263">
        <v>-2.7998727019712177E-2</v>
      </c>
      <c r="BG263">
        <v>8.8988021642535386E-3</v>
      </c>
      <c r="BH263">
        <v>-1.4470563657463797E-3</v>
      </c>
      <c r="BJ263">
        <v>-2.1910567807067696E-2</v>
      </c>
      <c r="BK263">
        <v>-8.8096542370523778E-3</v>
      </c>
      <c r="BL263">
        <v>0.43437563894406983</v>
      </c>
      <c r="BM263">
        <v>1.3100913570079697E-2</v>
      </c>
      <c r="BN263">
        <v>0.456286206722752</v>
      </c>
      <c r="BO263">
        <v>1.4339188811968466E-3</v>
      </c>
      <c r="BP263">
        <v>1.2834672468668047E-3</v>
      </c>
    </row>
    <row r="264" spans="1:68" x14ac:dyDescent="0.2">
      <c r="A264">
        <f>Data!A264</f>
        <v>2012</v>
      </c>
      <c r="B264">
        <f>Data!B264</f>
        <v>2</v>
      </c>
      <c r="C264">
        <v>-4.7984847849420476E-3</v>
      </c>
      <c r="D264">
        <v>-3.6432116169962114E-3</v>
      </c>
      <c r="E264">
        <v>-2.264698165614476E-3</v>
      </c>
      <c r="F264">
        <v>-6.4371818140589454E-3</v>
      </c>
      <c r="G264">
        <v>-5.5569812813338615E-4</v>
      </c>
      <c r="H264">
        <v>-4.3324462810723219E-3</v>
      </c>
      <c r="I264">
        <v>-3.4014795732618452E-2</v>
      </c>
      <c r="J264">
        <v>-2.7203189005756023E-2</v>
      </c>
      <c r="K264">
        <v>-2.7336017851595784E-2</v>
      </c>
      <c r="L264">
        <v>-2.0465504106657484E-2</v>
      </c>
      <c r="M264">
        <v>-5.2645761920942391E-2</v>
      </c>
      <c r="N264">
        <v>8.6854659890533981E-4</v>
      </c>
      <c r="O264">
        <v>-1.4254611430740027E-2</v>
      </c>
      <c r="P264">
        <v>-1.043445339241009E-3</v>
      </c>
      <c r="Q264">
        <v>1.0643163437557279E-3</v>
      </c>
      <c r="R264">
        <v>-1.4350900364727082E-2</v>
      </c>
      <c r="S264">
        <v>-2.0021362256597897E-2</v>
      </c>
      <c r="T264">
        <v>-1.1381204416851531E-3</v>
      </c>
      <c r="U264">
        <v>-2.0429643099667771E-2</v>
      </c>
      <c r="V264">
        <v>-2.3622785921477707E-2</v>
      </c>
      <c r="W264">
        <v>-3.8514051933224991E-3</v>
      </c>
      <c r="X264">
        <v>5.4989080852339001E-3</v>
      </c>
      <c r="Y264">
        <v>-2.0584111132126992E-4</v>
      </c>
      <c r="Z264">
        <v>4.4860459518147877E-4</v>
      </c>
      <c r="AA264">
        <v>-2.1464155850026145E-3</v>
      </c>
      <c r="AB264">
        <v>9.4569805164086418E-3</v>
      </c>
      <c r="AE264">
        <v>2.2232655312226512E-4</v>
      </c>
      <c r="AF264">
        <v>-2.2468509392865599E-3</v>
      </c>
      <c r="AG264">
        <v>-1.3649495159562264E-3</v>
      </c>
      <c r="AH264">
        <v>-1.1017427425062287E-2</v>
      </c>
      <c r="AI264">
        <v>-1.4751387358150403E-2</v>
      </c>
      <c r="AJ264">
        <v>-1.1431421387707807E-2</v>
      </c>
      <c r="AK264">
        <v>3.8099871074583902E-3</v>
      </c>
      <c r="AL264">
        <v>-2.2028728513840079E-2</v>
      </c>
      <c r="AM264">
        <v>-3.7758953443898235E-3</v>
      </c>
      <c r="AN264">
        <v>1.6749104530204839E-3</v>
      </c>
      <c r="AO264">
        <v>3.9217613925153216E-3</v>
      </c>
      <c r="AQ264">
        <v>-2.8377210366823391E-3</v>
      </c>
      <c r="AR264">
        <v>-2.7340733048029087E-3</v>
      </c>
      <c r="AS264">
        <v>-5.57179434150612E-3</v>
      </c>
      <c r="AT264">
        <v>7.7330955677534785E-4</v>
      </c>
      <c r="AV264">
        <v>6.5753145800346857E-3</v>
      </c>
      <c r="AW264">
        <v>-1.7110160783451178E-2</v>
      </c>
      <c r="AX264">
        <v>-3.2352363875780554E-3</v>
      </c>
      <c r="AY264">
        <v>2.4111166516780358E-3</v>
      </c>
      <c r="BA264">
        <v>2.1912315977090202E-2</v>
      </c>
      <c r="BB264">
        <v>5.9786734593458846E-4</v>
      </c>
      <c r="BC264">
        <v>-6.4219108971283134E-2</v>
      </c>
      <c r="BE264">
        <v>-5.2894053553901088E-2</v>
      </c>
      <c r="BF264">
        <v>-1.9781877574647666E-2</v>
      </c>
      <c r="BG264">
        <v>-9.2566770172162194E-3</v>
      </c>
      <c r="BH264">
        <v>-7.0459071441893728E-3</v>
      </c>
      <c r="BJ264">
        <v>-0.10836339294405593</v>
      </c>
      <c r="BK264">
        <v>-8.3827076191914429E-2</v>
      </c>
      <c r="BL264">
        <v>0.55559012962838672</v>
      </c>
      <c r="BM264">
        <v>2.4536316752190146E-2</v>
      </c>
      <c r="BN264">
        <v>0.6639535225615163</v>
      </c>
      <c r="BO264">
        <v>-1.6316061939372403E-3</v>
      </c>
      <c r="BP264">
        <v>5.2412913365957915E-3</v>
      </c>
    </row>
    <row r="265" spans="1:68" x14ac:dyDescent="0.2">
      <c r="A265">
        <f>Data!A265</f>
        <v>2012</v>
      </c>
      <c r="B265">
        <f>Data!B265</f>
        <v>3</v>
      </c>
      <c r="C265">
        <v>-7.4229955113480628E-3</v>
      </c>
      <c r="D265">
        <v>-3.5487793491242314E-3</v>
      </c>
      <c r="E265">
        <v>-4.8528087010577536E-3</v>
      </c>
      <c r="F265">
        <v>-1.3173752574525466E-2</v>
      </c>
      <c r="G265">
        <v>-1.1571563278636177E-3</v>
      </c>
      <c r="H265">
        <v>-2.8535263800844035E-3</v>
      </c>
      <c r="I265">
        <v>-3.8797848608954411E-2</v>
      </c>
      <c r="J265">
        <v>-2.6057916153026994E-2</v>
      </c>
      <c r="K265">
        <v>-1.9888216998635855E-2</v>
      </c>
      <c r="L265">
        <v>-3.4356053013347321E-2</v>
      </c>
      <c r="M265">
        <v>-2.9197764077538935E-2</v>
      </c>
      <c r="N265">
        <v>1.2943544333463564E-3</v>
      </c>
      <c r="O265">
        <v>-4.0747729486410478E-2</v>
      </c>
      <c r="P265">
        <v>-2.3584683792479471E-3</v>
      </c>
      <c r="Q265">
        <v>1.4372592625538846E-3</v>
      </c>
      <c r="R265">
        <v>-4.7985160544499195E-3</v>
      </c>
      <c r="S265">
        <v>-1.326185096974708E-2</v>
      </c>
      <c r="T265">
        <v>1.5069252427788449E-2</v>
      </c>
      <c r="U265">
        <v>-1.5546398853636845E-2</v>
      </c>
      <c r="V265">
        <v>-1.8349026157386206E-2</v>
      </c>
      <c r="W265">
        <v>-8.7605426708403655E-4</v>
      </c>
      <c r="X265">
        <v>-6.2213222227480713E-3</v>
      </c>
      <c r="Y265">
        <v>-2.4041877630979869E-2</v>
      </c>
      <c r="Z265">
        <v>-3.4430496469481042E-2</v>
      </c>
      <c r="AA265">
        <v>-6.9097179982762214E-3</v>
      </c>
      <c r="AB265">
        <v>6.2757713927972247E-3</v>
      </c>
      <c r="AE265">
        <v>-1.1054826265102236E-3</v>
      </c>
      <c r="AF265">
        <v>-1.7021822630818306E-3</v>
      </c>
      <c r="AG265">
        <v>-7.4286437197645938E-4</v>
      </c>
      <c r="AH265">
        <v>-1.0764369544444818E-2</v>
      </c>
      <c r="AI265">
        <v>-1.0168952088319472E-2</v>
      </c>
      <c r="AJ265">
        <v>-9.9514130979381221E-3</v>
      </c>
      <c r="AK265">
        <v>3.6331286254274175E-3</v>
      </c>
      <c r="AL265">
        <v>-3.2540153349492229E-2</v>
      </c>
      <c r="AM265">
        <v>-6.2897730931048557E-3</v>
      </c>
      <c r="AN265">
        <v>4.2249224383827944E-3</v>
      </c>
      <c r="AO265">
        <v>5.9271047016795642E-3</v>
      </c>
      <c r="AQ265">
        <v>-3.591987934484564E-3</v>
      </c>
      <c r="AR265">
        <v>-1.01827441696134E-3</v>
      </c>
      <c r="AS265">
        <v>-4.6102623514627794E-3</v>
      </c>
      <c r="AT265">
        <v>-2.8127331596397021E-3</v>
      </c>
      <c r="AV265">
        <v>4.4184113255134605E-3</v>
      </c>
      <c r="AW265">
        <v>-9.8443230728362252E-3</v>
      </c>
      <c r="AX265">
        <v>-5.7921954733117786E-3</v>
      </c>
      <c r="AY265">
        <v>-2.5435688808324031E-3</v>
      </c>
      <c r="BA265">
        <v>4.2964147647440942E-2</v>
      </c>
      <c r="BB265">
        <v>1.7163734412743992E-3</v>
      </c>
      <c r="BC265">
        <v>-2.5889453668837437E-2</v>
      </c>
      <c r="BE265">
        <v>-2.8305748797244235E-2</v>
      </c>
      <c r="BF265">
        <v>-3.0837971086503657E-2</v>
      </c>
      <c r="BG265">
        <v>-9.6786155955310704E-3</v>
      </c>
      <c r="BH265">
        <v>-6.9748944192187107E-3</v>
      </c>
      <c r="BJ265">
        <v>-0.18050105447863782</v>
      </c>
      <c r="BK265">
        <v>-0.15403233291042939</v>
      </c>
      <c r="BL265">
        <v>0.66054242243471495</v>
      </c>
      <c r="BM265">
        <v>2.6468721568241982E-2</v>
      </c>
      <c r="BN265">
        <v>0.84104347691912573</v>
      </c>
      <c r="BO265">
        <v>-1.6584455271390812E-3</v>
      </c>
      <c r="BP265">
        <v>2.6037547133540909E-3</v>
      </c>
    </row>
    <row r="266" spans="1:68" x14ac:dyDescent="0.2">
      <c r="A266">
        <f>Data!A266</f>
        <v>2012</v>
      </c>
      <c r="B266">
        <f>Data!B266</f>
        <v>4</v>
      </c>
      <c r="C266">
        <v>-3.4723551062505464E-3</v>
      </c>
      <c r="D266">
        <v>-3.3480287190226221E-3</v>
      </c>
      <c r="E266">
        <v>-7.3750994318402263E-3</v>
      </c>
      <c r="F266">
        <v>-2.472964470587069E-2</v>
      </c>
      <c r="G266">
        <v>6.581343389688854E-4</v>
      </c>
      <c r="H266">
        <v>-1.2589044714381714E-3</v>
      </c>
      <c r="I266">
        <v>-2.1356623105464045E-2</v>
      </c>
      <c r="J266">
        <v>-4.5262632236261702E-2</v>
      </c>
      <c r="K266">
        <v>-3.4842180175190585E-2</v>
      </c>
      <c r="L266">
        <v>-7.3843181788283196E-2</v>
      </c>
      <c r="M266">
        <v>-3.6759578077131039E-2</v>
      </c>
      <c r="N266">
        <v>-5.3569874157730624E-3</v>
      </c>
      <c r="O266">
        <v>-7.8069392555186745E-2</v>
      </c>
      <c r="P266">
        <v>4.9896927800031181E-3</v>
      </c>
      <c r="Q266">
        <v>3.3684506263730388E-4</v>
      </c>
      <c r="R266">
        <v>2.8748888376375348E-3</v>
      </c>
      <c r="S266">
        <v>5.0074361827077141E-3</v>
      </c>
      <c r="T266">
        <v>-2.0035319122646555E-3</v>
      </c>
      <c r="U266">
        <v>-1.4974744779783222E-3</v>
      </c>
      <c r="V266">
        <v>-3.0546167544889258E-3</v>
      </c>
      <c r="W266">
        <v>7.0809614443723135E-3</v>
      </c>
      <c r="X266">
        <v>7.3078430398352268E-3</v>
      </c>
      <c r="Y266">
        <v>1.0363722229882022E-2</v>
      </c>
      <c r="Z266">
        <v>2.0656494609864851E-2</v>
      </c>
      <c r="AA266">
        <v>-7.4657554618928756E-3</v>
      </c>
      <c r="AB266">
        <v>5.3130841477377899E-3</v>
      </c>
      <c r="AE266">
        <v>-8.2866068517439828E-4</v>
      </c>
      <c r="AF266">
        <v>-2.8896404460461156E-3</v>
      </c>
      <c r="AG266">
        <v>-6.8897295678382875E-4</v>
      </c>
      <c r="AH266">
        <v>-2.2615938222873666E-2</v>
      </c>
      <c r="AI266">
        <v>2.7303842718984228E-3</v>
      </c>
      <c r="AJ266">
        <v>-1.0796332436319389E-2</v>
      </c>
      <c r="AK266">
        <v>1.3210147090054747E-3</v>
      </c>
      <c r="AL266">
        <v>-3.3169158225948792E-2</v>
      </c>
      <c r="AM266">
        <v>-1.0362855307491259E-2</v>
      </c>
      <c r="AN266">
        <v>5.1586470714695132E-3</v>
      </c>
      <c r="AO266">
        <v>8.0482875177354529E-3</v>
      </c>
      <c r="AQ266">
        <v>-8.0289553477008724E-3</v>
      </c>
      <c r="AR266">
        <v>7.0454319881507743E-4</v>
      </c>
      <c r="AS266">
        <v>-7.3244121488986735E-3</v>
      </c>
      <c r="AT266">
        <v>3.8520570429269041E-3</v>
      </c>
      <c r="AV266">
        <v>1.352016434669423E-3</v>
      </c>
      <c r="AW266">
        <v>-8.9612904629605694E-3</v>
      </c>
      <c r="AX266">
        <v>9.8883561005447262E-4</v>
      </c>
      <c r="AY266">
        <v>3.9460614392696769E-3</v>
      </c>
      <c r="BA266">
        <v>6.3564918660351299E-2</v>
      </c>
      <c r="BB266">
        <v>-3.0560500702758731E-4</v>
      </c>
      <c r="BC266">
        <v>-3.9591903575444398E-3</v>
      </c>
      <c r="BE266">
        <v>-7.7650150913112448E-2</v>
      </c>
      <c r="BF266">
        <v>-3.027951777999327E-2</v>
      </c>
      <c r="BG266">
        <v>2.3275700397302757E-3</v>
      </c>
      <c r="BH266">
        <v>-6.3963665616001975E-3</v>
      </c>
      <c r="BJ266">
        <v>-0.22941953856675068</v>
      </c>
      <c r="BK266">
        <v>-0.22060340028289982</v>
      </c>
      <c r="BL266">
        <v>0.5091661744790823</v>
      </c>
      <c r="BM266">
        <v>8.8161382838687352E-3</v>
      </c>
      <c r="BN266">
        <v>0.73858571306771359</v>
      </c>
      <c r="BO266">
        <v>-6.4099371472082969E-4</v>
      </c>
      <c r="BP266">
        <v>4.576555153102152E-3</v>
      </c>
    </row>
    <row r="267" spans="1:68" x14ac:dyDescent="0.2">
      <c r="A267">
        <f>Data!A267</f>
        <v>2013</v>
      </c>
      <c r="B267">
        <f>Data!B267</f>
        <v>1</v>
      </c>
      <c r="C267">
        <v>-1.9573648170094771E-3</v>
      </c>
      <c r="D267">
        <v>-4.5424403589109374E-3</v>
      </c>
      <c r="E267">
        <v>-9.7829110315412748E-3</v>
      </c>
      <c r="F267">
        <v>-2.5201535941496545E-2</v>
      </c>
      <c r="G267">
        <v>-2.5703321561270087E-3</v>
      </c>
      <c r="H267">
        <v>-1.80299776923043E-3</v>
      </c>
      <c r="I267">
        <v>-2.1134110427194486E-2</v>
      </c>
      <c r="J267">
        <v>-3.3063635470367281E-2</v>
      </c>
      <c r="K267">
        <v>-1.4627627421365474E-2</v>
      </c>
      <c r="L267">
        <v>1.7992421040009532E-3</v>
      </c>
      <c r="M267">
        <v>-2.7005305306463612E-2</v>
      </c>
      <c r="N267">
        <v>-7.2736297397089089E-3</v>
      </c>
      <c r="O267">
        <v>-9.8998350671029023E-2</v>
      </c>
      <c r="P267">
        <v>2.3041916754063382E-3</v>
      </c>
      <c r="Q267">
        <v>1.3901359431110552E-3</v>
      </c>
      <c r="R267">
        <v>1.6579695407047623E-2</v>
      </c>
      <c r="S267">
        <v>2.3013092726776208E-2</v>
      </c>
      <c r="T267">
        <v>2.2562635123914987E-3</v>
      </c>
      <c r="U267">
        <v>3.1585787521564157E-3</v>
      </c>
      <c r="V267">
        <v>3.8734068876431493E-3</v>
      </c>
      <c r="W267">
        <v>2.4811163346249998E-4</v>
      </c>
      <c r="X267">
        <v>1.4623862314855351E-2</v>
      </c>
      <c r="Y267">
        <v>2.9107885401887579E-2</v>
      </c>
      <c r="Z267">
        <v>4.4347477752095799E-2</v>
      </c>
      <c r="AA267">
        <v>3.2930136159716739E-3</v>
      </c>
      <c r="AB267">
        <v>4.9665444614843679E-3</v>
      </c>
      <c r="AE267">
        <v>-1.1345200823384971E-3</v>
      </c>
      <c r="AF267">
        <v>-1.0841323553583138E-3</v>
      </c>
      <c r="AG267">
        <v>-9.3317091249822681E-4</v>
      </c>
      <c r="AH267">
        <v>-2.1625560070086536E-3</v>
      </c>
      <c r="AI267">
        <v>5.8271247408292481E-4</v>
      </c>
      <c r="AJ267">
        <v>-1.3963833722465679E-3</v>
      </c>
      <c r="AK267">
        <v>-8.4752300130030989E-4</v>
      </c>
      <c r="AL267">
        <v>-2.301207702238095E-2</v>
      </c>
      <c r="AM267">
        <v>-1.0215116924809919E-2</v>
      </c>
      <c r="AN267">
        <v>5.0253118371794692E-3</v>
      </c>
      <c r="AO267">
        <v>6.1094441927633802E-3</v>
      </c>
      <c r="AQ267">
        <v>-7.823731033973047E-3</v>
      </c>
      <c r="AR267">
        <v>-2.3637515220573668E-3</v>
      </c>
      <c r="AS267">
        <v>-1.0187482556036187E-2</v>
      </c>
      <c r="AT267">
        <v>8.2301177393423464E-3</v>
      </c>
      <c r="AV267">
        <v>-1.0061476422631443E-3</v>
      </c>
      <c r="AW267">
        <v>-1.0596296072928446E-2</v>
      </c>
      <c r="AX267">
        <v>5.2002772174768452E-3</v>
      </c>
      <c r="AY267">
        <v>8.6970548961575744E-3</v>
      </c>
      <c r="BA267">
        <v>7.0987257102334667E-2</v>
      </c>
      <c r="BB267">
        <v>-7.5557492043998309E-4</v>
      </c>
      <c r="BC267">
        <v>9.3801091475837151E-2</v>
      </c>
      <c r="BE267">
        <v>-3.5252421850848314E-2</v>
      </c>
      <c r="BF267">
        <v>-2.1927944667109678E-2</v>
      </c>
      <c r="BG267">
        <v>-3.3423939224039856E-3</v>
      </c>
      <c r="BH267">
        <v>6.4916548359443133E-3</v>
      </c>
      <c r="BJ267">
        <v>-0.28610201820528275</v>
      </c>
      <c r="BK267">
        <v>-0.2846219839915598</v>
      </c>
      <c r="BL267">
        <v>0.19098220386349607</v>
      </c>
      <c r="BM267">
        <v>1.4800342137255562E-3</v>
      </c>
      <c r="BN267">
        <v>0.47708422210634049</v>
      </c>
      <c r="BO267">
        <v>-4.13911743480244E-3</v>
      </c>
      <c r="BP267">
        <v>7.2798587990907972E-3</v>
      </c>
    </row>
    <row r="268" spans="1:68" x14ac:dyDescent="0.2">
      <c r="A268">
        <f>Data!A268</f>
        <v>2013</v>
      </c>
      <c r="B268">
        <f>Data!B268</f>
        <v>2</v>
      </c>
      <c r="C268">
        <v>-3.6897600853222912E-3</v>
      </c>
      <c r="D268">
        <v>-4.6272815606389628E-3</v>
      </c>
      <c r="E268">
        <v>-1.0680630368595345E-2</v>
      </c>
      <c r="F268">
        <v>-2.6433839779810953E-2</v>
      </c>
      <c r="G268">
        <v>-3.1515723737394197E-3</v>
      </c>
      <c r="H268">
        <v>-1.4773285195879282E-3</v>
      </c>
      <c r="I268">
        <v>-3.1130164473200495E-2</v>
      </c>
      <c r="J268">
        <v>-4.0191442969569557E-2</v>
      </c>
      <c r="K268">
        <v>-1.7379376846064609E-2</v>
      </c>
      <c r="L268">
        <v>-3.7311745266366714E-2</v>
      </c>
      <c r="M268">
        <v>-2.1163121404935481E-2</v>
      </c>
      <c r="N268">
        <v>3.778615786442785E-3</v>
      </c>
      <c r="O268">
        <v>-0.12315912562477216</v>
      </c>
      <c r="P268">
        <v>1.5927170460797429E-3</v>
      </c>
      <c r="Q268">
        <v>1.8298464035496828E-3</v>
      </c>
      <c r="R268">
        <v>7.8180019334963546E-3</v>
      </c>
      <c r="S268">
        <v>1.1213307776087866E-2</v>
      </c>
      <c r="T268">
        <v>-6.4685834598066094E-5</v>
      </c>
      <c r="U268">
        <v>-7.3821771715563145E-3</v>
      </c>
      <c r="V268">
        <v>-7.7936971792862408E-3</v>
      </c>
      <c r="W268">
        <v>-4.3445930198533489E-3</v>
      </c>
      <c r="X268">
        <v>1.214407761205738E-2</v>
      </c>
      <c r="Y268">
        <v>2.960252760616644E-2</v>
      </c>
      <c r="Z268">
        <v>3.9531575152435217E-2</v>
      </c>
      <c r="AA268">
        <v>1.2883630031446991E-2</v>
      </c>
      <c r="AB268">
        <v>5.0011216175427364E-4</v>
      </c>
      <c r="AE268">
        <v>1.2446878937435457E-3</v>
      </c>
      <c r="AF268">
        <v>2.6628553512377806E-3</v>
      </c>
      <c r="AG268">
        <v>2.395156308931945E-4</v>
      </c>
      <c r="AH268">
        <v>2.5400356062394991E-2</v>
      </c>
      <c r="AI268">
        <v>-2.8346769247287185E-3</v>
      </c>
      <c r="AJ268">
        <v>1.2757553368415664E-2</v>
      </c>
      <c r="AK268">
        <v>-1.8815448279489999E-3</v>
      </c>
      <c r="AL268">
        <v>-1.429772426968956E-2</v>
      </c>
      <c r="AM268">
        <v>-5.0777718184757958E-3</v>
      </c>
      <c r="AN268">
        <v>5.9250406086808205E-3</v>
      </c>
      <c r="AO268">
        <v>3.2621852576730781E-3</v>
      </c>
      <c r="AQ268">
        <v>-9.8969165134210613E-3</v>
      </c>
      <c r="AR268">
        <v>-6.332131931836571E-4</v>
      </c>
      <c r="AS268">
        <v>-1.0530129706605607E-2</v>
      </c>
      <c r="AT268">
        <v>6.8403696216330356E-3</v>
      </c>
      <c r="AV268">
        <v>-3.9796062604491311E-3</v>
      </c>
      <c r="AW268">
        <v>-5.7823164595554033E-3</v>
      </c>
      <c r="AX268">
        <v>4.6786968840555332E-3</v>
      </c>
      <c r="AY268">
        <v>6.5868612886097466E-3</v>
      </c>
      <c r="BA268">
        <v>9.1331968157888355E-2</v>
      </c>
      <c r="BB268">
        <v>-1.2052211087940634E-3</v>
      </c>
      <c r="BC268">
        <v>0.11692986969295305</v>
      </c>
      <c r="BE268">
        <v>-9.0547054252303916E-2</v>
      </c>
      <c r="BF268">
        <v>-1.6960579621009053E-2</v>
      </c>
      <c r="BG268">
        <v>-1.2605176068180235E-2</v>
      </c>
      <c r="BH268">
        <v>1.8006418091649282E-2</v>
      </c>
      <c r="BJ268">
        <v>-0.30138827917951799</v>
      </c>
      <c r="BK268">
        <v>-0.347031912593466</v>
      </c>
      <c r="BL268">
        <v>7.5193099830913601E-2</v>
      </c>
      <c r="BM268">
        <v>-4.5643633413960938E-2</v>
      </c>
      <c r="BN268">
        <v>0.37658137906339917</v>
      </c>
      <c r="BO268">
        <v>-6.6542348685715907E-3</v>
      </c>
      <c r="BP268">
        <v>2.6644628373378963E-3</v>
      </c>
    </row>
    <row r="269" spans="1:68" x14ac:dyDescent="0.2">
      <c r="A269">
        <f>Data!A269</f>
        <v>2013</v>
      </c>
      <c r="B269">
        <f>Data!B269</f>
        <v>3</v>
      </c>
      <c r="C269">
        <v>-9.4014500641819154E-3</v>
      </c>
      <c r="D269">
        <v>-5.0897678776937738E-3</v>
      </c>
      <c r="E269">
        <v>-1.4948184925954067E-2</v>
      </c>
      <c r="F269">
        <v>-3.1630247047134574E-2</v>
      </c>
      <c r="G269">
        <v>-6.8529084811901342E-3</v>
      </c>
      <c r="H269">
        <v>3.3879020593374776E-5</v>
      </c>
      <c r="I269">
        <v>-5.8791736186806887E-2</v>
      </c>
      <c r="J269">
        <v>-4.5866365747774474E-2</v>
      </c>
      <c r="K269">
        <v>-2.0505192489150836E-2</v>
      </c>
      <c r="L269">
        <v>-6.7215040453509012E-2</v>
      </c>
      <c r="M269">
        <v>-7.8401365828879577E-3</v>
      </c>
      <c r="N269">
        <v>-2.8346854447995895E-3</v>
      </c>
      <c r="O269">
        <v>-0.13845113262414444</v>
      </c>
      <c r="P269">
        <v>-3.3907309186838016E-3</v>
      </c>
      <c r="Q269">
        <v>1.7372959603160591E-3</v>
      </c>
      <c r="R269">
        <v>8.6407340816947453E-3</v>
      </c>
      <c r="S269">
        <v>8.3556674143236975E-3</v>
      </c>
      <c r="T269">
        <v>9.1910632115528301E-3</v>
      </c>
      <c r="U269">
        <v>-7.1076320190739395E-3</v>
      </c>
      <c r="V269">
        <v>-7.3086858228661455E-3</v>
      </c>
      <c r="W269">
        <v>-4.9330573257275745E-3</v>
      </c>
      <c r="X269">
        <v>7.6406177619858795E-3</v>
      </c>
      <c r="Y269">
        <v>2.9760720537370666E-2</v>
      </c>
      <c r="Z269">
        <v>3.4197143835425159E-2</v>
      </c>
      <c r="AA269">
        <v>2.2236738512200205E-2</v>
      </c>
      <c r="AB269">
        <v>-7.1093120328225012E-3</v>
      </c>
      <c r="AE269">
        <v>2.0164572140135562E-4</v>
      </c>
      <c r="AF269">
        <v>2.0520824815157823E-3</v>
      </c>
      <c r="AG269">
        <v>4.298328993881384E-4</v>
      </c>
      <c r="AH269">
        <v>1.7766133619343982E-2</v>
      </c>
      <c r="AI269">
        <v>2.1135226868160828E-3</v>
      </c>
      <c r="AJ269">
        <v>1.0691853239285898E-2</v>
      </c>
      <c r="AK269">
        <v>-2.504853210057334E-3</v>
      </c>
      <c r="AL269">
        <v>-1.8870465907285805E-3</v>
      </c>
      <c r="AM269">
        <v>-3.2402775034281461E-3</v>
      </c>
      <c r="AN269">
        <v>5.7870241761337482E-3</v>
      </c>
      <c r="AO269">
        <v>3.734941694852445E-3</v>
      </c>
      <c r="AQ269">
        <v>-1.1102065658993965E-2</v>
      </c>
      <c r="AR269">
        <v>1.0990641260546496E-3</v>
      </c>
      <c r="AS269">
        <v>-1.0003001532934874E-2</v>
      </c>
      <c r="AT269">
        <v>6.0155146913498658E-4</v>
      </c>
      <c r="AV269">
        <v>-8.3047791808592564E-3</v>
      </c>
      <c r="AW269">
        <v>-3.5207526539329237E-3</v>
      </c>
      <c r="AX269">
        <v>4.1138092582215791E-5</v>
      </c>
      <c r="AY269">
        <v>1.2029864396225776E-3</v>
      </c>
      <c r="BA269">
        <v>0.1259179660673897</v>
      </c>
      <c r="BB269">
        <v>-1.6546638786536505E-3</v>
      </c>
      <c r="BC269">
        <v>0.12885612220734766</v>
      </c>
      <c r="BF269">
        <v>-3.9391290723225225E-3</v>
      </c>
      <c r="BG269">
        <v>-2.400095000994007E-2</v>
      </c>
      <c r="BH269">
        <v>2.4545946054785189E-3</v>
      </c>
      <c r="BJ269">
        <v>-0.33593929351336216</v>
      </c>
      <c r="BK269">
        <v>-0.40859912590568115</v>
      </c>
      <c r="BL269">
        <v>-0.71911791225312283</v>
      </c>
      <c r="BM269">
        <v>-7.2659832392347301E-2</v>
      </c>
      <c r="BN269">
        <v>-0.38317861867153402</v>
      </c>
      <c r="BO269">
        <v>-2.4388003832261978E-3</v>
      </c>
      <c r="BP269">
        <v>-2.5653375820275208E-3</v>
      </c>
    </row>
    <row r="270" spans="1:68" x14ac:dyDescent="0.2">
      <c r="A270">
        <f>Data!A270</f>
        <v>2013</v>
      </c>
      <c r="B270">
        <f>Data!B270</f>
        <v>4</v>
      </c>
      <c r="C270">
        <v>-1.0870994583148885E-2</v>
      </c>
      <c r="D270">
        <v>-6.9680737712243257E-3</v>
      </c>
      <c r="E270">
        <v>-1.5962418273907986E-2</v>
      </c>
      <c r="F270">
        <v>-2.4007041416905572E-2</v>
      </c>
      <c r="G270">
        <v>-1.184692508198637E-2</v>
      </c>
      <c r="H270">
        <v>-2.2732521956410068E-3</v>
      </c>
      <c r="I270">
        <v>-5.767796658603519E-2</v>
      </c>
      <c r="J270">
        <v>-4.6513600454724191E-2</v>
      </c>
      <c r="K270">
        <v>-2.9403581219158426E-2</v>
      </c>
      <c r="L270">
        <v>-6.6019907842154169E-2</v>
      </c>
      <c r="M270">
        <v>-1.9016788791375028E-2</v>
      </c>
      <c r="N270">
        <v>-1.4736865885609518E-2</v>
      </c>
      <c r="O270">
        <v>-0.10624301126532831</v>
      </c>
      <c r="P270">
        <v>-2.8718735454512506E-3</v>
      </c>
      <c r="Q270">
        <v>-2.6987639978322264E-4</v>
      </c>
      <c r="R270">
        <v>-3.4674247722641383E-3</v>
      </c>
      <c r="S270">
        <v>-8.5986786808804894E-3</v>
      </c>
      <c r="T270">
        <v>8.1004980189556264E-3</v>
      </c>
      <c r="U270">
        <v>-4.5494748643264415E-3</v>
      </c>
      <c r="V270">
        <v>-4.6478203233313309E-3</v>
      </c>
      <c r="W270">
        <v>-2.9682494027341022E-3</v>
      </c>
      <c r="X270">
        <v>1.8395713518855494E-2</v>
      </c>
      <c r="Y270">
        <v>6.0453563870832561E-2</v>
      </c>
      <c r="Z270">
        <v>6.6733422428564282E-2</v>
      </c>
      <c r="AA270">
        <v>5.0235765364270435E-2</v>
      </c>
      <c r="AB270">
        <v>-9.3685851936813336E-3</v>
      </c>
      <c r="AE270">
        <v>4.9326841557117973E-5</v>
      </c>
      <c r="AF270">
        <v>3.9670034411996014E-3</v>
      </c>
      <c r="AG270">
        <v>1.0800816723364193E-3</v>
      </c>
      <c r="AH270">
        <v>3.1582009425298985E-2</v>
      </c>
      <c r="AI270">
        <v>1.1855795127332591E-2</v>
      </c>
      <c r="AJ270">
        <v>1.8612255527718169E-2</v>
      </c>
      <c r="AK270">
        <v>-3.8734776901341306E-3</v>
      </c>
      <c r="AL270">
        <v>4.7131780590570216E-3</v>
      </c>
      <c r="AM270">
        <v>-2.1079355205113615E-3</v>
      </c>
      <c r="AN270">
        <v>4.1135707336503735E-3</v>
      </c>
      <c r="AO270">
        <v>1.4656729268880397E-4</v>
      </c>
      <c r="AQ270">
        <v>-9.3241155784102858E-3</v>
      </c>
      <c r="AR270">
        <v>-1.9407243546432085E-3</v>
      </c>
      <c r="AS270">
        <v>-1.1264839933044613E-2</v>
      </c>
      <c r="AT270">
        <v>3.938453503095074E-4</v>
      </c>
      <c r="AV270">
        <v>-1.5255368182554463E-2</v>
      </c>
      <c r="AW270">
        <v>-8.9050780953767728E-3</v>
      </c>
      <c r="AX270">
        <v>1.7107196722569995E-3</v>
      </c>
      <c r="AY270">
        <v>4.6493954133355331E-3</v>
      </c>
      <c r="BA270">
        <v>0.1477604961132617</v>
      </c>
      <c r="BB270">
        <v>2.6548672101673887E-3</v>
      </c>
      <c r="BC270">
        <v>0.15433607532121751</v>
      </c>
      <c r="BF270">
        <v>7.4617461778370142E-4</v>
      </c>
      <c r="BG270">
        <v>-1.7263556689443682E-2</v>
      </c>
      <c r="BH270">
        <v>6.3032719518982053E-2</v>
      </c>
      <c r="BJ270">
        <v>-0.42022766555623359</v>
      </c>
      <c r="BK270">
        <v>-0.46987266879989642</v>
      </c>
      <c r="BL270">
        <v>-0.82291460271046546</v>
      </c>
      <c r="BM270">
        <v>-4.9645003243706132E-2</v>
      </c>
      <c r="BN270">
        <v>-0.40268693707079795</v>
      </c>
      <c r="BO270">
        <v>-5.3239278818639334E-3</v>
      </c>
      <c r="BP270">
        <v>5.3946426744323588E-4</v>
      </c>
    </row>
    <row r="272" spans="1:68" x14ac:dyDescent="0.2">
      <c r="A272" s="7" t="s">
        <v>58</v>
      </c>
      <c r="C272" s="8">
        <f>AVERAGE(C3:C270)</f>
        <v>3.0516219733577436E-14</v>
      </c>
      <c r="D272" s="8">
        <f t="shared" ref="D272:AB272" si="0">AVERAGE(D3:D270)</f>
        <v>2.8716664204110392E-14</v>
      </c>
      <c r="E272" s="8">
        <f t="shared" si="0"/>
        <v>-7.4088883176652117E-14</v>
      </c>
      <c r="F272" s="8">
        <f t="shared" si="0"/>
        <v>-6.0573768223548543E-14</v>
      </c>
      <c r="G272" s="8">
        <f t="shared" si="0"/>
        <v>-6.9647991078151491E-14</v>
      </c>
      <c r="H272" s="8">
        <f t="shared" si="0"/>
        <v>-7.9847239931041263E-14</v>
      </c>
      <c r="I272" s="8">
        <f t="shared" si="0"/>
        <v>2.5810199748599163E-14</v>
      </c>
      <c r="J272" s="8">
        <f t="shared" si="0"/>
        <v>-7.654617680448913E-14</v>
      </c>
      <c r="K272" s="8">
        <f t="shared" si="0"/>
        <v>-7.1824028206416788E-14</v>
      </c>
      <c r="L272" s="8">
        <f t="shared" si="0"/>
        <v>-6.4052467034040692E-14</v>
      </c>
      <c r="M272" s="8">
        <f t="shared" si="0"/>
        <v>-6.2083671537038759E-14</v>
      </c>
      <c r="N272" s="8">
        <f t="shared" si="0"/>
        <v>-5.6399329650957952E-14</v>
      </c>
      <c r="O272" s="8">
        <f t="shared" si="0"/>
        <v>-6.9115084026331408E-14</v>
      </c>
      <c r="P272" s="8">
        <f t="shared" ref="P272" si="1">AVERAGE(P3:P270)</f>
        <v>-4.268865353799593E-17</v>
      </c>
      <c r="Q272" s="8">
        <f t="shared" ref="Q272" si="2">AVERAGE(Q3:Q270)</f>
        <v>-8.0845881399068358E-17</v>
      </c>
      <c r="R272" s="8">
        <f t="shared" si="0"/>
        <v>2.4849111160117684E-14</v>
      </c>
      <c r="S272" s="8">
        <f t="shared" si="0"/>
        <v>-5.9878028461450114E-14</v>
      </c>
      <c r="T272" s="8">
        <f t="shared" si="0"/>
        <v>-4.6836608665519938E-14</v>
      </c>
      <c r="U272" s="8">
        <f t="shared" si="0"/>
        <v>2.8224520564836256E-14</v>
      </c>
      <c r="V272" s="8">
        <f t="shared" si="0"/>
        <v>-6.5917641715410963E-14</v>
      </c>
      <c r="W272" s="8">
        <f t="shared" si="0"/>
        <v>-5.2372920814984053E-14</v>
      </c>
      <c r="X272" s="8">
        <f t="shared" si="0"/>
        <v>2.8173152036831211E-14</v>
      </c>
      <c r="Y272" s="8">
        <f t="shared" si="0"/>
        <v>-5.8308913253313227E-14</v>
      </c>
      <c r="Z272" s="8">
        <f t="shared" si="0"/>
        <v>-5.7257902123334742E-14</v>
      </c>
      <c r="AA272" s="8">
        <f t="shared" si="0"/>
        <v>-5.0048853950102058E-14</v>
      </c>
      <c r="AB272" s="8">
        <f t="shared" si="0"/>
        <v>-7.2578979863161902E-14</v>
      </c>
      <c r="AE272" s="8">
        <f t="shared" ref="AE272" si="3">AVERAGE(AE3:AE270)</f>
        <v>1.7142174910070513E-14</v>
      </c>
      <c r="AF272" s="8">
        <f t="shared" ref="AF272:AM272" si="4">AVERAGE(AF3:AF270)</f>
        <v>1.9589636712117314E-14</v>
      </c>
      <c r="AG272" s="8">
        <f t="shared" si="4"/>
        <v>3.779043355048647E-14</v>
      </c>
      <c r="AH272" s="8">
        <f t="shared" si="4"/>
        <v>3.8746783559417963E-14</v>
      </c>
      <c r="AI272" s="8">
        <f t="shared" si="4"/>
        <v>1.2210539093248057E-14</v>
      </c>
      <c r="AJ272" s="8">
        <f t="shared" si="4"/>
        <v>1.4731511030198627E-14</v>
      </c>
      <c r="AK272" s="8">
        <f t="shared" si="4"/>
        <v>1.8454586517950231E-14</v>
      </c>
      <c r="AL272" s="8">
        <f t="shared" si="4"/>
        <v>4.2224809507470952E-14</v>
      </c>
      <c r="AM272" s="8">
        <f t="shared" si="4"/>
        <v>5.3407783246422531E-14</v>
      </c>
      <c r="AN272" s="8">
        <f t="shared" ref="AN272:AO272" si="5">AVERAGE(AN3:AN270)</f>
        <v>1.4721950855736066E-14</v>
      </c>
      <c r="AO272" s="8">
        <f t="shared" si="5"/>
        <v>7.7259923168877492E-15</v>
      </c>
      <c r="AQ272" s="8">
        <f t="shared" ref="AQ272" si="6">AVERAGE(AQ3:AQ270)</f>
        <v>2.7917062601028938E-14</v>
      </c>
      <c r="AR272" s="8">
        <f t="shared" ref="AR272:AT272" si="7">AVERAGE(AR3:AR270)</f>
        <v>9.8296163911588481E-15</v>
      </c>
      <c r="AS272" s="8">
        <f t="shared" si="7"/>
        <v>3.6361486212571792E-14</v>
      </c>
      <c r="AT272" s="8">
        <f t="shared" si="7"/>
        <v>4.0226660386560361E-15</v>
      </c>
      <c r="AV272" s="8">
        <f t="shared" ref="AV272:BC272" si="8">AVERAGE(AV3:AV270)</f>
        <v>3.3810433723062233E-14</v>
      </c>
      <c r="AW272" s="8">
        <f t="shared" si="8"/>
        <v>-1.0313263245773263E-14</v>
      </c>
      <c r="AX272" s="8">
        <f t="shared" si="8"/>
        <v>-9.1643864214512923E-15</v>
      </c>
      <c r="AY272" s="8">
        <f t="shared" si="8"/>
        <v>1.114474942591806E-14</v>
      </c>
      <c r="AZ272" s="8"/>
      <c r="BA272" s="8">
        <f t="shared" si="8"/>
        <v>6.9414171380541038E-15</v>
      </c>
      <c r="BB272" s="8">
        <f t="shared" si="8"/>
        <v>9.7464124313305402E-15</v>
      </c>
      <c r="BC272" s="8">
        <f t="shared" si="8"/>
        <v>1.0318345504622288E-14</v>
      </c>
      <c r="BE272" s="8">
        <f t="shared" ref="BE272:BF272" si="9">AVERAGE(BE3:BE270)</f>
        <v>1.5743326496733777E-15</v>
      </c>
      <c r="BF272" s="8">
        <f t="shared" si="9"/>
        <v>3.5418133072859992E-14</v>
      </c>
      <c r="BG272" s="8">
        <f t="shared" ref="BG272:BH272" si="10">AVERAGE(BG3:BG270)</f>
        <v>-2.6699509811717177E-15</v>
      </c>
      <c r="BH272" s="8">
        <f t="shared" si="10"/>
        <v>2.564801604929291E-16</v>
      </c>
      <c r="BI272" s="8"/>
      <c r="BJ272" s="8">
        <f t="shared" ref="BJ272:BN272" si="11">AVERAGE(BJ3:BJ270)</f>
        <v>2.6109711407854382E-14</v>
      </c>
      <c r="BK272" s="8">
        <f t="shared" si="11"/>
        <v>3.3120514877702172E-14</v>
      </c>
      <c r="BL272" s="8">
        <f t="shared" si="11"/>
        <v>-5.785969993719566E-16</v>
      </c>
      <c r="BM272" s="8">
        <f t="shared" si="11"/>
        <v>1.3751393186549439E-14</v>
      </c>
      <c r="BN272" s="8">
        <f t="shared" si="11"/>
        <v>4.5444417459897031E-15</v>
      </c>
      <c r="BO272" s="8">
        <f t="shared" ref="BO272:BP272" si="12">AVERAGE(BO3:BO270)</f>
        <v>2.8650225138632681E-16</v>
      </c>
      <c r="BP272" s="8">
        <f t="shared" si="12"/>
        <v>4.8566859828504554E-5</v>
      </c>
    </row>
    <row r="273" spans="1:68" x14ac:dyDescent="0.2">
      <c r="A273" s="7" t="s">
        <v>59</v>
      </c>
      <c r="C273" s="8">
        <f>STDEV(C3:C270)</f>
        <v>1.6610385711370849E-2</v>
      </c>
      <c r="D273" s="8">
        <f t="shared" ref="D273:AB273" si="13">STDEV(D3:D270)</f>
        <v>1.2851864264502973E-2</v>
      </c>
      <c r="E273" s="8">
        <f t="shared" si="13"/>
        <v>1.8280888960945499E-2</v>
      </c>
      <c r="F273" s="8">
        <f t="shared" si="13"/>
        <v>3.4273290189230803E-2</v>
      </c>
      <c r="G273" s="8">
        <f t="shared" si="13"/>
        <v>1.1713671546078013E-2</v>
      </c>
      <c r="H273" s="8">
        <f t="shared" si="13"/>
        <v>8.1195849796556769E-3</v>
      </c>
      <c r="I273" s="8">
        <f t="shared" si="13"/>
        <v>7.5429034162488834E-2</v>
      </c>
      <c r="J273" s="8">
        <f t="shared" si="13"/>
        <v>5.4404232091613387E-2</v>
      </c>
      <c r="K273" s="8">
        <f t="shared" si="13"/>
        <v>5.4327571009164202E-2</v>
      </c>
      <c r="L273" s="8">
        <f t="shared" si="13"/>
        <v>9.0054237916434868E-2</v>
      </c>
      <c r="M273" s="8">
        <f t="shared" si="13"/>
        <v>7.8916017712251083E-2</v>
      </c>
      <c r="N273" s="8">
        <f t="shared" si="13"/>
        <v>2.1406392778111044E-2</v>
      </c>
      <c r="O273" s="8">
        <f t="shared" si="13"/>
        <v>9.3488416076081063E-2</v>
      </c>
      <c r="P273" s="8">
        <f t="shared" ref="P273" si="14">STDEV(P3:P270)</f>
        <v>5.5003892582705079E-3</v>
      </c>
      <c r="Q273" s="8">
        <f t="shared" ref="Q273" si="15">STDEV(Q3:Q270)</f>
        <v>3.411560464197585E-3</v>
      </c>
      <c r="R273" s="8">
        <f t="shared" si="13"/>
        <v>5.4714496025574155E-2</v>
      </c>
      <c r="S273" s="8">
        <f t="shared" si="13"/>
        <v>5.0173373632547258E-2</v>
      </c>
      <c r="T273" s="8">
        <f t="shared" si="13"/>
        <v>3.1798747066363028E-2</v>
      </c>
      <c r="U273" s="8">
        <f t="shared" si="13"/>
        <v>5.1546125107721434E-2</v>
      </c>
      <c r="V273" s="8">
        <f t="shared" si="13"/>
        <v>5.3956361058636736E-2</v>
      </c>
      <c r="W273" s="8">
        <f t="shared" si="13"/>
        <v>2.7722084863247527E-2</v>
      </c>
      <c r="X273" s="8">
        <f t="shared" si="13"/>
        <v>3.3515926710954116E-2</v>
      </c>
      <c r="Y273" s="8">
        <f t="shared" si="13"/>
        <v>2.4370311321947141E-2</v>
      </c>
      <c r="Z273" s="8">
        <f t="shared" si="13"/>
        <v>2.9261778330428492E-2</v>
      </c>
      <c r="AA273" s="8">
        <f t="shared" si="13"/>
        <v>2.2119415996273067E-2</v>
      </c>
      <c r="AB273" s="8">
        <f t="shared" si="13"/>
        <v>1.2009375768589044E-2</v>
      </c>
      <c r="AE273" s="8">
        <f t="shared" ref="AE273" si="16">STDEV(AE3:AE270)</f>
        <v>9.3216570078893356E-3</v>
      </c>
      <c r="AF273" s="8">
        <f t="shared" ref="AF273:AM273" si="17">STDEV(AF3:AF270)</f>
        <v>1.3494051084593882E-2</v>
      </c>
      <c r="AG273" s="8">
        <f t="shared" si="17"/>
        <v>9.4384155762261626E-3</v>
      </c>
      <c r="AH273" s="8">
        <f t="shared" si="17"/>
        <v>5.4700880694799073E-2</v>
      </c>
      <c r="AI273" s="8">
        <f t="shared" si="17"/>
        <v>1.1559179437215513E-2</v>
      </c>
      <c r="AJ273" s="8">
        <f t="shared" si="17"/>
        <v>1.9111963772318375E-2</v>
      </c>
      <c r="AK273" s="8">
        <f t="shared" si="17"/>
        <v>1.1810679119677465E-2</v>
      </c>
      <c r="AL273" s="8">
        <f t="shared" si="17"/>
        <v>2.5283143483705164E-2</v>
      </c>
      <c r="AM273" s="8">
        <f t="shared" si="17"/>
        <v>1.3429368873808923E-2</v>
      </c>
      <c r="AN273" s="8">
        <f t="shared" ref="AN273:AO273" si="18">STDEV(AN3:AN270)</f>
        <v>9.0425160788636955E-3</v>
      </c>
      <c r="AO273" s="8">
        <f t="shared" si="18"/>
        <v>1.0644558813817494E-2</v>
      </c>
      <c r="AQ273" s="8">
        <f t="shared" ref="AQ273" si="19">STDEV(AQ3:AQ270)</f>
        <v>1.079920090705206E-2</v>
      </c>
      <c r="AR273" s="8">
        <f t="shared" ref="AR273:AT273" si="20">STDEV(AR3:AR270)</f>
        <v>1.0171165005447787E-2</v>
      </c>
      <c r="AS273" s="8">
        <f t="shared" si="20"/>
        <v>1.8273052055528639E-2</v>
      </c>
      <c r="AT273" s="8">
        <f t="shared" si="20"/>
        <v>7.8639903690997364E-3</v>
      </c>
      <c r="AV273" s="8">
        <f t="shared" ref="AV273:BC273" si="21">STDEV(AV3:AV270)</f>
        <v>1.1433766334253413E-2</v>
      </c>
      <c r="AW273" s="8">
        <f t="shared" si="21"/>
        <v>3.241988680760334E-2</v>
      </c>
      <c r="AX273" s="8">
        <f t="shared" si="21"/>
        <v>8.282907944436221E-3</v>
      </c>
      <c r="AY273" s="8">
        <f t="shared" si="21"/>
        <v>1.1372408551265371E-2</v>
      </c>
      <c r="AZ273" s="8"/>
      <c r="BA273" s="8">
        <f t="shared" si="21"/>
        <v>0.14494190536289608</v>
      </c>
      <c r="BB273" s="8">
        <f t="shared" si="21"/>
        <v>3.8648244803766345E-3</v>
      </c>
      <c r="BC273" s="8">
        <f t="shared" si="21"/>
        <v>0.11782063817026001</v>
      </c>
      <c r="BE273" s="8">
        <f t="shared" ref="BE273:BF273" si="22">STDEV(BE3:BE270)</f>
        <v>8.2025462280248193E-2</v>
      </c>
      <c r="BF273" s="8">
        <f t="shared" si="22"/>
        <v>3.1607973104931665E-2</v>
      </c>
      <c r="BG273" s="8">
        <f t="shared" ref="BG273:BH273" si="23">STDEV(BG3:BG270)</f>
        <v>3.510810159641211E-2</v>
      </c>
      <c r="BH273" s="8">
        <f t="shared" si="23"/>
        <v>1.3477681259652187E-2</v>
      </c>
      <c r="BI273" s="8"/>
      <c r="BJ273" s="8">
        <f t="shared" ref="BJ273:BN273" si="24">STDEV(BJ3:BJ270)</f>
        <v>1.1181990471156933</v>
      </c>
      <c r="BK273" s="8">
        <f t="shared" si="24"/>
        <v>1.3185151916304798</v>
      </c>
      <c r="BL273" s="8">
        <f t="shared" si="24"/>
        <v>0.73472278127321822</v>
      </c>
      <c r="BM273" s="8">
        <f t="shared" si="24"/>
        <v>0.51959163595032454</v>
      </c>
      <c r="BN273" s="8">
        <f t="shared" si="24"/>
        <v>0.90130489926529611</v>
      </c>
      <c r="BO273" s="8">
        <f t="shared" ref="BO273:BP273" si="25">STDEV(BO3:BO270)</f>
        <v>1.0771217297983459E-2</v>
      </c>
      <c r="BP273" s="8">
        <f t="shared" si="25"/>
        <v>8.5841585208522708E-3</v>
      </c>
    </row>
    <row r="274" spans="1:68" x14ac:dyDescent="0.2">
      <c r="A274" s="7" t="s">
        <v>60</v>
      </c>
      <c r="C274" s="8">
        <f>CORREL(C3:C269,C4:C270)</f>
        <v>0.85266231465343179</v>
      </c>
      <c r="D274" s="8">
        <f t="shared" ref="D274:AB274" si="26">CORREL(D3:D269,D4:D270)</f>
        <v>0.81855250815062641</v>
      </c>
      <c r="E274" s="8">
        <f t="shared" si="26"/>
        <v>0.87343748368770435</v>
      </c>
      <c r="F274" s="8">
        <f t="shared" si="26"/>
        <v>0.80167310962139571</v>
      </c>
      <c r="G274" s="8">
        <f t="shared" si="26"/>
        <v>0.85344108931379092</v>
      </c>
      <c r="H274" s="8">
        <f t="shared" si="26"/>
        <v>0.93560127750372934</v>
      </c>
      <c r="I274" s="8">
        <f t="shared" si="26"/>
        <v>0.79602766525665625</v>
      </c>
      <c r="J274" s="8">
        <f t="shared" si="26"/>
        <v>0.94285308561252879</v>
      </c>
      <c r="K274" s="8">
        <f t="shared" si="26"/>
        <v>0.93050515316913174</v>
      </c>
      <c r="L274" s="8">
        <f t="shared" si="26"/>
        <v>0.91111764731091915</v>
      </c>
      <c r="M274" s="8">
        <f t="shared" si="26"/>
        <v>0.92062751375928054</v>
      </c>
      <c r="N274" s="8">
        <f t="shared" si="26"/>
        <v>0.86572339709742618</v>
      </c>
      <c r="O274" s="8">
        <f t="shared" si="26"/>
        <v>0.94879416001681682</v>
      </c>
      <c r="P274" s="8">
        <f t="shared" ref="P274" si="27">CORREL(P3:P269,P4:P270)</f>
        <v>0.63279273808132852</v>
      </c>
      <c r="Q274" s="8">
        <f t="shared" ref="Q274" si="28">CORREL(Q3:Q269,Q4:Q270)</f>
        <v>0.82868319280064906</v>
      </c>
      <c r="R274" s="8">
        <f t="shared" si="26"/>
        <v>0.72282320336127082</v>
      </c>
      <c r="S274" s="8">
        <f t="shared" si="26"/>
        <v>0.84729623483082406</v>
      </c>
      <c r="T274" s="8">
        <f t="shared" si="26"/>
        <v>0.74865832753413597</v>
      </c>
      <c r="U274" s="8">
        <f t="shared" si="26"/>
        <v>0.7303683181781524</v>
      </c>
      <c r="V274" s="8">
        <f t="shared" si="26"/>
        <v>0.88126225450839202</v>
      </c>
      <c r="W274" s="8">
        <f t="shared" si="26"/>
        <v>0.66270270746299043</v>
      </c>
      <c r="X274" s="8">
        <f t="shared" si="26"/>
        <v>0.90432672549258641</v>
      </c>
      <c r="Y274" s="8">
        <f t="shared" si="26"/>
        <v>0.77947673222399438</v>
      </c>
      <c r="Z274" s="8">
        <f t="shared" si="26"/>
        <v>0.69130824530138091</v>
      </c>
      <c r="AA274" s="8">
        <f t="shared" si="26"/>
        <v>0.78934356948583206</v>
      </c>
      <c r="AB274" s="8">
        <f t="shared" si="26"/>
        <v>0.89520910810354304</v>
      </c>
      <c r="AE274" s="8">
        <f t="shared" ref="AE274" si="29">CORREL(AE3:AE269,AE4:AE270)</f>
        <v>0.90307847894800564</v>
      </c>
      <c r="AF274" s="8">
        <f t="shared" ref="AF274:AM274" si="30">CORREL(AF3:AF269,AF4:AF270)</f>
        <v>0.90819410896041941</v>
      </c>
      <c r="AG274" s="8">
        <f t="shared" si="30"/>
        <v>0.9382863049542719</v>
      </c>
      <c r="AH274" s="8">
        <f t="shared" si="30"/>
        <v>0.79383487909062389</v>
      </c>
      <c r="AI274" s="8">
        <f t="shared" si="30"/>
        <v>0.88835066738413604</v>
      </c>
      <c r="AJ274" s="8">
        <f t="shared" si="30"/>
        <v>0.85472985277460112</v>
      </c>
      <c r="AK274" s="8">
        <f t="shared" si="30"/>
        <v>0.93784576066257674</v>
      </c>
      <c r="AL274" s="8">
        <f t="shared" si="30"/>
        <v>0.92394229180598486</v>
      </c>
      <c r="AM274" s="8">
        <f t="shared" si="30"/>
        <v>0.88332997659526913</v>
      </c>
      <c r="AN274" s="8">
        <f t="shared" ref="AN274:AO274" si="31">CORREL(AN3:AN269,AN4:AN270)</f>
        <v>0.79659733400571564</v>
      </c>
      <c r="AO274" s="8">
        <f t="shared" si="31"/>
        <v>0.79005879715804228</v>
      </c>
      <c r="AQ274" s="8">
        <f t="shared" ref="AQ274" si="32">CORREL(AQ3:AQ269,AQ4:AQ270)</f>
        <v>0.89503863271646023</v>
      </c>
      <c r="AR274" s="8">
        <f t="shared" ref="AR274:AT274" si="33">CORREL(AR3:AR269,AR4:AR270)</f>
        <v>0.80061755956966252</v>
      </c>
      <c r="AS274" s="8">
        <f t="shared" si="33"/>
        <v>0.85713833638132542</v>
      </c>
      <c r="AT274" s="8">
        <f t="shared" si="33"/>
        <v>0.57024306285839976</v>
      </c>
      <c r="AV274" s="8">
        <f t="shared" ref="AV274:BC274" si="34">CORREL(AV3:AV269,AV4:AV270)</f>
        <v>0.94107062472056513</v>
      </c>
      <c r="AW274" s="8">
        <f t="shared" si="34"/>
        <v>0.89689263617282688</v>
      </c>
      <c r="AX274" s="8">
        <f t="shared" si="34"/>
        <v>0.67619125770462507</v>
      </c>
      <c r="AY274" s="8">
        <f t="shared" si="34"/>
        <v>0.80766723298503518</v>
      </c>
      <c r="AZ274" s="8"/>
      <c r="BA274" s="8">
        <f t="shared" si="34"/>
        <v>0.89331056073749571</v>
      </c>
      <c r="BB274" s="8">
        <f t="shared" si="34"/>
        <v>0.69470440029038505</v>
      </c>
      <c r="BC274" s="8">
        <f t="shared" si="34"/>
        <v>0.89809053095585312</v>
      </c>
      <c r="BE274" s="8">
        <f t="shared" ref="BE274:BF274" si="35">CORREL(BE3:BE269,BE4:BE270)</f>
        <v>0.70601373693403247</v>
      </c>
      <c r="BF274" s="8">
        <f t="shared" si="35"/>
        <v>0.92409445340514829</v>
      </c>
      <c r="BG274" s="8">
        <f t="shared" ref="BG274:BH274" si="36">CORREL(BG3:BG269,BG4:BG270)</f>
        <v>0.80940573340987954</v>
      </c>
      <c r="BH274" s="8">
        <f t="shared" si="36"/>
        <v>0.79292294682168996</v>
      </c>
      <c r="BI274" s="8"/>
      <c r="BJ274" s="8">
        <f t="shared" ref="BJ274:BN274" si="37">CORREL(BJ3:BJ269,BJ4:BJ270)</f>
        <v>0.8260645848071555</v>
      </c>
      <c r="BK274" s="8">
        <f t="shared" si="37"/>
        <v>0.84558652409365387</v>
      </c>
      <c r="BL274" s="8">
        <f t="shared" si="37"/>
        <v>0.79485797405158809</v>
      </c>
      <c r="BM274" s="8">
        <f t="shared" si="37"/>
        <v>0.50315159058831571</v>
      </c>
      <c r="BN274" s="8">
        <f t="shared" si="37"/>
        <v>0.80423306593984778</v>
      </c>
      <c r="BO274" s="8">
        <f t="shared" ref="BO274:BP274" si="38">CORREL(BO3:BO269,BO4:BO270)</f>
        <v>0.71407060047783066</v>
      </c>
      <c r="BP274" s="8">
        <f t="shared" si="38"/>
        <v>0.62239804489321049</v>
      </c>
    </row>
    <row r="275" spans="1:68" s="48" customFormat="1" x14ac:dyDescent="0.2">
      <c r="A275" s="48" t="s">
        <v>186</v>
      </c>
      <c r="C275" s="49">
        <f>SKEW(C3:C270)</f>
        <v>0.60620185250714287</v>
      </c>
      <c r="D275" s="49">
        <f t="shared" ref="D275:BO275" si="39">SKEW(D3:D270)</f>
        <v>-6.8903294255504274E-2</v>
      </c>
      <c r="E275" s="49">
        <f t="shared" si="39"/>
        <v>0.51511128214306734</v>
      </c>
      <c r="F275" s="49">
        <f t="shared" si="39"/>
        <v>0.70366903577307005</v>
      </c>
      <c r="G275" s="49">
        <f t="shared" si="39"/>
        <v>4.2026271475387636E-2</v>
      </c>
      <c r="H275" s="49">
        <f t="shared" si="39"/>
        <v>0.13566285870448355</v>
      </c>
      <c r="I275" s="49">
        <f t="shared" si="39"/>
        <v>0.60826583988811989</v>
      </c>
      <c r="J275" s="49">
        <f t="shared" si="39"/>
        <v>0.58987464901880549</v>
      </c>
      <c r="K275" s="49">
        <f t="shared" si="39"/>
        <v>6.942529704651676E-2</v>
      </c>
      <c r="L275" s="49">
        <f t="shared" si="39"/>
        <v>-0.27384781424429161</v>
      </c>
      <c r="M275" s="49">
        <f t="shared" si="39"/>
        <v>0.85130653096550235</v>
      </c>
      <c r="N275" s="49">
        <f t="shared" si="39"/>
        <v>-5.0771291876407894E-2</v>
      </c>
      <c r="O275" s="49">
        <f t="shared" si="39"/>
        <v>-2.0231089243367743E-2</v>
      </c>
      <c r="P275" s="49">
        <f t="shared" si="39"/>
        <v>1.3647754748434739</v>
      </c>
      <c r="Q275" s="49">
        <f t="shared" si="39"/>
        <v>-0.42675889615571444</v>
      </c>
      <c r="R275" s="49">
        <f t="shared" si="39"/>
        <v>-7.3880483862087273E-2</v>
      </c>
      <c r="S275" s="49">
        <f t="shared" si="39"/>
        <v>0.24778989152785072</v>
      </c>
      <c r="T275" s="49">
        <f t="shared" si="39"/>
        <v>3.4631618865857014E-2</v>
      </c>
      <c r="U275" s="49">
        <f t="shared" si="39"/>
        <v>0.74258321355016599</v>
      </c>
      <c r="V275" s="49">
        <f t="shared" si="39"/>
        <v>1.377853336463303</v>
      </c>
      <c r="W275" s="49">
        <f t="shared" si="39"/>
        <v>0.32973463174280476</v>
      </c>
      <c r="X275" s="49">
        <f t="shared" si="39"/>
        <v>7.6339795537171892E-2</v>
      </c>
      <c r="Y275" s="49">
        <f t="shared" si="39"/>
        <v>8.9537921492730876E-2</v>
      </c>
      <c r="Z275" s="49">
        <f t="shared" si="39"/>
        <v>2.4586777761877853E-2</v>
      </c>
      <c r="AA275" s="49">
        <f t="shared" si="39"/>
        <v>-0.18416098773401515</v>
      </c>
      <c r="AB275" s="49">
        <f t="shared" si="39"/>
        <v>-0.58745024969029669</v>
      </c>
      <c r="AC275" s="49"/>
      <c r="AD275" s="49"/>
      <c r="AE275" s="49">
        <f t="shared" si="39"/>
        <v>7.2710655415345479E-2</v>
      </c>
      <c r="AF275" s="49">
        <f t="shared" si="39"/>
        <v>-9.5299748969958666E-3</v>
      </c>
      <c r="AG275" s="49">
        <f t="shared" si="39"/>
        <v>-0.41699158188108576</v>
      </c>
      <c r="AH275" s="49">
        <f t="shared" si="39"/>
        <v>-6.1016121043740591E-3</v>
      </c>
      <c r="AI275" s="49">
        <f t="shared" si="39"/>
        <v>0.51688125758225834</v>
      </c>
      <c r="AJ275" s="49">
        <f t="shared" si="39"/>
        <v>-0.25185149268939167</v>
      </c>
      <c r="AK275" s="49">
        <f t="shared" si="39"/>
        <v>-0.83068305383440988</v>
      </c>
      <c r="AL275" s="49">
        <f t="shared" si="39"/>
        <v>-0.11324887959497935</v>
      </c>
      <c r="AM275" s="49">
        <f t="shared" si="39"/>
        <v>0.34337295423321296</v>
      </c>
      <c r="AN275" s="49">
        <f t="shared" si="39"/>
        <v>9.3557195130156159E-2</v>
      </c>
      <c r="AO275" s="49">
        <f t="shared" si="39"/>
        <v>-7.6139987980991253E-2</v>
      </c>
      <c r="AP275" s="49"/>
      <c r="AQ275" s="49">
        <f t="shared" si="39"/>
        <v>0.2520460895846145</v>
      </c>
      <c r="AR275" s="49">
        <f t="shared" si="39"/>
        <v>0.91201162664928215</v>
      </c>
      <c r="AS275" s="49">
        <f t="shared" si="39"/>
        <v>0.56334931472740679</v>
      </c>
      <c r="AT275" s="49">
        <f t="shared" si="39"/>
        <v>0.21568730149815563</v>
      </c>
      <c r="AU275" s="49"/>
      <c r="AV275" s="49">
        <f t="shared" si="39"/>
        <v>0.16159724002384096</v>
      </c>
      <c r="AW275" s="49">
        <f t="shared" si="39"/>
        <v>0.88067119876158406</v>
      </c>
      <c r="AX275" s="49">
        <f t="shared" si="39"/>
        <v>0.35169401184184168</v>
      </c>
      <c r="AY275" s="49">
        <f t="shared" si="39"/>
        <v>-0.16420006601831585</v>
      </c>
      <c r="AZ275" s="49"/>
      <c r="BA275" s="49">
        <f t="shared" si="39"/>
        <v>-0.48490005409473858</v>
      </c>
      <c r="BB275" s="49">
        <f t="shared" si="39"/>
        <v>-4.7667935832294672E-2</v>
      </c>
      <c r="BC275" s="49">
        <f t="shared" si="39"/>
        <v>-0.13782525033047832</v>
      </c>
      <c r="BD275" s="49"/>
      <c r="BE275" s="49">
        <f t="shared" si="39"/>
        <v>0.7314051176118368</v>
      </c>
      <c r="BF275" s="49">
        <f t="shared" si="39"/>
        <v>6.78209870402601E-2</v>
      </c>
      <c r="BG275" s="49">
        <f t="shared" si="39"/>
        <v>-0.51278638683688216</v>
      </c>
      <c r="BH275" s="49">
        <f t="shared" si="39"/>
        <v>0.12331794717066893</v>
      </c>
      <c r="BI275" s="49"/>
      <c r="BJ275" s="49">
        <f t="shared" si="39"/>
        <v>-0.68738080696216364</v>
      </c>
      <c r="BK275" s="49">
        <f t="shared" si="39"/>
        <v>-0.90179797079720403</v>
      </c>
      <c r="BL275" s="49">
        <f t="shared" si="39"/>
        <v>-0.21015764652602101</v>
      </c>
      <c r="BM275" s="49">
        <f t="shared" si="39"/>
        <v>-1.8979387561074901</v>
      </c>
      <c r="BN275" s="49">
        <f t="shared" si="39"/>
        <v>0.44567317561743691</v>
      </c>
      <c r="BO275" s="49">
        <f t="shared" si="39"/>
        <v>-0.55907573300137703</v>
      </c>
      <c r="BP275" s="49">
        <f t="shared" ref="BP275" si="40">SKEW(BP3:BP270)</f>
        <v>-0.19644056309875246</v>
      </c>
    </row>
    <row r="276" spans="1:68" s="48" customFormat="1" x14ac:dyDescent="0.2">
      <c r="A276" s="48" t="s">
        <v>188</v>
      </c>
      <c r="C276" s="49">
        <f t="shared" ref="C276:AB276" si="41">SKEW(C322:C588)</f>
        <v>0.20549844284082139</v>
      </c>
      <c r="D276" s="49">
        <f t="shared" si="41"/>
        <v>0.53719904774631977</v>
      </c>
      <c r="E276" s="49">
        <f t="shared" si="41"/>
        <v>0.76350874072356423</v>
      </c>
      <c r="F276" s="49">
        <f t="shared" si="41"/>
        <v>0.37763694721666735</v>
      </c>
      <c r="G276" s="49">
        <f t="shared" si="41"/>
        <v>0.33907164740411527</v>
      </c>
      <c r="H276" s="49">
        <f t="shared" si="41"/>
        <v>1.4492351546754085</v>
      </c>
      <c r="I276" s="49">
        <f t="shared" si="41"/>
        <v>0.24229232166888062</v>
      </c>
      <c r="J276" s="49">
        <f t="shared" si="41"/>
        <v>1.3997528244595965</v>
      </c>
      <c r="K276" s="49">
        <f t="shared" si="41"/>
        <v>1.2449577076008504</v>
      </c>
      <c r="L276" s="49">
        <f t="shared" si="41"/>
        <v>0.70557360264493252</v>
      </c>
      <c r="M276" s="49">
        <f t="shared" si="41"/>
        <v>1.5214489622747538</v>
      </c>
      <c r="N276" s="49">
        <f t="shared" si="41"/>
        <v>1.2032334523924644</v>
      </c>
      <c r="O276" s="49">
        <f t="shared" si="41"/>
        <v>0.31476929465566894</v>
      </c>
      <c r="P276" s="49">
        <f t="shared" si="41"/>
        <v>-0.42834769055590438</v>
      </c>
      <c r="Q276" s="49">
        <f t="shared" si="41"/>
        <v>-0.14341240227988364</v>
      </c>
      <c r="R276" s="49">
        <f t="shared" si="41"/>
        <v>-0.12356946583205843</v>
      </c>
      <c r="S276" s="49">
        <f t="shared" si="41"/>
        <v>1.7967174742012046</v>
      </c>
      <c r="T276" s="49">
        <f t="shared" si="41"/>
        <v>0.12235105645937128</v>
      </c>
      <c r="U276" s="49">
        <f t="shared" si="41"/>
        <v>-0.34853555050959067</v>
      </c>
      <c r="V276" s="49">
        <f t="shared" si="41"/>
        <v>1.3602131346256963</v>
      </c>
      <c r="W276" s="49">
        <f t="shared" si="41"/>
        <v>0.5146866940914826</v>
      </c>
      <c r="X276" s="49">
        <f t="shared" si="41"/>
        <v>-1.3745877614835871</v>
      </c>
      <c r="Y276" s="49">
        <f t="shared" si="41"/>
        <v>0.46926797732160147</v>
      </c>
      <c r="Z276" s="49">
        <f t="shared" si="41"/>
        <v>0.59333609508668528</v>
      </c>
      <c r="AA276" s="49">
        <f t="shared" si="41"/>
        <v>0.18504432550904151</v>
      </c>
      <c r="AB276" s="49">
        <f t="shared" si="41"/>
        <v>0.3031862900179223</v>
      </c>
      <c r="AC276" s="49"/>
      <c r="AD276" s="49"/>
      <c r="AE276" s="49">
        <f t="shared" ref="AE276:AO276" si="42">SKEW(AE322:AE588)</f>
        <v>-1.6188378462397004</v>
      </c>
      <c r="AF276" s="49">
        <f t="shared" si="42"/>
        <v>-0.25516907662009913</v>
      </c>
      <c r="AG276" s="49">
        <f t="shared" si="42"/>
        <v>-0.21644074044241909</v>
      </c>
      <c r="AH276" s="49">
        <f t="shared" si="42"/>
        <v>2.2232993496474767</v>
      </c>
      <c r="AI276" s="49">
        <f t="shared" si="42"/>
        <v>-0.47964608173338363</v>
      </c>
      <c r="AJ276" s="49">
        <f t="shared" si="42"/>
        <v>2.101887238911107</v>
      </c>
      <c r="AK276" s="49">
        <f t="shared" si="42"/>
        <v>-0.70599493492194243</v>
      </c>
      <c r="AL276" s="49">
        <f t="shared" si="42"/>
        <v>-1.2375616252571375</v>
      </c>
      <c r="AM276" s="49">
        <f t="shared" si="42"/>
        <v>-0.8479820458150984</v>
      </c>
      <c r="AN276" s="49">
        <f t="shared" si="42"/>
        <v>-0.24379144008318321</v>
      </c>
      <c r="AO276" s="49">
        <f t="shared" si="42"/>
        <v>-0.48615845507957067</v>
      </c>
      <c r="AP276" s="49"/>
      <c r="AQ276" s="49">
        <f>SKEW(AQ322:AQ588)</f>
        <v>0.2302277791292302</v>
      </c>
      <c r="AR276" s="49">
        <f>SKEW(AR322:AR588)</f>
        <v>0.15395430464813625</v>
      </c>
      <c r="AS276" s="49">
        <f>SKEW(AS322:AS588)</f>
        <v>0.47124099674303777</v>
      </c>
      <c r="AT276" s="49">
        <f>SKEW(AT322:AT588)</f>
        <v>0.10278607131123205</v>
      </c>
      <c r="AU276" s="49"/>
      <c r="AV276" s="49">
        <f>SKEW(AV322:AV588)</f>
        <v>-0.11172961469995511</v>
      </c>
      <c r="AW276" s="49">
        <f>SKEW(AW322:AW588)</f>
        <v>1.1028387714471715</v>
      </c>
      <c r="AX276" s="49">
        <f>SKEW(AX322:AX588)</f>
        <v>0.11089118832823053</v>
      </c>
      <c r="AY276" s="49">
        <f>SKEW(AY322:AY588)</f>
        <v>-0.44146107697666581</v>
      </c>
      <c r="AZ276" s="49"/>
      <c r="BA276" s="49">
        <f>SKEW(BA322:BA588)</f>
        <v>-1.198734521084148</v>
      </c>
      <c r="BB276" s="49">
        <f>SKEW(BB322:BB588)</f>
        <v>-0.19027971009923617</v>
      </c>
      <c r="BC276" s="49">
        <f>SKEW(BC322:BC588)</f>
        <v>-0.96356738683985999</v>
      </c>
      <c r="BD276" s="49"/>
      <c r="BE276" s="49">
        <f>SKEW(BE322:BE588)</f>
        <v>-0.134237848371767</v>
      </c>
      <c r="BF276" s="49">
        <f>SKEW(BF322:BF588)</f>
        <v>-1.5241203988753989</v>
      </c>
      <c r="BG276" s="49">
        <f>SKEW(BG322:BG588)</f>
        <v>-0.31204297299746198</v>
      </c>
      <c r="BH276" s="49">
        <f>SKEW(BH322:BH588)</f>
        <v>1.5156333041803274</v>
      </c>
      <c r="BI276" s="49"/>
      <c r="BJ276" s="49">
        <f t="shared" ref="BJ276:BO276" si="43">SKEW(BJ322:BJ588)</f>
        <v>0.6155443042373856</v>
      </c>
      <c r="BK276" s="49">
        <f t="shared" si="43"/>
        <v>0.32828937160359695</v>
      </c>
      <c r="BL276" s="49">
        <f t="shared" si="43"/>
        <v>0.45142848682306935</v>
      </c>
      <c r="BM276" s="49">
        <f t="shared" si="43"/>
        <v>0.90746073610557076</v>
      </c>
      <c r="BN276" s="49">
        <f t="shared" si="43"/>
        <v>-0.2181821623382762</v>
      </c>
      <c r="BO276" s="49">
        <f t="shared" si="43"/>
        <v>-0.69892014991527329</v>
      </c>
      <c r="BP276" s="49">
        <f t="shared" ref="BP276" si="44">SKEW(BP322:BP588)</f>
        <v>-0.80393612314309093</v>
      </c>
    </row>
    <row r="277" spans="1:68" x14ac:dyDescent="0.2">
      <c r="A277" s="7" t="s">
        <v>61</v>
      </c>
      <c r="C277" s="8">
        <f>CORREL(C3:C270,GDP)</f>
        <v>1</v>
      </c>
      <c r="D277" s="8">
        <f t="shared" ref="D277:AB277" si="45">CORREL(D3:D270,GDP)</f>
        <v>0.77634659904219239</v>
      </c>
      <c r="E277" s="8">
        <f t="shared" si="45"/>
        <v>0.84427445547267921</v>
      </c>
      <c r="F277" s="8">
        <f t="shared" si="45"/>
        <v>0.76519502357479441</v>
      </c>
      <c r="G277" s="8">
        <f t="shared" si="45"/>
        <v>0.87024309434369163</v>
      </c>
      <c r="H277" s="8">
        <f t="shared" si="45"/>
        <v>0.76921842851644251</v>
      </c>
      <c r="I277" s="8">
        <f t="shared" si="45"/>
        <v>0.84310420791619789</v>
      </c>
      <c r="J277" s="8">
        <f t="shared" si="45"/>
        <v>0.9097183438041142</v>
      </c>
      <c r="K277" s="8">
        <f t="shared" si="45"/>
        <v>0.85979830372036536</v>
      </c>
      <c r="L277" s="8">
        <f t="shared" si="45"/>
        <v>0.46691907303328795</v>
      </c>
      <c r="M277" s="8">
        <f t="shared" si="45"/>
        <v>0.90275450448203898</v>
      </c>
      <c r="N277" s="8">
        <f t="shared" si="45"/>
        <v>0.71768533044509653</v>
      </c>
      <c r="O277" s="8">
        <f t="shared" si="45"/>
        <v>0.66895198832500402</v>
      </c>
      <c r="P277" s="8">
        <f t="shared" si="45"/>
        <v>0.55045610948606072</v>
      </c>
      <c r="Q277" s="8">
        <f t="shared" si="45"/>
        <v>-0.32718562555129616</v>
      </c>
      <c r="R277" s="8">
        <f t="shared" si="45"/>
        <v>0.4166258029844766</v>
      </c>
      <c r="S277" s="8">
        <f t="shared" si="45"/>
        <v>0.82270308153356309</v>
      </c>
      <c r="T277" s="8">
        <f t="shared" si="45"/>
        <v>0.68411380680797584</v>
      </c>
      <c r="U277" s="8">
        <f t="shared" si="45"/>
        <v>0.71174872920605792</v>
      </c>
      <c r="V277" s="8">
        <f t="shared" si="45"/>
        <v>0.8400382189899509</v>
      </c>
      <c r="W277" s="8">
        <f t="shared" si="45"/>
        <v>0.63055493965418064</v>
      </c>
      <c r="X277" s="8">
        <f t="shared" si="45"/>
        <v>0.15206668223794154</v>
      </c>
      <c r="Y277" s="8">
        <f t="shared" si="45"/>
        <v>-0.51184674401901187</v>
      </c>
      <c r="Z277" s="8">
        <f t="shared" si="45"/>
        <v>-0.40460880359283768</v>
      </c>
      <c r="AA277" s="8">
        <f t="shared" si="45"/>
        <v>-0.60860036960172748</v>
      </c>
      <c r="AB277" s="8">
        <f t="shared" si="45"/>
        <v>-0.57469692346906409</v>
      </c>
      <c r="AE277" s="8">
        <f t="shared" ref="AE277:AO277" si="46">CORREL(AE3:AE270,GDP)</f>
        <v>-0.16959400613638917</v>
      </c>
      <c r="AF277" s="8">
        <f t="shared" si="46"/>
        <v>-0.19569409112996394</v>
      </c>
      <c r="AG277" s="8">
        <f t="shared" si="46"/>
        <v>-0.5572562081526159</v>
      </c>
      <c r="AH277" s="8">
        <f t="shared" si="46"/>
        <v>-6.858568555341121E-3</v>
      </c>
      <c r="AI277" s="8">
        <f t="shared" si="46"/>
        <v>-0.32975729447341429</v>
      </c>
      <c r="AJ277" s="8">
        <f t="shared" si="46"/>
        <v>-0.14319313850234652</v>
      </c>
      <c r="AK277" s="8">
        <f t="shared" si="46"/>
        <v>-0.56840423759767955</v>
      </c>
      <c r="AL277" s="8">
        <f t="shared" si="46"/>
        <v>6.1601402625717339E-2</v>
      </c>
      <c r="AM277" s="8">
        <f t="shared" si="46"/>
        <v>0.21888729760390827</v>
      </c>
      <c r="AN277" s="8">
        <f t="shared" si="46"/>
        <v>1.1402808117752648E-2</v>
      </c>
      <c r="AO277" s="8">
        <f t="shared" si="46"/>
        <v>0.25776701377746125</v>
      </c>
      <c r="AQ277" s="8">
        <f>CORREL(AQ3:AQ270,GDP)</f>
        <v>0.79199347105873741</v>
      </c>
      <c r="AR277" s="8">
        <f>CORREL(AR3:AR270,GDP)</f>
        <v>0.7799701636357913</v>
      </c>
      <c r="AS277" s="8">
        <f>CORREL(AS3:AS270,GDP)</f>
        <v>0.89895050129463738</v>
      </c>
      <c r="AT277" s="8">
        <f>CORREL(AT3:AT270,GDP)</f>
        <v>1.3416033456952619E-2</v>
      </c>
      <c r="AV277" s="8">
        <f>CORREL(AV3:AV270,GDP)</f>
        <v>0.17371200152475491</v>
      </c>
      <c r="AW277" s="8">
        <f>CORREL(AW3:AW270,GDP)</f>
        <v>0.87947175277734024</v>
      </c>
      <c r="AX277" s="8">
        <f>CORREL(AX3:AX270,GDP)</f>
        <v>0.56816013687711142</v>
      </c>
      <c r="AY277" s="8">
        <f>CORREL(AY3:AY270,GDP)</f>
        <v>-0.50125105907984735</v>
      </c>
      <c r="AZ277" s="8"/>
      <c r="BA277" s="8">
        <f>CORREL(BA3:BA270,GDP)</f>
        <v>-0.86331620223057648</v>
      </c>
      <c r="BB277" s="8">
        <f>CORREL(BB3:BB270,GDP)</f>
        <v>0.24839208858112508</v>
      </c>
      <c r="BC277" s="8">
        <f>CORREL(BC3:BC270,GDP)</f>
        <v>-0.40657784416892279</v>
      </c>
      <c r="BE277" s="8">
        <f>CORREL(BE3:BE270,GDP)</f>
        <v>0.3792729369799403</v>
      </c>
      <c r="BF277" s="8">
        <f>CORREL(BF3:BF270,GDP)</f>
        <v>0.20452772723535215</v>
      </c>
      <c r="BG277" s="8">
        <f>CORREL(BG3:BG270,GDP)</f>
        <v>-0.18707946462799097</v>
      </c>
      <c r="BH277" s="8">
        <f>CORREL(BH3:BH270,GDP)</f>
        <v>-0.72771038089846052</v>
      </c>
      <c r="BI277" s="8"/>
      <c r="BJ277" s="8">
        <f t="shared" ref="BJ277:BP277" si="47">CORREL(BJ3:BJ270,GDP)</f>
        <v>0.39927236190238813</v>
      </c>
      <c r="BK277" s="8">
        <f t="shared" si="47"/>
        <v>0.24742166583976904</v>
      </c>
      <c r="BL277" s="8">
        <f t="shared" si="47"/>
        <v>4.007738822564659E-2</v>
      </c>
      <c r="BM277" s="8">
        <f t="shared" si="47"/>
        <v>-0.2570528113206067</v>
      </c>
      <c r="BN277" s="8">
        <f t="shared" si="47"/>
        <v>-0.53895042523447401</v>
      </c>
      <c r="BO277" s="8">
        <f t="shared" si="47"/>
        <v>5.2783707942728686E-2</v>
      </c>
      <c r="BP277" s="8">
        <f t="shared" si="47"/>
        <v>-0.35004962813776208</v>
      </c>
    </row>
    <row r="278" spans="1:68" x14ac:dyDescent="0.2">
      <c r="A278" s="7" t="s">
        <v>96</v>
      </c>
      <c r="C278" s="8">
        <f t="shared" ref="C278:AB278" si="48">CORREL(C3:C270,TFP)</f>
        <v>0.56816013687711142</v>
      </c>
      <c r="D278" s="8">
        <f t="shared" si="48"/>
        <v>0.35753261279015125</v>
      </c>
      <c r="E278" s="8">
        <f t="shared" si="48"/>
        <v>-0.10113386341799625</v>
      </c>
      <c r="F278" s="8">
        <f t="shared" si="48"/>
        <v>-7.3787446040474741E-2</v>
      </c>
      <c r="G278" s="8">
        <f t="shared" si="48"/>
        <v>-0.138775834308728</v>
      </c>
      <c r="H278" s="8">
        <f t="shared" si="48"/>
        <v>-0.35272424133696073</v>
      </c>
      <c r="I278" s="8">
        <f t="shared" si="48"/>
        <v>0.44865043818440575</v>
      </c>
      <c r="J278" s="8">
        <f t="shared" si="48"/>
        <v>-0.18197202008824856</v>
      </c>
      <c r="K278" s="8">
        <f t="shared" si="48"/>
        <v>-0.3377232856121446</v>
      </c>
      <c r="L278" s="8">
        <f t="shared" si="48"/>
        <v>-0.50369469984234283</v>
      </c>
      <c r="M278" s="8">
        <f t="shared" si="48"/>
        <v>-0.1664224537679056</v>
      </c>
      <c r="N278" s="8">
        <f t="shared" si="48"/>
        <v>-0.22450389540852869</v>
      </c>
      <c r="O278" s="8">
        <f t="shared" si="48"/>
        <v>3.3319159413409134E-2</v>
      </c>
      <c r="P278" s="8">
        <f t="shared" si="48"/>
        <v>0.27753014244115809</v>
      </c>
      <c r="Q278" s="8">
        <f t="shared" si="48"/>
        <v>-0.26150737238212562</v>
      </c>
      <c r="R278" s="8">
        <f t="shared" si="48"/>
        <v>1.6961253705433259E-2</v>
      </c>
      <c r="S278" s="8">
        <f t="shared" si="48"/>
        <v>-0.1143669043635531</v>
      </c>
      <c r="T278" s="8">
        <f t="shared" si="48"/>
        <v>-0.10966466342673502</v>
      </c>
      <c r="U278" s="8">
        <f t="shared" si="48"/>
        <v>0.34407522904508514</v>
      </c>
      <c r="V278" s="8">
        <f t="shared" si="48"/>
        <v>-5.0016541780220802E-2</v>
      </c>
      <c r="W278" s="8">
        <f t="shared" si="48"/>
        <v>-0.22676751336903433</v>
      </c>
      <c r="X278" s="8">
        <f t="shared" si="48"/>
        <v>0.28519061399526369</v>
      </c>
      <c r="Y278" s="8">
        <f t="shared" si="48"/>
        <v>0.51042383939702485</v>
      </c>
      <c r="Z278" s="8">
        <f t="shared" si="48"/>
        <v>0.53857958105740078</v>
      </c>
      <c r="AA278" s="8">
        <f t="shared" si="48"/>
        <v>0.31393978113477761</v>
      </c>
      <c r="AB278" s="8">
        <f t="shared" si="48"/>
        <v>-0.33660299037447833</v>
      </c>
      <c r="AC278" s="8"/>
      <c r="AD278" s="8"/>
      <c r="AE278" s="8">
        <f t="shared" ref="AE278:AO278" si="49">CORREL(AE3:AE270,TFP)</f>
        <v>-0.19292889509219457</v>
      </c>
      <c r="AF278" s="8">
        <f t="shared" si="49"/>
        <v>-0.17780709188667473</v>
      </c>
      <c r="AG278" s="8">
        <f t="shared" si="49"/>
        <v>-0.48383102230430569</v>
      </c>
      <c r="AH278" s="8">
        <f t="shared" si="49"/>
        <v>-0.26295910986296989</v>
      </c>
      <c r="AI278" s="8">
        <f t="shared" si="49"/>
        <v>-0.1585292619793526</v>
      </c>
      <c r="AJ278" s="8">
        <f t="shared" si="49"/>
        <v>-0.31189745666431545</v>
      </c>
      <c r="AK278" s="8">
        <f t="shared" si="49"/>
        <v>-0.47222276050957368</v>
      </c>
      <c r="AL278" s="8">
        <f t="shared" si="49"/>
        <v>0.1220743042384777</v>
      </c>
      <c r="AM278" s="8">
        <f t="shared" si="49"/>
        <v>0.35619410254859663</v>
      </c>
      <c r="AN278" s="8">
        <f t="shared" si="49"/>
        <v>0.15016280825426506</v>
      </c>
      <c r="AO278" s="8">
        <f t="shared" si="49"/>
        <v>0.34551697549516336</v>
      </c>
      <c r="AP278" s="8"/>
      <c r="AQ278" s="8">
        <f>CORREL(AQ3:AQ270,TFP)</f>
        <v>5.0036591204531751E-2</v>
      </c>
      <c r="AR278" s="8">
        <f>CORREL(AR3:AR270,TFP)</f>
        <v>0.32778830642458301</v>
      </c>
      <c r="AS278" s="8">
        <f>CORREL(AS3:AS270,TFP)</f>
        <v>0.21169214392351829</v>
      </c>
      <c r="AT278" s="8">
        <f>CORREL(AT3:AT270,TFP)</f>
        <v>0.70921506370482645</v>
      </c>
      <c r="AU278" s="8"/>
      <c r="AV278" s="8">
        <f>CORREL(AV3:AV270,TFP)</f>
        <v>-0.38929800205040105</v>
      </c>
      <c r="AW278" s="8">
        <f>CORREL(AW3:AW270,TFP)</f>
        <v>0.27847818970829014</v>
      </c>
      <c r="AX278" s="8">
        <f>CORREL(AX3:AX270,TFP)</f>
        <v>0.99999999999999978</v>
      </c>
      <c r="AY278" s="8">
        <f>CORREL(AY3:AY270,TFP)</f>
        <v>0.4110293926849431</v>
      </c>
      <c r="AZ278" s="8"/>
      <c r="BA278" s="8">
        <f>CORREL(BA3:BA270,TFP)</f>
        <v>-0.2688343280012423</v>
      </c>
      <c r="BB278" s="8">
        <f>CORREL(BB3:BB270,TFP)</f>
        <v>-0.30782081589299504</v>
      </c>
      <c r="BC278" s="8">
        <f>CORREL(BC3:BC270,TFP)</f>
        <v>5.78738831898939E-2</v>
      </c>
      <c r="BD278" s="8"/>
      <c r="BE278" s="8">
        <f>CORREL(BE3:BE270,TFP)</f>
        <v>0.30139309142101195</v>
      </c>
      <c r="BF278" s="8">
        <f>CORREL(BF3:BF270,TFP)</f>
        <v>0.27473401182769203</v>
      </c>
      <c r="BG278" s="8">
        <f>CORREL(BG3:BG270,TFP)</f>
        <v>0.13411662882336989</v>
      </c>
      <c r="BH278" s="8">
        <f>CORREL(BH3:BH270,TFP)</f>
        <v>-0.11105503091824193</v>
      </c>
      <c r="BI278" s="8"/>
      <c r="BJ278" s="8">
        <f t="shared" ref="BJ278:BP278" si="50">CORREL(BJ3:BJ270,TFP)</f>
        <v>-9.525865931561299E-2</v>
      </c>
      <c r="BK278" s="8">
        <f t="shared" si="50"/>
        <v>-0.20238802592029886</v>
      </c>
      <c r="BL278" s="8">
        <f t="shared" si="50"/>
        <v>-0.17940992125408198</v>
      </c>
      <c r="BM278" s="8">
        <f t="shared" si="50"/>
        <v>-0.30218113840673644</v>
      </c>
      <c r="BN278" s="8">
        <f t="shared" si="50"/>
        <v>4.4067669914298752E-2</v>
      </c>
      <c r="BO278" s="8">
        <f t="shared" si="50"/>
        <v>-0.24164971928497608</v>
      </c>
      <c r="BP278" s="8">
        <f t="shared" si="50"/>
        <v>-0.12530483463678055</v>
      </c>
    </row>
    <row r="279" spans="1:68" x14ac:dyDescent="0.2">
      <c r="A279" s="7" t="s">
        <v>100</v>
      </c>
      <c r="C279" s="8">
        <f t="shared" ref="C279:AB279" si="51">CORREL(C3:C270,Rmoney)</f>
        <v>0.20452772723535215</v>
      </c>
      <c r="D279" s="8">
        <f t="shared" si="51"/>
        <v>0.34794064643774802</v>
      </c>
      <c r="E279" s="8">
        <f t="shared" si="51"/>
        <v>-0.15433567789891281</v>
      </c>
      <c r="F279" s="8">
        <f t="shared" si="51"/>
        <v>-7.0582163328553812E-2</v>
      </c>
      <c r="G279" s="8">
        <f t="shared" si="51"/>
        <v>-0.27865483555027687</v>
      </c>
      <c r="H279" s="8">
        <f t="shared" si="51"/>
        <v>-0.43613722207336608</v>
      </c>
      <c r="I279" s="8">
        <f t="shared" si="51"/>
        <v>0.21176687039111725</v>
      </c>
      <c r="J279" s="8">
        <f t="shared" si="51"/>
        <v>-0.21012281580721534</v>
      </c>
      <c r="K279" s="8">
        <f t="shared" si="51"/>
        <v>-0.50377496650946529</v>
      </c>
      <c r="L279" s="8">
        <f t="shared" si="51"/>
        <v>-0.52527567316228652</v>
      </c>
      <c r="M279" s="8">
        <f t="shared" si="51"/>
        <v>-0.36675898212573665</v>
      </c>
      <c r="N279" s="8">
        <f t="shared" si="51"/>
        <v>-0.48831127691363863</v>
      </c>
      <c r="O279" s="8">
        <f t="shared" si="51"/>
        <v>0.26391479840557275</v>
      </c>
      <c r="P279" s="8">
        <f t="shared" si="51"/>
        <v>-1.6647453916890917E-2</v>
      </c>
      <c r="Q279" s="8">
        <f t="shared" si="51"/>
        <v>-0.46189137644924783</v>
      </c>
      <c r="R279" s="8">
        <f t="shared" si="51"/>
        <v>-0.36033565604587225</v>
      </c>
      <c r="S279" s="8">
        <f t="shared" si="51"/>
        <v>-0.59962282395575039</v>
      </c>
      <c r="T279" s="8">
        <f t="shared" si="51"/>
        <v>-0.51870801151408741</v>
      </c>
      <c r="U279" s="8">
        <f t="shared" si="51"/>
        <v>0.20150786133866364</v>
      </c>
      <c r="V279" s="8">
        <f t="shared" si="51"/>
        <v>-0.30742474436621764</v>
      </c>
      <c r="W279" s="8">
        <f t="shared" si="51"/>
        <v>-0.41466626937145123</v>
      </c>
      <c r="X279" s="8">
        <f t="shared" si="51"/>
        <v>1.3654868468830125E-2</v>
      </c>
      <c r="Y279" s="8">
        <f t="shared" si="51"/>
        <v>0.34162432983594448</v>
      </c>
      <c r="Z279" s="8">
        <f t="shared" si="51"/>
        <v>0.32243805068923942</v>
      </c>
      <c r="AA279" s="8">
        <f t="shared" si="51"/>
        <v>0.29697044578832876</v>
      </c>
      <c r="AB279" s="8">
        <f t="shared" si="51"/>
        <v>-0.19616789956908146</v>
      </c>
      <c r="AC279" s="8"/>
      <c r="AD279" s="8"/>
      <c r="AE279" s="8">
        <f t="shared" ref="AE279:AO279" si="52">CORREL(AE3:AE270,Rmoney)</f>
        <v>-0.61831914107905273</v>
      </c>
      <c r="AF279" s="8">
        <f t="shared" si="52"/>
        <v>-0.6580792954104534</v>
      </c>
      <c r="AG279" s="8">
        <f t="shared" si="52"/>
        <v>-0.57730405230835169</v>
      </c>
      <c r="AH279" s="8">
        <f t="shared" si="52"/>
        <v>-0.56877851980416194</v>
      </c>
      <c r="AI279" s="8">
        <f t="shared" si="52"/>
        <v>-0.33494646446755072</v>
      </c>
      <c r="AJ279" s="8">
        <f t="shared" si="52"/>
        <v>-0.62335124970691724</v>
      </c>
      <c r="AK279" s="8">
        <f t="shared" si="52"/>
        <v>-0.52669093701557246</v>
      </c>
      <c r="AL279" s="8">
        <f t="shared" si="52"/>
        <v>0.9336292119670716</v>
      </c>
      <c r="AM279" s="8">
        <f t="shared" si="52"/>
        <v>0.31727319519229047</v>
      </c>
      <c r="AN279" s="8">
        <f t="shared" si="52"/>
        <v>-0.35127489255971456</v>
      </c>
      <c r="AO279" s="8">
        <f t="shared" si="52"/>
        <v>0.55289158956334217</v>
      </c>
      <c r="AP279" s="8"/>
      <c r="AQ279" s="8">
        <f>CORREL(AQ3:AQ270,Rmoney)</f>
        <v>4.0138011560267792E-3</v>
      </c>
      <c r="AR279" s="8">
        <f>CORREL(AR3:AR270,Rmoney)</f>
        <v>0.29698382430519388</v>
      </c>
      <c r="AS279" s="8">
        <f>CORREL(AS3:AS270,Rmoney)</f>
        <v>0.16685366516307262</v>
      </c>
      <c r="AT279" s="8">
        <f>CORREL(AT3:AT270,Rmoney)</f>
        <v>4.1922292355065262E-2</v>
      </c>
      <c r="AU279" s="8"/>
      <c r="AV279" s="8">
        <f>CORREL(AV3:AV270,Rmoney)</f>
        <v>-0.23325570122369574</v>
      </c>
      <c r="AW279" s="8">
        <f>CORREL(AW3:AW270,Rmoney)</f>
        <v>0.18701039938546613</v>
      </c>
      <c r="AX279" s="8">
        <f>CORREL(AX3:AX270,Rmoney)</f>
        <v>0.27473401182769203</v>
      </c>
      <c r="AY279" s="8">
        <f>CORREL(AY3:AY270,Rmoney)</f>
        <v>1.3302036249234735E-2</v>
      </c>
      <c r="AZ279" s="8"/>
      <c r="BA279" s="8">
        <f>CORREL(BA3:BA270,Rmoney)</f>
        <v>-5.4819826113635499E-2</v>
      </c>
      <c r="BB279" s="8">
        <f>CORREL(BB3:BB270,Rmoney)</f>
        <v>-0.15908650674870428</v>
      </c>
      <c r="BC279" s="8">
        <f>CORREL(BC3:BC270,Rmoney)</f>
        <v>0.25640175308317625</v>
      </c>
      <c r="BD279" s="8"/>
      <c r="BE279" s="8">
        <f>CORREL(BE3:BE270,Rmoney)</f>
        <v>0.26398104726056693</v>
      </c>
      <c r="BF279" s="8">
        <f>CORREL(BF3:BF270,Rmoney)</f>
        <v>1</v>
      </c>
      <c r="BG279" s="8">
        <f>CORREL(BG3:BG270,Rmoney)</f>
        <v>-0.15781475780550741</v>
      </c>
      <c r="BH279" s="8">
        <f>CORREL(BH3:BH270,Rmoney)</f>
        <v>4.9681953641073646E-2</v>
      </c>
      <c r="BI279" s="8"/>
      <c r="BJ279" s="8">
        <f t="shared" ref="BJ279:BP279" si="53">CORREL(BJ3:BJ270,Rmoney)</f>
        <v>-0.29007213810250704</v>
      </c>
      <c r="BK279" s="8">
        <f t="shared" si="53"/>
        <v>-0.39515754290971422</v>
      </c>
      <c r="BL279" s="8">
        <f t="shared" si="53"/>
        <v>-0.44186476187345508</v>
      </c>
      <c r="BM279" s="8">
        <f t="shared" si="53"/>
        <v>-0.39611963683269535</v>
      </c>
      <c r="BN279" s="8">
        <f t="shared" si="53"/>
        <v>5.2318238517288035E-2</v>
      </c>
      <c r="BO279" s="8">
        <f t="shared" si="53"/>
        <v>-0.50828414503643882</v>
      </c>
      <c r="BP279" s="8">
        <f t="shared" si="53"/>
        <v>-0.42298724851013703</v>
      </c>
    </row>
    <row r="280" spans="1:68" x14ac:dyDescent="0.2">
      <c r="A280" s="7" t="s">
        <v>97</v>
      </c>
      <c r="C280" s="8">
        <f t="shared" ref="C280:AB280" si="54">CORREL(C3:C270,Money)</f>
        <v>6.1601402625717339E-2</v>
      </c>
      <c r="D280" s="8">
        <f t="shared" si="54"/>
        <v>0.15933916018322167</v>
      </c>
      <c r="E280" s="8">
        <f t="shared" si="54"/>
        <v>-9.6291197043603699E-2</v>
      </c>
      <c r="F280" s="8">
        <f t="shared" si="54"/>
        <v>-9.7968275599212267E-3</v>
      </c>
      <c r="G280" s="8">
        <f t="shared" si="54"/>
        <v>-0.22767536287981852</v>
      </c>
      <c r="H280" s="8">
        <f t="shared" si="54"/>
        <v>-0.32439268033328944</v>
      </c>
      <c r="I280" s="8">
        <f t="shared" si="54"/>
        <v>8.8473185044773403E-2</v>
      </c>
      <c r="J280" s="8">
        <f t="shared" si="54"/>
        <v>-9.5092461604829245E-2</v>
      </c>
      <c r="K280" s="8">
        <f t="shared" si="54"/>
        <v>-0.38603052280394329</v>
      </c>
      <c r="L280" s="8">
        <f t="shared" si="54"/>
        <v>-0.41893825457713274</v>
      </c>
      <c r="M280" s="8">
        <f t="shared" si="54"/>
        <v>-0.26829074880303905</v>
      </c>
      <c r="N280" s="8">
        <f t="shared" si="54"/>
        <v>-0.39265791407252948</v>
      </c>
      <c r="O280" s="8">
        <f t="shared" si="54"/>
        <v>0.32678355939975118</v>
      </c>
      <c r="P280" s="8">
        <f t="shared" si="54"/>
        <v>-2.8983884632653032E-2</v>
      </c>
      <c r="Q280" s="8">
        <f t="shared" si="54"/>
        <v>-0.3012501443950929</v>
      </c>
      <c r="R280" s="8">
        <f t="shared" si="54"/>
        <v>-0.30145623614565981</v>
      </c>
      <c r="S280" s="8">
        <f t="shared" si="54"/>
        <v>-0.51411401300843507</v>
      </c>
      <c r="T280" s="8">
        <f t="shared" si="54"/>
        <v>-0.47259956198988556</v>
      </c>
      <c r="U280" s="8">
        <f t="shared" si="54"/>
        <v>4.3648822669399782E-2</v>
      </c>
      <c r="V280" s="8">
        <f t="shared" si="54"/>
        <v>-0.23743465073652556</v>
      </c>
      <c r="W280" s="8">
        <f t="shared" si="54"/>
        <v>-0.34167385163854114</v>
      </c>
      <c r="X280" s="8">
        <f t="shared" si="54"/>
        <v>-1.7007672344151865E-2</v>
      </c>
      <c r="Y280" s="8">
        <f t="shared" si="54"/>
        <v>0.26038759987959165</v>
      </c>
      <c r="Z280" s="8">
        <f t="shared" si="54"/>
        <v>0.25820656569264921</v>
      </c>
      <c r="AA280" s="8">
        <f t="shared" si="54"/>
        <v>0.19807601059158814</v>
      </c>
      <c r="AB280" s="8">
        <f t="shared" si="54"/>
        <v>-0.25243609633259123</v>
      </c>
      <c r="AC280" s="8"/>
      <c r="AD280" s="8"/>
      <c r="AE280" s="8">
        <f t="shared" ref="AE280:AO280" si="55">CORREL(AE3:AE270,Money)</f>
        <v>-0.34576228862169411</v>
      </c>
      <c r="AF280" s="8">
        <f t="shared" si="55"/>
        <v>-0.34527516710828143</v>
      </c>
      <c r="AG280" s="8">
        <f t="shared" si="55"/>
        <v>-0.27507941644988221</v>
      </c>
      <c r="AH280" s="8">
        <f t="shared" si="55"/>
        <v>-0.34411197713529434</v>
      </c>
      <c r="AI280" s="8">
        <f t="shared" si="55"/>
        <v>-0.14578666317695774</v>
      </c>
      <c r="AJ280" s="8">
        <f t="shared" si="55"/>
        <v>-0.35518213873885357</v>
      </c>
      <c r="AK280" s="8">
        <f t="shared" si="55"/>
        <v>-0.26049818424828508</v>
      </c>
      <c r="AL280" s="8">
        <f t="shared" si="55"/>
        <v>1</v>
      </c>
      <c r="AM280" s="8">
        <f t="shared" si="55"/>
        <v>0.14076934243994491</v>
      </c>
      <c r="AN280" s="8">
        <f t="shared" si="55"/>
        <v>-0.19654561591941624</v>
      </c>
      <c r="AO280" s="8">
        <f t="shared" si="55"/>
        <v>0.28262227524414296</v>
      </c>
      <c r="AP280" s="8"/>
      <c r="AQ280" s="8">
        <f>CORREL(AQ3:AQ270,Money)</f>
        <v>-7.2273528035522408E-2</v>
      </c>
      <c r="AR280" s="8">
        <f>CORREL(AR3:AR270,Money)</f>
        <v>0.17592966803371141</v>
      </c>
      <c r="AS280" s="8">
        <f>CORREL(AS3:AS270,Money)</f>
        <v>5.2618583195815097E-2</v>
      </c>
      <c r="AT280" s="8">
        <f>CORREL(AT3:AT270,Money)</f>
        <v>7.1180455277914069E-3</v>
      </c>
      <c r="AU280" s="8"/>
      <c r="AV280" s="8">
        <f>CORREL(AV3:AV270,Money)</f>
        <v>-0.15683143990285192</v>
      </c>
      <c r="AW280" s="8">
        <f>CORREL(AW3:AW270,Money)</f>
        <v>7.3711223175715157E-2</v>
      </c>
      <c r="AX280" s="8">
        <f>CORREL(AX3:AX270,Money)</f>
        <v>0.1220743042384777</v>
      </c>
      <c r="AY280" s="8">
        <f>CORREL(AY3:AY270,Money)</f>
        <v>1.5633909331954951E-2</v>
      </c>
      <c r="AZ280" s="8"/>
      <c r="BA280" s="8">
        <f>CORREL(BA3:BA270,Money)</f>
        <v>2.9426339184359648E-2</v>
      </c>
      <c r="BB280" s="8">
        <f>CORREL(BB3:BB270,Money)</f>
        <v>-0.20370963748232299</v>
      </c>
      <c r="BC280" s="8">
        <f>CORREL(BC3:BC270,Money)</f>
        <v>0.27607540702411421</v>
      </c>
      <c r="BD280" s="8"/>
      <c r="BE280" s="8">
        <f>CORREL(BE3:BE270,Money)</f>
        <v>0.11490834017531432</v>
      </c>
      <c r="BF280" s="8">
        <f>CORREL(BF3:BF270,Money)</f>
        <v>0.9336292119670716</v>
      </c>
      <c r="BG280" s="8">
        <f>CORREL(BG3:BG270,Money)</f>
        <v>-0.18885173904618119</v>
      </c>
      <c r="BH280" s="8">
        <f>CORREL(BH3:BH270,Money)</f>
        <v>0.10185746716837135</v>
      </c>
      <c r="BI280" s="8"/>
      <c r="BJ280" s="8">
        <f t="shared" ref="BJ280:BP280" si="56">CORREL(BJ3:BJ270,Money)</f>
        <v>-0.18906565516901605</v>
      </c>
      <c r="BK280" s="8">
        <f t="shared" si="56"/>
        <v>-0.2462220053182719</v>
      </c>
      <c r="BL280" s="8">
        <f t="shared" si="56"/>
        <v>-0.28599707620826076</v>
      </c>
      <c r="BM280" s="8">
        <f t="shared" si="56"/>
        <v>-0.22810469803054395</v>
      </c>
      <c r="BN280" s="8">
        <f t="shared" si="56"/>
        <v>4.004637517152046E-2</v>
      </c>
      <c r="BO280" s="8">
        <f t="shared" si="56"/>
        <v>-0.39994956736431153</v>
      </c>
      <c r="BP280" s="8">
        <f t="shared" si="56"/>
        <v>-0.38947904809755113</v>
      </c>
    </row>
    <row r="281" spans="1:68" x14ac:dyDescent="0.2">
      <c r="A281" s="7" t="s">
        <v>98</v>
      </c>
      <c r="C281" s="8">
        <f t="shared" ref="C281:AB281" si="57">CORREL(C3:C270,CC)</f>
        <v>0.3792729369799403</v>
      </c>
      <c r="D281" s="8">
        <f t="shared" si="57"/>
        <v>0.4887100577357556</v>
      </c>
      <c r="E281" s="8">
        <f t="shared" si="57"/>
        <v>0.52717842457404085</v>
      </c>
      <c r="F281" s="8">
        <f t="shared" si="57"/>
        <v>0.51226452802363709</v>
      </c>
      <c r="G281" s="8">
        <f t="shared" si="57"/>
        <v>0.4759775850321733</v>
      </c>
      <c r="H281" s="8">
        <f t="shared" si="57"/>
        <v>0.18386590889713211</v>
      </c>
      <c r="I281" s="8">
        <f t="shared" si="57"/>
        <v>0.44297322812510159</v>
      </c>
      <c r="J281" s="8">
        <f t="shared" si="57"/>
        <v>0.34054418819906473</v>
      </c>
      <c r="K281" s="8">
        <f t="shared" si="57"/>
        <v>0.15009952423258641</v>
      </c>
      <c r="L281" s="8">
        <f t="shared" si="57"/>
        <v>-0.22273218712853354</v>
      </c>
      <c r="M281" s="8">
        <f t="shared" si="57"/>
        <v>0.3350376072223813</v>
      </c>
      <c r="N281" s="8">
        <f t="shared" si="57"/>
        <v>0.18060628075159144</v>
      </c>
      <c r="O281" s="8">
        <f t="shared" si="57"/>
        <v>0.54902360733115596</v>
      </c>
      <c r="P281" s="8">
        <f t="shared" si="57"/>
        <v>0.45505770662070205</v>
      </c>
      <c r="Q281" s="8">
        <f t="shared" si="57"/>
        <v>-0.43600689491262129</v>
      </c>
      <c r="R281" s="8">
        <f t="shared" si="57"/>
        <v>-7.2933146716278985E-2</v>
      </c>
      <c r="S281" s="8">
        <f t="shared" si="57"/>
        <v>0.2317376812823822</v>
      </c>
      <c r="T281" s="8">
        <f t="shared" si="57"/>
        <v>0.23071461929195949</v>
      </c>
      <c r="U281" s="8">
        <f t="shared" si="57"/>
        <v>0.35330767882012021</v>
      </c>
      <c r="V281" s="8">
        <f t="shared" si="57"/>
        <v>0.40215722461550502</v>
      </c>
      <c r="W281" s="8">
        <f t="shared" si="57"/>
        <v>0.16066848466232608</v>
      </c>
      <c r="X281" s="8">
        <f t="shared" si="57"/>
        <v>-0.18208613222430611</v>
      </c>
      <c r="Y281" s="8">
        <f t="shared" si="57"/>
        <v>-8.760216443116689E-2</v>
      </c>
      <c r="Z281" s="8">
        <f t="shared" si="57"/>
        <v>-8.1418617972921367E-2</v>
      </c>
      <c r="AA281" s="8">
        <f t="shared" si="57"/>
        <v>-6.2819822214654736E-2</v>
      </c>
      <c r="AB281" s="8">
        <f t="shared" si="57"/>
        <v>-0.3580366503658125</v>
      </c>
      <c r="AC281" s="8"/>
      <c r="AD281" s="8"/>
      <c r="AE281" s="8">
        <f t="shared" ref="AE281:AO281" si="58">CORREL(AE3:AE270,CC)</f>
        <v>-0.28304899048326126</v>
      </c>
      <c r="AF281" s="8">
        <f t="shared" si="58"/>
        <v>-0.46968335731502081</v>
      </c>
      <c r="AG281" s="8">
        <f t="shared" si="58"/>
        <v>-0.48177557877527233</v>
      </c>
      <c r="AH281" s="8">
        <f t="shared" si="58"/>
        <v>-0.24243225597200044</v>
      </c>
      <c r="AI281" s="8">
        <f t="shared" si="58"/>
        <v>-1.3932439528422404E-2</v>
      </c>
      <c r="AJ281" s="8">
        <f t="shared" si="58"/>
        <v>-0.45225824886041199</v>
      </c>
      <c r="AK281" s="8">
        <f t="shared" si="58"/>
        <v>-0.36014998498511158</v>
      </c>
      <c r="AL281" s="8">
        <f t="shared" si="58"/>
        <v>0.11490834017531432</v>
      </c>
      <c r="AM281" s="8">
        <f t="shared" si="58"/>
        <v>0.25314803359839422</v>
      </c>
      <c r="AN281" s="8">
        <f t="shared" si="58"/>
        <v>-0.15148010702600026</v>
      </c>
      <c r="AO281" s="8">
        <f t="shared" si="58"/>
        <v>0.43726260258697008</v>
      </c>
      <c r="AP281" s="8"/>
      <c r="AQ281" s="8">
        <f>CORREL(AQ3:AQ270,CC)</f>
        <v>0.12682638634179394</v>
      </c>
      <c r="AR281" s="8">
        <f>CORREL(AR3:AR270,CC)</f>
        <v>0.56805430722391548</v>
      </c>
      <c r="AS281" s="8">
        <f>CORREL(AS3:AS270,CC)</f>
        <v>0.38845428871295345</v>
      </c>
      <c r="AT281" s="8">
        <f>CORREL(AT3:AT270,CC)</f>
        <v>-0.12977731578531773</v>
      </c>
      <c r="AU281" s="8"/>
      <c r="AV281" s="8">
        <f>CORREL(AV3:AV270,CC)</f>
        <v>-0.28289341934117634</v>
      </c>
      <c r="AW281" s="8">
        <f>CORREL(AW3:AW270,CC)</f>
        <v>0.3097863502412021</v>
      </c>
      <c r="AX281" s="8">
        <f>CORREL(AX3:AX270,CC)</f>
        <v>0.30139309142101195</v>
      </c>
      <c r="AY281" s="8">
        <f>CORREL(AY3:AY270,CC)</f>
        <v>-7.0730194890965714E-2</v>
      </c>
      <c r="AZ281" s="8"/>
      <c r="BA281" s="8">
        <f>CORREL(BA3:BA270,CC)</f>
        <v>-0.22143232776761096</v>
      </c>
      <c r="BB281" s="8">
        <f>CORREL(BB3:BB270,CC)</f>
        <v>-0.11165127630565005</v>
      </c>
      <c r="BC281" s="8">
        <f>CORREL(BC3:BC270,CC)</f>
        <v>0.3104111450871852</v>
      </c>
      <c r="BD281" s="8"/>
      <c r="BE281" s="8">
        <f>CORREL(BE3:BE270,CC)</f>
        <v>1</v>
      </c>
      <c r="BF281" s="8">
        <f>CORREL(BF3:BF270,CC)</f>
        <v>0.26398104726056693</v>
      </c>
      <c r="BG281" s="8">
        <f>CORREL(BG3:BG270,CC)</f>
        <v>0.14337856796430654</v>
      </c>
      <c r="BH281" s="8">
        <f>CORREL(BH3:BH270,CC)</f>
        <v>-0.24527286308570118</v>
      </c>
      <c r="BI281" s="8"/>
      <c r="BJ281" s="8">
        <f t="shared" ref="BJ281:BP281" si="59">CORREL(BJ3:BJ270,CC)</f>
        <v>-3.5793682776943135E-2</v>
      </c>
      <c r="BK281" s="8">
        <f t="shared" si="59"/>
        <v>-0.21851178395396062</v>
      </c>
      <c r="BL281" s="8">
        <f t="shared" si="59"/>
        <v>-6.5150502201555174E-2</v>
      </c>
      <c r="BM281" s="8">
        <f t="shared" si="59"/>
        <v>-0.47658988738410935</v>
      </c>
      <c r="BN281" s="8">
        <f t="shared" si="59"/>
        <v>4.6489448812521712E-2</v>
      </c>
      <c r="BO281" s="8">
        <f t="shared" si="59"/>
        <v>-0.16932603674570687</v>
      </c>
      <c r="BP281" s="8">
        <f t="shared" si="59"/>
        <v>2.541434967596695E-3</v>
      </c>
    </row>
    <row r="282" spans="1:68" x14ac:dyDescent="0.2">
      <c r="A282" s="7" t="s">
        <v>165</v>
      </c>
      <c r="C282" s="8">
        <f t="shared" ref="C282:AB282" si="60">CORREL(C3:C270,BD)</f>
        <v>-0.72771038089846052</v>
      </c>
      <c r="D282" s="8">
        <f t="shared" si="60"/>
        <v>-0.62123702868661135</v>
      </c>
      <c r="E282" s="8">
        <f t="shared" si="60"/>
        <v>-0.71963820562807912</v>
      </c>
      <c r="F282" s="8">
        <f t="shared" si="60"/>
        <v>-0.62455780259754778</v>
      </c>
      <c r="G282" s="8">
        <f t="shared" si="60"/>
        <v>-0.7816952409450989</v>
      </c>
      <c r="H282" s="8">
        <f t="shared" si="60"/>
        <v>-0.75496757087492317</v>
      </c>
      <c r="I282" s="8">
        <f t="shared" si="60"/>
        <v>-0.73417929459010178</v>
      </c>
      <c r="J282" s="8">
        <f t="shared" si="60"/>
        <v>-0.81849712379082207</v>
      </c>
      <c r="K282" s="8">
        <f t="shared" si="60"/>
        <v>-0.80115673563513279</v>
      </c>
      <c r="L282" s="8">
        <f t="shared" si="60"/>
        <v>-0.53291860328501617</v>
      </c>
      <c r="M282" s="8">
        <f t="shared" si="60"/>
        <v>-0.77127558997572554</v>
      </c>
      <c r="N282" s="8">
        <f t="shared" si="60"/>
        <v>-0.69501102978300566</v>
      </c>
      <c r="O282" s="8">
        <f t="shared" si="60"/>
        <v>-0.58610875110262595</v>
      </c>
      <c r="P282" s="8">
        <f t="shared" si="60"/>
        <v>-0.33848186931359459</v>
      </c>
      <c r="Q282" s="8">
        <f t="shared" si="60"/>
        <v>0.25896284145184134</v>
      </c>
      <c r="R282" s="8">
        <f t="shared" si="60"/>
        <v>-0.43189510717205171</v>
      </c>
      <c r="S282" s="8">
        <f t="shared" si="60"/>
        <v>-0.67532413759934784</v>
      </c>
      <c r="T282" s="8">
        <f t="shared" si="60"/>
        <v>-0.53433632443454404</v>
      </c>
      <c r="U282" s="8">
        <f t="shared" si="60"/>
        <v>-0.61089729549284078</v>
      </c>
      <c r="V282" s="8">
        <f t="shared" si="60"/>
        <v>-0.68381921335728579</v>
      </c>
      <c r="W282" s="8">
        <f t="shared" si="60"/>
        <v>-0.61326806449574778</v>
      </c>
      <c r="X282" s="8">
        <f t="shared" si="60"/>
        <v>0.17036398395262345</v>
      </c>
      <c r="Y282" s="8">
        <f t="shared" si="60"/>
        <v>0.73375292782995005</v>
      </c>
      <c r="Z282" s="8">
        <f t="shared" si="60"/>
        <v>0.6379827544259622</v>
      </c>
      <c r="AA282" s="8">
        <f t="shared" si="60"/>
        <v>0.74847879259518002</v>
      </c>
      <c r="AB282" s="8">
        <f t="shared" si="60"/>
        <v>0.36751570128849331</v>
      </c>
      <c r="AC282" s="8"/>
      <c r="AD282" s="8"/>
      <c r="AE282" s="8">
        <f t="shared" ref="AE282:AO282" si="61">CORREL(AE3:AE270,BD)</f>
        <v>-7.9437426203769392E-3</v>
      </c>
      <c r="AF282" s="8">
        <f t="shared" si="61"/>
        <v>3.4058537948365643E-2</v>
      </c>
      <c r="AG282" s="8">
        <f t="shared" si="61"/>
        <v>0.23731947543276155</v>
      </c>
      <c r="AH282" s="8">
        <f t="shared" si="61"/>
        <v>-0.18611674506951667</v>
      </c>
      <c r="AI282" s="8">
        <f t="shared" si="61"/>
        <v>0.19055979455274785</v>
      </c>
      <c r="AJ282" s="8">
        <f t="shared" si="61"/>
        <v>-6.06387997626349E-2</v>
      </c>
      <c r="AK282" s="8">
        <f t="shared" si="61"/>
        <v>0.23225629566998435</v>
      </c>
      <c r="AL282" s="8">
        <f t="shared" si="61"/>
        <v>0.10185746716837135</v>
      </c>
      <c r="AM282" s="8">
        <f t="shared" si="61"/>
        <v>7.3176259990317969E-3</v>
      </c>
      <c r="AN282" s="8">
        <f t="shared" si="61"/>
        <v>4.547996880789687E-2</v>
      </c>
      <c r="AO282" s="8">
        <f t="shared" si="61"/>
        <v>-4.5407520013033024E-3</v>
      </c>
      <c r="AP282" s="8"/>
      <c r="AQ282" s="8">
        <f>CORREL(AQ3:AQ270,BD)</f>
        <v>-0.77762962777327693</v>
      </c>
      <c r="AR282" s="8">
        <f>CORREL(AR3:AR270,BD)</f>
        <v>-0.60531916698085664</v>
      </c>
      <c r="AS282" s="8">
        <f>CORREL(AS3:AS270,BD)</f>
        <v>-0.79312165240626697</v>
      </c>
      <c r="AT282" s="8">
        <f>CORREL(AT3:AT270,BD)</f>
        <v>0.30923884196490165</v>
      </c>
      <c r="AU282" s="8"/>
      <c r="AV282" s="8">
        <f>CORREL(AV3:AV270,BD)</f>
        <v>-0.3522932316599986</v>
      </c>
      <c r="AW282" s="8">
        <f>CORREL(AW3:AW270,BD)</f>
        <v>-0.74402698349418261</v>
      </c>
      <c r="AX282" s="8">
        <f>CORREL(AX3:AX270,BD)</f>
        <v>-0.11105503091824193</v>
      </c>
      <c r="AY282" s="8">
        <f>CORREL(AY3:AY270,BD)</f>
        <v>0.68585433785348582</v>
      </c>
      <c r="AZ282" s="8"/>
      <c r="BA282" s="8">
        <f>CORREL(BA3:BA270,BD)</f>
        <v>0.75628122807627918</v>
      </c>
      <c r="BB282" s="8">
        <f>CORREL(BB3:BB270,BD)</f>
        <v>-0.32008078514472316</v>
      </c>
      <c r="BC282" s="8">
        <f>CORREL(BC3:BC270,BD)</f>
        <v>0.44914295453078273</v>
      </c>
      <c r="BD282" s="8"/>
      <c r="BE282" s="8">
        <f>CORREL(BE3:BE270,BD)</f>
        <v>-0.24527286308570118</v>
      </c>
      <c r="BF282" s="8">
        <f>CORREL(BF3:BF270,BD)</f>
        <v>4.9681953641073646E-2</v>
      </c>
      <c r="BG282" s="8">
        <f>CORREL(BG3:BG270,BD)</f>
        <v>0.15668580463972784</v>
      </c>
      <c r="BH282" s="8">
        <f>CORREL(BH3:BH270,BD)</f>
        <v>1</v>
      </c>
      <c r="BI282" s="8"/>
      <c r="BJ282" s="8">
        <f t="shared" ref="BJ282:BP282" si="62">CORREL(BJ3:BJ270,BD)</f>
        <v>-0.50827762333748894</v>
      </c>
      <c r="BK282" s="8">
        <f t="shared" si="62"/>
        <v>-0.4391794104780064</v>
      </c>
      <c r="BL282" s="8">
        <f t="shared" si="62"/>
        <v>-0.22013919989341107</v>
      </c>
      <c r="BM282" s="8">
        <f t="shared" si="62"/>
        <v>8.6501127382114466E-3</v>
      </c>
      <c r="BN282" s="8">
        <f t="shared" si="62"/>
        <v>0.59942659076916649</v>
      </c>
      <c r="BO282" s="8">
        <f t="shared" si="62"/>
        <v>-0.21153562104376677</v>
      </c>
      <c r="BP282" s="8">
        <f t="shared" si="62"/>
        <v>0.16620959110197223</v>
      </c>
    </row>
    <row r="283" spans="1:68" x14ac:dyDescent="0.2">
      <c r="A283" s="36" t="s">
        <v>191</v>
      </c>
      <c r="C283" s="8">
        <f>MEDIAN(C3:C270)</f>
        <v>-1.3914950135678339E-3</v>
      </c>
      <c r="D283" s="8">
        <f t="shared" ref="D283:BO283" si="63">MEDIAN(D3:D270)</f>
        <v>1.0326983157771252E-4</v>
      </c>
      <c r="E283" s="8">
        <f t="shared" si="63"/>
        <v>-3.1284835458036397E-3</v>
      </c>
      <c r="F283" s="8">
        <f t="shared" si="63"/>
        <v>-3.7616176849466498E-3</v>
      </c>
      <c r="G283" s="8">
        <f t="shared" si="63"/>
        <v>6.617100932562181E-4</v>
      </c>
      <c r="H283" s="8">
        <f t="shared" si="63"/>
        <v>-1.197538463001635E-3</v>
      </c>
      <c r="I283" s="8">
        <f t="shared" si="63"/>
        <v>-8.953078398236336E-3</v>
      </c>
      <c r="J283" s="8">
        <f t="shared" si="63"/>
        <v>-9.8322515175821579E-3</v>
      </c>
      <c r="K283" s="8">
        <f t="shared" si="63"/>
        <v>-3.7779120507863695E-3</v>
      </c>
      <c r="L283" s="8">
        <f t="shared" si="63"/>
        <v>9.0470280104968381E-3</v>
      </c>
      <c r="M283" s="8">
        <f t="shared" si="63"/>
        <v>-8.5712025131958747E-3</v>
      </c>
      <c r="N283" s="8">
        <f t="shared" si="63"/>
        <v>2.6957388168646901E-4</v>
      </c>
      <c r="O283" s="8">
        <f t="shared" si="63"/>
        <v>-2.1715011336547185E-3</v>
      </c>
      <c r="P283" s="8">
        <f t="shared" si="63"/>
        <v>-8.4541936490522597E-4</v>
      </c>
      <c r="Q283" s="8">
        <f t="shared" si="63"/>
        <v>2.4543530246677559E-4</v>
      </c>
      <c r="R283" s="8">
        <f t="shared" si="63"/>
        <v>2.5524234724882966E-3</v>
      </c>
      <c r="S283" s="8">
        <f t="shared" si="63"/>
        <v>4.0214367973483434E-3</v>
      </c>
      <c r="T283" s="8">
        <f t="shared" si="63"/>
        <v>6.4933391245736161E-4</v>
      </c>
      <c r="U283" s="8">
        <f t="shared" si="63"/>
        <v>-7.2670874023312848E-3</v>
      </c>
      <c r="V283" s="8">
        <f t="shared" si="63"/>
        <v>-1.3961330532290539E-2</v>
      </c>
      <c r="W283" s="8">
        <f t="shared" si="63"/>
        <v>-2.0665039421543518E-3</v>
      </c>
      <c r="X283" s="8">
        <f t="shared" si="63"/>
        <v>2.2790528435763235E-3</v>
      </c>
      <c r="Y283" s="8">
        <f t="shared" si="63"/>
        <v>-1.2698147534835336E-3</v>
      </c>
      <c r="Z283" s="8">
        <f t="shared" si="63"/>
        <v>1.1410058614771401E-3</v>
      </c>
      <c r="AA283" s="8">
        <f t="shared" si="63"/>
        <v>-6.7433853440324043E-4</v>
      </c>
      <c r="AB283" s="8">
        <f t="shared" si="63"/>
        <v>1.6004376926344044E-3</v>
      </c>
      <c r="AC283" s="8"/>
      <c r="AD283" s="8"/>
      <c r="AE283" s="8">
        <f t="shared" si="63"/>
        <v>-3.7590618352245642E-4</v>
      </c>
      <c r="AF283" s="8">
        <f t="shared" si="63"/>
        <v>-3.3235094253969422E-4</v>
      </c>
      <c r="AG283" s="8">
        <f t="shared" si="63"/>
        <v>4.6825983905751656E-4</v>
      </c>
      <c r="AH283" s="8">
        <f t="shared" si="63"/>
        <v>-2.0882040390646228E-3</v>
      </c>
      <c r="AI283" s="8">
        <f t="shared" si="63"/>
        <v>-8.0102908626633607E-4</v>
      </c>
      <c r="AJ283" s="8">
        <f t="shared" si="63"/>
        <v>8.9009104912474157E-4</v>
      </c>
      <c r="AK283" s="8">
        <f t="shared" si="63"/>
        <v>-1.9998346175653658E-4</v>
      </c>
      <c r="AL283" s="8">
        <f t="shared" si="63"/>
        <v>1.9207770626965548E-3</v>
      </c>
      <c r="AM283" s="8">
        <f t="shared" si="63"/>
        <v>-4.1210869178920362E-4</v>
      </c>
      <c r="AN283" s="8">
        <f t="shared" si="63"/>
        <v>-1.8145170002548117E-4</v>
      </c>
      <c r="AO283" s="8">
        <f t="shared" si="63"/>
        <v>1.0187296267449852E-4</v>
      </c>
      <c r="AP283" s="8" t="e">
        <f t="shared" si="63"/>
        <v>#NUM!</v>
      </c>
      <c r="AQ283" s="8">
        <f t="shared" si="63"/>
        <v>-6.9431836054523188E-4</v>
      </c>
      <c r="AR283" s="8">
        <f t="shared" si="63"/>
        <v>-1.9047017369857588E-3</v>
      </c>
      <c r="AS283" s="8">
        <f t="shared" si="63"/>
        <v>-2.2130693214794661E-3</v>
      </c>
      <c r="AT283" s="8">
        <f t="shared" si="63"/>
        <v>-2.6195417794140294E-4</v>
      </c>
      <c r="AU283" s="8"/>
      <c r="AV283" s="8">
        <f t="shared" si="63"/>
        <v>-7.7042008714833798E-4</v>
      </c>
      <c r="AW283" s="8">
        <f t="shared" si="63"/>
        <v>-6.6597820166465205E-3</v>
      </c>
      <c r="AX283" s="8">
        <f t="shared" si="63"/>
        <v>-1.4394832970499039E-4</v>
      </c>
      <c r="AY283" s="8">
        <f t="shared" si="63"/>
        <v>-1.5180623087873713E-4</v>
      </c>
      <c r="AZ283" s="8"/>
      <c r="BA283" s="8">
        <f t="shared" si="63"/>
        <v>1.2710212807831134E-2</v>
      </c>
      <c r="BB283" s="8">
        <f t="shared" si="63"/>
        <v>2.5347550053078649E-4</v>
      </c>
      <c r="BC283" s="8">
        <f t="shared" si="63"/>
        <v>1.1919625107514209E-2</v>
      </c>
      <c r="BD283" s="8"/>
      <c r="BE283" s="8">
        <f t="shared" si="63"/>
        <v>-1.1560196252394128E-2</v>
      </c>
      <c r="BF283" s="8">
        <f t="shared" si="63"/>
        <v>2.7727714444227836E-3</v>
      </c>
      <c r="BG283" s="8">
        <f t="shared" si="63"/>
        <v>2.917976769056807E-4</v>
      </c>
      <c r="BH283" s="8">
        <f t="shared" si="63"/>
        <v>6.6363968799619359E-5</v>
      </c>
      <c r="BI283" s="8"/>
      <c r="BJ283" s="8">
        <f t="shared" si="63"/>
        <v>2.9168752362789707E-2</v>
      </c>
      <c r="BK283" s="8">
        <f t="shared" si="63"/>
        <v>5.3370609029204097E-2</v>
      </c>
      <c r="BL283" s="8">
        <f t="shared" si="63"/>
        <v>1.5216356435293399E-2</v>
      </c>
      <c r="BM283" s="8">
        <f t="shared" si="63"/>
        <v>7.1871658062406585E-2</v>
      </c>
      <c r="BN283" s="8">
        <f t="shared" si="63"/>
        <v>-0.13808989264016397</v>
      </c>
      <c r="BO283" s="8">
        <f t="shared" si="63"/>
        <v>7.496397624327778E-4</v>
      </c>
      <c r="BP283" s="8">
        <f t="shared" ref="BP283" si="64">MEDIAN(BP3:BP270)</f>
        <v>7.3597011058995632E-5</v>
      </c>
    </row>
    <row r="284" spans="1:68" x14ac:dyDescent="0.2">
      <c r="A284" s="7" t="s">
        <v>73</v>
      </c>
      <c r="C284">
        <f t="shared" ref="C284:AB284" si="65">COUNT(C3:C270)</f>
        <v>268</v>
      </c>
      <c r="D284">
        <f t="shared" si="65"/>
        <v>268</v>
      </c>
      <c r="E284">
        <f t="shared" si="65"/>
        <v>60</v>
      </c>
      <c r="F284">
        <f t="shared" si="65"/>
        <v>60</v>
      </c>
      <c r="G284">
        <f t="shared" si="65"/>
        <v>60</v>
      </c>
      <c r="H284">
        <f t="shared" si="65"/>
        <v>60</v>
      </c>
      <c r="I284">
        <f t="shared" si="65"/>
        <v>268</v>
      </c>
      <c r="J284">
        <f t="shared" si="65"/>
        <v>60</v>
      </c>
      <c r="K284">
        <f t="shared" si="65"/>
        <v>60</v>
      </c>
      <c r="L284">
        <f t="shared" si="65"/>
        <v>60</v>
      </c>
      <c r="M284">
        <f t="shared" si="65"/>
        <v>60</v>
      </c>
      <c r="N284">
        <f t="shared" si="65"/>
        <v>60</v>
      </c>
      <c r="O284">
        <f t="shared" si="65"/>
        <v>60</v>
      </c>
      <c r="P284">
        <f t="shared" si="65"/>
        <v>60</v>
      </c>
      <c r="Q284">
        <f t="shared" si="65"/>
        <v>268</v>
      </c>
      <c r="R284">
        <f t="shared" si="65"/>
        <v>268</v>
      </c>
      <c r="S284">
        <f t="shared" si="65"/>
        <v>60</v>
      </c>
      <c r="T284">
        <f t="shared" si="65"/>
        <v>60</v>
      </c>
      <c r="U284">
        <f t="shared" si="65"/>
        <v>268</v>
      </c>
      <c r="V284">
        <f t="shared" si="65"/>
        <v>60</v>
      </c>
      <c r="W284">
        <f t="shared" si="65"/>
        <v>60</v>
      </c>
      <c r="X284">
        <f t="shared" si="65"/>
        <v>268</v>
      </c>
      <c r="Y284">
        <f t="shared" si="65"/>
        <v>60</v>
      </c>
      <c r="Z284">
        <f t="shared" si="65"/>
        <v>60</v>
      </c>
      <c r="AA284">
        <f t="shared" si="65"/>
        <v>60</v>
      </c>
      <c r="AB284">
        <f t="shared" si="65"/>
        <v>60</v>
      </c>
      <c r="AE284">
        <f t="shared" ref="AE284:AO284" si="66">COUNT(AE3:AE270)</f>
        <v>268</v>
      </c>
      <c r="AF284">
        <f t="shared" si="66"/>
        <v>268</v>
      </c>
      <c r="AG284">
        <f t="shared" si="66"/>
        <v>228</v>
      </c>
      <c r="AH284">
        <f t="shared" si="66"/>
        <v>228</v>
      </c>
      <c r="AI284">
        <f t="shared" si="66"/>
        <v>232</v>
      </c>
      <c r="AJ284">
        <f t="shared" si="66"/>
        <v>232</v>
      </c>
      <c r="AK284">
        <f t="shared" si="66"/>
        <v>232</v>
      </c>
      <c r="AL284">
        <f t="shared" si="66"/>
        <v>220</v>
      </c>
      <c r="AM284">
        <f t="shared" si="66"/>
        <v>220</v>
      </c>
      <c r="AN284">
        <f t="shared" si="66"/>
        <v>268</v>
      </c>
      <c r="AO284">
        <f t="shared" si="66"/>
        <v>268</v>
      </c>
      <c r="AQ284">
        <f>COUNT(AQ3:AQ270)</f>
        <v>264</v>
      </c>
      <c r="AR284">
        <f>COUNT(AR3:AR270)</f>
        <v>268</v>
      </c>
      <c r="AS284">
        <f>COUNT(AS3:AS270)</f>
        <v>264</v>
      </c>
      <c r="AT284">
        <f>COUNT(AT3:AT270)</f>
        <v>264</v>
      </c>
      <c r="AV284">
        <f>COUNT(AV3:AV270)</f>
        <v>268</v>
      </c>
      <c r="AW284">
        <f>COUNT(AW3:AW270)</f>
        <v>188</v>
      </c>
      <c r="AX284">
        <f>COUNT(AX3:AX270)</f>
        <v>264</v>
      </c>
      <c r="AY284">
        <f>COUNT(AY3:AY270)</f>
        <v>188</v>
      </c>
      <c r="BA284">
        <f>COUNT(BA3:BA270)</f>
        <v>264</v>
      </c>
      <c r="BB284">
        <f>COUNT(BB3:BB270)</f>
        <v>264</v>
      </c>
      <c r="BC284">
        <f>COUNT(BC3:BC270)</f>
        <v>264</v>
      </c>
      <c r="BE284">
        <f>COUNT(BE3:BE270)</f>
        <v>244</v>
      </c>
      <c r="BF284">
        <f>COUNT(BF3:BF270)</f>
        <v>220</v>
      </c>
      <c r="BG284">
        <f t="shared" ref="BG284" si="67">COUNT(BG3:BG270)</f>
        <v>164</v>
      </c>
      <c r="BH284">
        <f>COUNT(BH3:BH270)</f>
        <v>268</v>
      </c>
      <c r="BJ284">
        <f t="shared" ref="BJ284:BN284" si="68">COUNT(BJ3:BJ270)</f>
        <v>268</v>
      </c>
      <c r="BK284">
        <f t="shared" si="68"/>
        <v>260</v>
      </c>
      <c r="BL284">
        <f t="shared" si="68"/>
        <v>208</v>
      </c>
      <c r="BM284">
        <f t="shared" si="68"/>
        <v>260</v>
      </c>
      <c r="BN284">
        <f t="shared" si="68"/>
        <v>208</v>
      </c>
      <c r="BO284">
        <f t="shared" ref="BO284:BP284" si="69">COUNT(BO3:BO270)</f>
        <v>267</v>
      </c>
      <c r="BP284">
        <f t="shared" si="69"/>
        <v>207</v>
      </c>
    </row>
    <row r="286" spans="1:68" x14ac:dyDescent="0.2">
      <c r="A286" s="36" t="s">
        <v>175</v>
      </c>
      <c r="B286">
        <v>-4</v>
      </c>
      <c r="C286">
        <f t="shared" ref="C286:AB286" si="70">CORREL(C7:C270,GDPm4)</f>
        <v>0.12392219531846044</v>
      </c>
      <c r="D286">
        <f t="shared" si="70"/>
        <v>-4.9458568816065779E-2</v>
      </c>
      <c r="E286">
        <f t="shared" si="70"/>
        <v>0.20917062864470126</v>
      </c>
      <c r="F286">
        <f t="shared" si="70"/>
        <v>0.15199421012071382</v>
      </c>
      <c r="G286">
        <f t="shared" si="70"/>
        <v>0.2837174895640206</v>
      </c>
      <c r="H286">
        <f t="shared" si="70"/>
        <v>0.59006642965127321</v>
      </c>
      <c r="I286">
        <f t="shared" si="70"/>
        <v>-0.10268063824423865</v>
      </c>
      <c r="J286">
        <f t="shared" si="70"/>
        <v>0.4524935605119732</v>
      </c>
      <c r="K286">
        <f t="shared" si="70"/>
        <v>0.622581853986648</v>
      </c>
      <c r="L286">
        <f t="shared" si="70"/>
        <v>0.8501767747433997</v>
      </c>
      <c r="M286">
        <f t="shared" si="70"/>
        <v>0.31549978257064409</v>
      </c>
      <c r="N286">
        <f t="shared" si="70"/>
        <v>0.58342233380952357</v>
      </c>
      <c r="O286">
        <f t="shared" si="70"/>
        <v>7.7490572249101844E-2</v>
      </c>
      <c r="P286">
        <f t="shared" si="70"/>
        <v>-0.40444659727730603</v>
      </c>
      <c r="Q286">
        <f t="shared" si="70"/>
        <v>0.22765248122963594</v>
      </c>
      <c r="R286">
        <f t="shared" si="70"/>
        <v>0.35123672041165849</v>
      </c>
      <c r="S286">
        <f t="shared" si="70"/>
        <v>0.27099901943762306</v>
      </c>
      <c r="T286">
        <f t="shared" si="70"/>
        <v>0.29977318390495972</v>
      </c>
      <c r="U286">
        <f t="shared" si="70"/>
        <v>-1.8642065071084655E-2</v>
      </c>
      <c r="V286">
        <f t="shared" si="70"/>
        <v>8.0613327618534666E-2</v>
      </c>
      <c r="W286">
        <f t="shared" si="70"/>
        <v>0.45919460452615601</v>
      </c>
      <c r="X286">
        <f t="shared" si="70"/>
        <v>0.35011183218050601</v>
      </c>
      <c r="Y286">
        <f t="shared" si="70"/>
        <v>-0.66402721287681399</v>
      </c>
      <c r="Z286">
        <f t="shared" si="70"/>
        <v>-0.57833978990971713</v>
      </c>
      <c r="AA286">
        <f t="shared" si="70"/>
        <v>-0.6858388255394775</v>
      </c>
      <c r="AB286">
        <f t="shared" si="70"/>
        <v>0.15402235869316583</v>
      </c>
      <c r="AE286">
        <f t="shared" ref="AE286:AO286" si="71">CORREL(AE7:AE270,GDPm4)</f>
        <v>0.14189249087233483</v>
      </c>
      <c r="AF286">
        <f t="shared" si="71"/>
        <v>0.24889045629137202</v>
      </c>
      <c r="AG286">
        <f t="shared" si="71"/>
        <v>0.11799628039141746</v>
      </c>
      <c r="AH286">
        <f t="shared" si="71"/>
        <v>0.2172119753091819</v>
      </c>
      <c r="AI286">
        <f t="shared" si="71"/>
        <v>-0.26106865452850736</v>
      </c>
      <c r="AJ286">
        <f t="shared" si="71"/>
        <v>0.29174949775580128</v>
      </c>
      <c r="AK286">
        <f t="shared" si="71"/>
        <v>1.3094693375299063E-3</v>
      </c>
      <c r="AL286">
        <f t="shared" si="71"/>
        <v>-0.14208052192430892</v>
      </c>
      <c r="AM286">
        <f t="shared" si="71"/>
        <v>-0.17524807197312556</v>
      </c>
      <c r="AN286">
        <f t="shared" si="71"/>
        <v>5.049066108881909E-2</v>
      </c>
      <c r="AO286">
        <f t="shared" si="71"/>
        <v>-0.26914762708025303</v>
      </c>
      <c r="AQ286">
        <f>CORREL(AQ7:AQ270,GDPm4)</f>
        <v>0.4045689514454594</v>
      </c>
      <c r="AR286">
        <f>CORREL(AR7:AR270,GDPm4)</f>
        <v>-0.30550456361668143</v>
      </c>
      <c r="AS286">
        <f>CORREL(AS7:AS270,GDPm4)</f>
        <v>7.0785927245425068E-2</v>
      </c>
      <c r="AT286">
        <f>CORREL(AT7:AT270,GDPm4)</f>
        <v>0.1061318778663526</v>
      </c>
      <c r="AV286">
        <f>CORREL(AV7:AV270,GDPm4)</f>
        <v>0.66240982060576703</v>
      </c>
      <c r="AW286">
        <f>CORREL(AW7:AW270,GDPm4)</f>
        <v>0.17845740027489682</v>
      </c>
      <c r="AX286">
        <f>CORREL(AX7:AX270,GDPm4)</f>
        <v>-0.1386944548815503</v>
      </c>
      <c r="AY286">
        <f>CORREL(AY7:AY270,GDPm4)</f>
        <v>-0.30947223918017058</v>
      </c>
      <c r="BA286">
        <f>CORREL(BA7:BA270,GDPm4)</f>
        <v>-0.32195423750033297</v>
      </c>
      <c r="BB286">
        <f>CORREL(BB7:BB270,GDPm4)</f>
        <v>0.38035168839226535</v>
      </c>
      <c r="BC286">
        <f>CORREL(BC7:BC270,GDPm4)</f>
        <v>-0.76816291515585389</v>
      </c>
      <c r="BE286">
        <f>CORREL(BE7:BE270,GDPm4)</f>
        <v>-0.42074799708085936</v>
      </c>
      <c r="BF286">
        <f>CORREL(BF7:BF270,GDPm4)</f>
        <v>-0.17965363583220956</v>
      </c>
      <c r="BG286">
        <f>CORREL(BG7:BG270,GDPm4)</f>
        <v>-0.14923500256459246</v>
      </c>
      <c r="BH286">
        <f>CORREL(BH7:BH270,GDPm4)</f>
        <v>-0.16754522564897495</v>
      </c>
      <c r="BJ286">
        <f t="shared" ref="BJ286:BP286" si="72">CORREL(BJ7:BJ270,GDPm4)</f>
        <v>0.34566925261692205</v>
      </c>
      <c r="BK286">
        <f t="shared" si="72"/>
        <v>0.42862318749464695</v>
      </c>
      <c r="BL286">
        <f t="shared" si="72"/>
        <v>0.11253017381726706</v>
      </c>
      <c r="BM286">
        <f t="shared" si="72"/>
        <v>0.33086276458560809</v>
      </c>
      <c r="BN286">
        <f t="shared" si="72"/>
        <v>-0.50688358668428823</v>
      </c>
      <c r="BO286">
        <f t="shared" si="72"/>
        <v>0.35208008510818117</v>
      </c>
      <c r="BP286">
        <f t="shared" si="72"/>
        <v>-0.12228340152598302</v>
      </c>
    </row>
    <row r="287" spans="1:68" x14ac:dyDescent="0.2">
      <c r="A287" s="36" t="s">
        <v>176</v>
      </c>
      <c r="B287">
        <v>-3</v>
      </c>
      <c r="C287">
        <f t="shared" ref="C287:AB287" si="73">CORREL(C6:C270,GDPm3)</f>
        <v>0.35914991480576614</v>
      </c>
      <c r="D287">
        <f t="shared" si="73"/>
        <v>0.1313325138247117</v>
      </c>
      <c r="E287">
        <f t="shared" si="73"/>
        <v>0.37145123674343178</v>
      </c>
      <c r="F287">
        <f t="shared" si="73"/>
        <v>0.28828660746830548</v>
      </c>
      <c r="G287">
        <f t="shared" si="73"/>
        <v>0.46851103747080108</v>
      </c>
      <c r="H287">
        <f t="shared" si="73"/>
        <v>0.72743028771578688</v>
      </c>
      <c r="I287">
        <f t="shared" si="73"/>
        <v>0.13832528009482764</v>
      </c>
      <c r="J287">
        <f t="shared" si="73"/>
        <v>0.62579953019781254</v>
      </c>
      <c r="K287">
        <f t="shared" si="73"/>
        <v>0.76730639449987337</v>
      </c>
      <c r="L287">
        <f t="shared" si="73"/>
        <v>0.84348877269269729</v>
      </c>
      <c r="M287">
        <f t="shared" si="73"/>
        <v>0.52536486071134902</v>
      </c>
      <c r="N287">
        <f t="shared" si="73"/>
        <v>0.67108055964874347</v>
      </c>
      <c r="O287">
        <f t="shared" si="73"/>
        <v>0.21137175984513462</v>
      </c>
      <c r="P287">
        <f t="shared" si="73"/>
        <v>-0.19614170957714494</v>
      </c>
      <c r="Q287">
        <f t="shared" si="73"/>
        <v>0.10776740223293434</v>
      </c>
      <c r="R287">
        <f t="shared" si="73"/>
        <v>0.46034720801849771</v>
      </c>
      <c r="S287">
        <f t="shared" si="73"/>
        <v>0.45598712291020949</v>
      </c>
      <c r="T287">
        <f t="shared" si="73"/>
        <v>0.46508351469848008</v>
      </c>
      <c r="U287">
        <f t="shared" si="73"/>
        <v>0.18773467303120672</v>
      </c>
      <c r="V287">
        <f t="shared" si="73"/>
        <v>0.32226784588553176</v>
      </c>
      <c r="W287">
        <f t="shared" si="73"/>
        <v>0.58919670961125692</v>
      </c>
      <c r="X287">
        <f t="shared" si="73"/>
        <v>0.34462140597557378</v>
      </c>
      <c r="Y287">
        <f t="shared" si="73"/>
        <v>-0.67108488114459031</v>
      </c>
      <c r="Z287">
        <f t="shared" si="73"/>
        <v>-0.5762703151716263</v>
      </c>
      <c r="AA287">
        <f t="shared" si="73"/>
        <v>-0.70759782624647471</v>
      </c>
      <c r="AB287">
        <f t="shared" si="73"/>
        <v>-0.10489157151118646</v>
      </c>
      <c r="AE287">
        <f t="shared" ref="AE287:AO287" si="74">CORREL(AE6:AE270,GDPm3)</f>
        <v>0.12028742458489282</v>
      </c>
      <c r="AF287">
        <f t="shared" si="74"/>
        <v>0.18791286130249071</v>
      </c>
      <c r="AG287">
        <f t="shared" si="74"/>
        <v>-4.5361279744502679E-2</v>
      </c>
      <c r="AH287">
        <f t="shared" si="74"/>
        <v>0.17423639977467781</v>
      </c>
      <c r="AI287">
        <f t="shared" si="74"/>
        <v>-0.31596429682099758</v>
      </c>
      <c r="AJ287">
        <f t="shared" si="74"/>
        <v>0.1965160667117424</v>
      </c>
      <c r="AK287">
        <f t="shared" si="74"/>
        <v>-0.13454381390603465</v>
      </c>
      <c r="AL287">
        <f t="shared" si="74"/>
        <v>-0.1181140095949145</v>
      </c>
      <c r="AM287">
        <f t="shared" si="74"/>
        <v>-9.557771270117911E-2</v>
      </c>
      <c r="AN287">
        <f t="shared" si="74"/>
        <v>0.12332463226202985</v>
      </c>
      <c r="AO287">
        <f t="shared" si="74"/>
        <v>-0.13317284723408016</v>
      </c>
      <c r="AQ287">
        <f>CORREL(AQ6:AQ270,GDPm3)</f>
        <v>0.59528622997196157</v>
      </c>
      <c r="AR287">
        <f>CORREL(AR6:AR270,GDPm3)</f>
        <v>-7.6104870323693188E-2</v>
      </c>
      <c r="AS287">
        <f>CORREL(AS6:AS270,GDPm3)</f>
        <v>0.30491342550171946</v>
      </c>
      <c r="AT287">
        <f>CORREL(AT6:AT270,GDPm3)</f>
        <v>5.0394569734320258E-2</v>
      </c>
      <c r="AV287">
        <f>CORREL(AV6:AV270,GDPm3)</f>
        <v>0.64038447620446259</v>
      </c>
      <c r="AW287">
        <f>CORREL(AW6:AW270,GDPm3)</f>
        <v>0.41763945341008402</v>
      </c>
      <c r="AX287">
        <f>CORREL(AX6:AX270,GDPm3)</f>
        <v>-1.8457870618071109E-2</v>
      </c>
      <c r="AY287">
        <f>CORREL(AY6:AY270,GDPm3)</f>
        <v>-0.45421392724838927</v>
      </c>
      <c r="BA287">
        <f>CORREL(BA6:BA270,GDPm3)</f>
        <v>-0.55300631236816189</v>
      </c>
      <c r="BB287">
        <f>CORREL(BB6:BB270,GDPm3)</f>
        <v>0.40777203759256381</v>
      </c>
      <c r="BC287">
        <f>CORREL(BC6:BC270,GDPm3)</f>
        <v>-0.84918175831195941</v>
      </c>
      <c r="BE287">
        <f>CORREL(BE6:BE270,GDPm3)</f>
        <v>-0.31139902943509351</v>
      </c>
      <c r="BF287">
        <f>CORREL(BF6:BF270,GDPm3)</f>
        <v>-0.10926795004673497</v>
      </c>
      <c r="BG287">
        <f>CORREL(BG6:BG270,GDPm3)</f>
        <v>-0.14642697273427277</v>
      </c>
      <c r="BH287">
        <f>CORREL(BH6:BH270,GDPm3)</f>
        <v>-0.35393710524059924</v>
      </c>
      <c r="BJ287">
        <f t="shared" ref="BJ287:BP287" si="75">CORREL(BJ6:BJ270,GDPm3)</f>
        <v>0.40789859027966241</v>
      </c>
      <c r="BK287">
        <f t="shared" si="75"/>
        <v>0.44266677922635261</v>
      </c>
      <c r="BL287">
        <f t="shared" si="75"/>
        <v>0.1137746712546157</v>
      </c>
      <c r="BM287">
        <f t="shared" si="75"/>
        <v>0.22915440924205929</v>
      </c>
      <c r="BN287">
        <f t="shared" si="75"/>
        <v>-0.56818497884507135</v>
      </c>
      <c r="BO287">
        <f t="shared" si="75"/>
        <v>0.35674790933776407</v>
      </c>
      <c r="BP287">
        <f t="shared" si="75"/>
        <v>-0.13229467619497215</v>
      </c>
    </row>
    <row r="288" spans="1:68" x14ac:dyDescent="0.2">
      <c r="A288" s="36" t="s">
        <v>177</v>
      </c>
      <c r="B288">
        <v>-2</v>
      </c>
      <c r="C288">
        <f t="shared" ref="C288:AB288" si="76">CORREL(C5:C270,GDPm2)</f>
        <v>0.62108844738523983</v>
      </c>
      <c r="D288">
        <f t="shared" si="76"/>
        <v>0.37787118528813146</v>
      </c>
      <c r="E288">
        <f t="shared" si="76"/>
        <v>0.55198758547215676</v>
      </c>
      <c r="F288">
        <f t="shared" si="76"/>
        <v>0.45686264594437548</v>
      </c>
      <c r="G288">
        <f t="shared" si="76"/>
        <v>0.64167930737015344</v>
      </c>
      <c r="H288">
        <f t="shared" si="76"/>
        <v>0.81682112392426787</v>
      </c>
      <c r="I288">
        <f t="shared" si="76"/>
        <v>0.40756678061878265</v>
      </c>
      <c r="J288">
        <f t="shared" si="76"/>
        <v>0.77380000115762371</v>
      </c>
      <c r="K288">
        <f t="shared" si="76"/>
        <v>0.86494096879568505</v>
      </c>
      <c r="L288">
        <f t="shared" si="76"/>
        <v>0.7662009245198943</v>
      </c>
      <c r="M288">
        <f t="shared" si="76"/>
        <v>0.71353546227408482</v>
      </c>
      <c r="N288">
        <f t="shared" si="76"/>
        <v>0.73287545355826822</v>
      </c>
      <c r="O288">
        <f t="shared" si="76"/>
        <v>0.37169153581509395</v>
      </c>
      <c r="P288">
        <f t="shared" si="76"/>
        <v>9.820908620057045E-2</v>
      </c>
      <c r="Q288">
        <f t="shared" si="76"/>
        <v>-6.0133313249348813E-2</v>
      </c>
      <c r="R288">
        <f t="shared" si="76"/>
        <v>0.50813324272822802</v>
      </c>
      <c r="S288">
        <f t="shared" si="76"/>
        <v>0.64814857980243912</v>
      </c>
      <c r="T288">
        <f t="shared" si="76"/>
        <v>0.58736374711491124</v>
      </c>
      <c r="U288">
        <f t="shared" si="76"/>
        <v>0.43057619548536641</v>
      </c>
      <c r="V288">
        <f t="shared" si="76"/>
        <v>0.57534407198079918</v>
      </c>
      <c r="W288">
        <f t="shared" si="76"/>
        <v>0.6807012663402815</v>
      </c>
      <c r="X288">
        <f t="shared" si="76"/>
        <v>0.30216828389537681</v>
      </c>
      <c r="Y288">
        <f t="shared" si="76"/>
        <v>-0.6634014589883106</v>
      </c>
      <c r="Z288">
        <f t="shared" si="76"/>
        <v>-0.5715481139547377</v>
      </c>
      <c r="AA288">
        <f t="shared" si="76"/>
        <v>-0.68935015461388816</v>
      </c>
      <c r="AB288">
        <f t="shared" si="76"/>
        <v>-0.33101397970401575</v>
      </c>
      <c r="AE288">
        <f t="shared" ref="AE288:AO288" si="77">CORREL(AE5:AE270,GDPm2)</f>
        <v>6.1322154472947525E-2</v>
      </c>
      <c r="AF288">
        <f t="shared" si="77"/>
        <v>8.9522654915680441E-2</v>
      </c>
      <c r="AG288">
        <f t="shared" si="77"/>
        <v>-0.23011511556940584</v>
      </c>
      <c r="AH288">
        <f t="shared" si="77"/>
        <v>0.13468881092113105</v>
      </c>
      <c r="AI288">
        <f t="shared" si="77"/>
        <v>-0.35802168265280937</v>
      </c>
      <c r="AJ288">
        <f t="shared" si="77"/>
        <v>9.4986438132513257E-2</v>
      </c>
      <c r="AK288">
        <f t="shared" si="77"/>
        <v>-0.28642849728826292</v>
      </c>
      <c r="AL288">
        <f t="shared" si="77"/>
        <v>-7.5176205804551838E-2</v>
      </c>
      <c r="AM288">
        <f t="shared" si="77"/>
        <v>-8.8016781806607713E-3</v>
      </c>
      <c r="AN288">
        <f t="shared" si="77"/>
        <v>0.138681047368307</v>
      </c>
      <c r="AO288">
        <f t="shared" si="77"/>
        <v>2.2553518897618688E-3</v>
      </c>
      <c r="AQ288">
        <f>CORREL(AQ5:AQ270,GDPm2)</f>
        <v>0.7499582565561167</v>
      </c>
      <c r="AR288">
        <f>CORREL(AR5:AR270,GDPm2)</f>
        <v>0.21517614788820516</v>
      </c>
      <c r="AS288">
        <f>CORREL(AS5:AS270,GDPm2)</f>
        <v>0.55865101466550471</v>
      </c>
      <c r="AT288">
        <f>CORREL(AT5:AT270,GDPm2)</f>
        <v>1.433217568093575E-2</v>
      </c>
      <c r="AV288">
        <f>CORREL(AV5:AV270,GDPm2)</f>
        <v>0.54635378741895957</v>
      </c>
      <c r="AW288">
        <f>CORREL(AW5:AW270,GDPm2)</f>
        <v>0.63664689639958905</v>
      </c>
      <c r="AX288">
        <f>CORREL(AX5:AX270,GDPm2)</f>
        <v>0.16807495692851104</v>
      </c>
      <c r="AY288">
        <f>CORREL(AY5:AY270,GDPm2)</f>
        <v>-0.54547799063917723</v>
      </c>
      <c r="BA288">
        <f>CORREL(BA5:BA270,GDPm2)</f>
        <v>-0.76070194284893644</v>
      </c>
      <c r="BB288">
        <f>CORREL(BB5:BB270,GDPm2)</f>
        <v>0.37119806911878905</v>
      </c>
      <c r="BC288">
        <f>CORREL(BC5:BC270,GDPm2)</f>
        <v>-0.82564165220450225</v>
      </c>
      <c r="BE288">
        <f>CORREL(BE5:BE270,GDPm2)</f>
        <v>-0.1207480583320053</v>
      </c>
      <c r="BF288">
        <f>CORREL(BF5:BF270,GDPm2)</f>
        <v>-1.7881935794306799E-2</v>
      </c>
      <c r="BG288">
        <f>CORREL(BG5:BG270,GDPm2)</f>
        <v>-0.16976330655403016</v>
      </c>
      <c r="BH288">
        <f>CORREL(BH5:BH270,GDPm2)</f>
        <v>-0.53515899622219265</v>
      </c>
      <c r="BJ288">
        <f t="shared" ref="BJ288:BP288" si="78">CORREL(BJ5:BJ270,GDPm2)</f>
        <v>0.45838159807848883</v>
      </c>
      <c r="BK288">
        <f t="shared" si="78"/>
        <v>0.43178674209389561</v>
      </c>
      <c r="BL288">
        <f t="shared" si="78"/>
        <v>0.10491379914918113</v>
      </c>
      <c r="BM288">
        <f t="shared" si="78"/>
        <v>8.7662216432445442E-2</v>
      </c>
      <c r="BN288">
        <f t="shared" si="78"/>
        <v>-0.6164928268188512</v>
      </c>
      <c r="BO288">
        <f t="shared" si="78"/>
        <v>0.31891607221822404</v>
      </c>
      <c r="BP288">
        <f t="shared" si="78"/>
        <v>-0.19222054343924974</v>
      </c>
    </row>
    <row r="289" spans="1:68" x14ac:dyDescent="0.2">
      <c r="A289" s="36" t="s">
        <v>178</v>
      </c>
      <c r="B289">
        <v>-1</v>
      </c>
      <c r="C289">
        <f t="shared" ref="C289:AB289" si="79">CORREL(C4:C270,GDPm1)</f>
        <v>0.85266231465343179</v>
      </c>
      <c r="D289">
        <f t="shared" si="79"/>
        <v>0.60637481148408645</v>
      </c>
      <c r="E289">
        <f t="shared" si="79"/>
        <v>0.71128974193462535</v>
      </c>
      <c r="F289">
        <f t="shared" si="79"/>
        <v>0.62673515339131458</v>
      </c>
      <c r="G289">
        <f t="shared" si="79"/>
        <v>0.76341115715691299</v>
      </c>
      <c r="H289">
        <f t="shared" si="79"/>
        <v>0.83109971422133166</v>
      </c>
      <c r="I289">
        <f t="shared" si="79"/>
        <v>0.66132960199598656</v>
      </c>
      <c r="J289">
        <f t="shared" si="79"/>
        <v>0.88022620381394001</v>
      </c>
      <c r="K289">
        <f t="shared" si="79"/>
        <v>0.9054598898804137</v>
      </c>
      <c r="L289">
        <f t="shared" si="79"/>
        <v>0.64074703588658277</v>
      </c>
      <c r="M289">
        <f t="shared" si="79"/>
        <v>0.85479643646873249</v>
      </c>
      <c r="N289">
        <f t="shared" si="79"/>
        <v>0.75308721067872675</v>
      </c>
      <c r="O289">
        <f t="shared" si="79"/>
        <v>0.53481574712944568</v>
      </c>
      <c r="P289">
        <f t="shared" si="79"/>
        <v>0.34740452054156717</v>
      </c>
      <c r="Q289">
        <f t="shared" si="79"/>
        <v>-0.22065744630341916</v>
      </c>
      <c r="R289">
        <f t="shared" si="79"/>
        <v>0.51255811993282618</v>
      </c>
      <c r="S289">
        <f t="shared" si="79"/>
        <v>0.80415438435690068</v>
      </c>
      <c r="T289">
        <f t="shared" si="79"/>
        <v>0.68414390203488029</v>
      </c>
      <c r="U289">
        <f t="shared" si="79"/>
        <v>0.64499804177844078</v>
      </c>
      <c r="V289">
        <f t="shared" si="79"/>
        <v>0.773548564487746</v>
      </c>
      <c r="W289">
        <f t="shared" si="79"/>
        <v>0.71454299672531041</v>
      </c>
      <c r="X289">
        <f t="shared" si="79"/>
        <v>0.23567155535027604</v>
      </c>
      <c r="Y289">
        <f t="shared" si="79"/>
        <v>-0.62080946175931873</v>
      </c>
      <c r="Z289">
        <f t="shared" si="79"/>
        <v>-0.52026328084368523</v>
      </c>
      <c r="AA289">
        <f t="shared" si="79"/>
        <v>-0.67639725326050104</v>
      </c>
      <c r="AB289">
        <f t="shared" si="79"/>
        <v>-0.49527359996964387</v>
      </c>
      <c r="AE289">
        <f t="shared" ref="AE289:AO289" si="80">CORREL(AE4:AE270,GDPm1)</f>
        <v>-4.3975335115937035E-2</v>
      </c>
      <c r="AF289">
        <f t="shared" si="80"/>
        <v>-4.2952787189519177E-2</v>
      </c>
      <c r="AG289">
        <f t="shared" si="80"/>
        <v>-0.40551727841790369</v>
      </c>
      <c r="AH289">
        <f t="shared" si="80"/>
        <v>8.3362347141500953E-2</v>
      </c>
      <c r="AI289">
        <f t="shared" si="80"/>
        <v>-0.36604728049182822</v>
      </c>
      <c r="AJ289">
        <f t="shared" si="80"/>
        <v>-1.1143840183802723E-2</v>
      </c>
      <c r="AK289">
        <f t="shared" si="80"/>
        <v>-0.4341915811946418</v>
      </c>
      <c r="AL289">
        <f t="shared" si="80"/>
        <v>-1.278870438103555E-2</v>
      </c>
      <c r="AM289">
        <f t="shared" si="80"/>
        <v>9.396201283048071E-2</v>
      </c>
      <c r="AN289">
        <f t="shared" si="80"/>
        <v>0.10192186501514137</v>
      </c>
      <c r="AO289">
        <f t="shared" si="80"/>
        <v>0.13806951750778595</v>
      </c>
      <c r="AQ289">
        <f>CORREL(AQ4:AQ270,GDPm1)</f>
        <v>0.84149394512852727</v>
      </c>
      <c r="AR289">
        <f>CORREL(AR4:AR270,GDPm1)</f>
        <v>0.54128202236220568</v>
      </c>
      <c r="AS289">
        <f>CORREL(AS4:AS270,GDPm1)</f>
        <v>0.79597171591106752</v>
      </c>
      <c r="AT289">
        <f>CORREL(AT4:AT270,GDPm1)</f>
        <v>-5.1687397207170853E-2</v>
      </c>
      <c r="AV289">
        <f>CORREL(AV4:AV270,GDPm1)</f>
        <v>0.38563646293537496</v>
      </c>
      <c r="AW289">
        <f>CORREL(AW4:AW270,GDPm1)</f>
        <v>0.80437093985262531</v>
      </c>
      <c r="AX289">
        <f>CORREL(AX4:AX270,GDPm1)</f>
        <v>0.3448089475984033</v>
      </c>
      <c r="AY289">
        <f>CORREL(AY4:AY270,GDPm1)</f>
        <v>-0.58905168223113413</v>
      </c>
      <c r="BA289">
        <f>CORREL(BA4:BA270,GDPm1)</f>
        <v>-0.88226732294612864</v>
      </c>
      <c r="BB289">
        <f>CORREL(BB4:BB270,GDPm1)</f>
        <v>0.34282237322356252</v>
      </c>
      <c r="BC289">
        <f>CORREL(BC4:BC270,GDPm1)</f>
        <v>-0.66551192214527777</v>
      </c>
      <c r="BE289">
        <f>CORREL(BE4:BE270,GDPm1)</f>
        <v>0.1088102643899421</v>
      </c>
      <c r="BF289">
        <f>CORREL(BF4:BF270,GDPm1)</f>
        <v>8.7604896159098652E-2</v>
      </c>
      <c r="BG289">
        <f>CORREL(BG4:BG270,GDPm1)</f>
        <v>-0.18281497799700558</v>
      </c>
      <c r="BH289">
        <f>CORREL(BH4:BH270,GDPm1)</f>
        <v>-0.68611116427586472</v>
      </c>
      <c r="BJ289">
        <f t="shared" ref="BJ289:BP289" si="81">CORREL(BJ4:BJ270,GDPm1)</f>
        <v>0.46388984944770628</v>
      </c>
      <c r="BK289">
        <f t="shared" si="81"/>
        <v>0.37715703973906806</v>
      </c>
      <c r="BL289">
        <f t="shared" si="81"/>
        <v>8.9090912763963304E-2</v>
      </c>
      <c r="BM289">
        <f t="shared" si="81"/>
        <v>-6.8144768057310526E-2</v>
      </c>
      <c r="BN289">
        <f t="shared" si="81"/>
        <v>-0.60792122537715376</v>
      </c>
      <c r="BO289">
        <f t="shared" si="81"/>
        <v>0.22319900130227635</v>
      </c>
      <c r="BP289">
        <f t="shared" si="81"/>
        <v>-0.29990045049309616</v>
      </c>
    </row>
    <row r="290" spans="1:68" x14ac:dyDescent="0.2">
      <c r="A290" s="36" t="s">
        <v>179</v>
      </c>
      <c r="B290">
        <v>0</v>
      </c>
      <c r="C290">
        <f t="shared" ref="C290:AB290" si="82">CORREL(C3:C270,GDP)</f>
        <v>1</v>
      </c>
      <c r="D290">
        <f t="shared" si="82"/>
        <v>0.77634659904219239</v>
      </c>
      <c r="E290">
        <f t="shared" si="82"/>
        <v>0.84427445547267921</v>
      </c>
      <c r="F290">
        <f t="shared" si="82"/>
        <v>0.76519502357479441</v>
      </c>
      <c r="G290">
        <f t="shared" si="82"/>
        <v>0.87024309434369163</v>
      </c>
      <c r="H290">
        <f t="shared" si="82"/>
        <v>0.76921842851644251</v>
      </c>
      <c r="I290">
        <f t="shared" si="82"/>
        <v>0.84310420791619789</v>
      </c>
      <c r="J290">
        <f t="shared" si="82"/>
        <v>0.9097183438041142</v>
      </c>
      <c r="K290">
        <f t="shared" si="82"/>
        <v>0.85979830372036536</v>
      </c>
      <c r="L290">
        <f t="shared" si="82"/>
        <v>0.46691907303328795</v>
      </c>
      <c r="M290">
        <f t="shared" si="82"/>
        <v>0.90275450448203898</v>
      </c>
      <c r="N290">
        <f t="shared" si="82"/>
        <v>0.71768533044509653</v>
      </c>
      <c r="O290">
        <f t="shared" si="82"/>
        <v>0.66895198832500402</v>
      </c>
      <c r="P290">
        <f t="shared" si="82"/>
        <v>0.55045610948606072</v>
      </c>
      <c r="Q290">
        <f t="shared" si="82"/>
        <v>-0.32718562555129616</v>
      </c>
      <c r="R290">
        <f t="shared" si="82"/>
        <v>0.4166258029844766</v>
      </c>
      <c r="S290">
        <f t="shared" si="82"/>
        <v>0.82270308153356309</v>
      </c>
      <c r="T290">
        <f t="shared" si="82"/>
        <v>0.68411380680797584</v>
      </c>
      <c r="U290">
        <f t="shared" si="82"/>
        <v>0.71174872920605792</v>
      </c>
      <c r="V290">
        <f t="shared" si="82"/>
        <v>0.8400382189899509</v>
      </c>
      <c r="W290">
        <f t="shared" si="82"/>
        <v>0.63055493965418064</v>
      </c>
      <c r="X290">
        <f t="shared" si="82"/>
        <v>0.15206668223794154</v>
      </c>
      <c r="Y290">
        <f t="shared" si="82"/>
        <v>-0.51184674401901187</v>
      </c>
      <c r="Z290">
        <f t="shared" si="82"/>
        <v>-0.40460880359283768</v>
      </c>
      <c r="AA290">
        <f t="shared" si="82"/>
        <v>-0.60860036960172748</v>
      </c>
      <c r="AB290">
        <f t="shared" si="82"/>
        <v>-0.57469692346906409</v>
      </c>
      <c r="AE290">
        <f t="shared" ref="AE290:AO290" si="83">CORREL(AE3:AE270,GDP)</f>
        <v>-0.16959400613638917</v>
      </c>
      <c r="AF290">
        <f t="shared" si="83"/>
        <v>-0.19569409112996394</v>
      </c>
      <c r="AG290">
        <f t="shared" si="83"/>
        <v>-0.5572562081526159</v>
      </c>
      <c r="AH290">
        <f t="shared" si="83"/>
        <v>-6.858568555341121E-3</v>
      </c>
      <c r="AI290">
        <f t="shared" si="83"/>
        <v>-0.32975729447341429</v>
      </c>
      <c r="AJ290">
        <f t="shared" si="83"/>
        <v>-0.14319313850234652</v>
      </c>
      <c r="AK290">
        <f t="shared" si="83"/>
        <v>-0.56840423759767955</v>
      </c>
      <c r="AL290">
        <f t="shared" si="83"/>
        <v>6.1601402625717339E-2</v>
      </c>
      <c r="AM290">
        <f t="shared" si="83"/>
        <v>0.21888729760390827</v>
      </c>
      <c r="AN290">
        <f t="shared" si="83"/>
        <v>1.1402808117752648E-2</v>
      </c>
      <c r="AO290">
        <f t="shared" si="83"/>
        <v>0.25776701377746125</v>
      </c>
      <c r="AQ290">
        <f>CORREL(AQ3:AQ270,GDP)</f>
        <v>0.79199347105873741</v>
      </c>
      <c r="AR290">
        <f>CORREL(AR3:AR270,GDP)</f>
        <v>0.7799701636357913</v>
      </c>
      <c r="AS290">
        <f>CORREL(AS3:AS270,GDP)</f>
        <v>0.89895050129463738</v>
      </c>
      <c r="AT290">
        <f>CORREL(AT3:AT270,GDP)</f>
        <v>1.3416033456952619E-2</v>
      </c>
      <c r="AV290">
        <f>CORREL(AV3:AV270,GDP)</f>
        <v>0.17371200152475491</v>
      </c>
      <c r="AW290">
        <f>CORREL(AW3:AW270,GDP)</f>
        <v>0.87947175277734024</v>
      </c>
      <c r="AX290">
        <f>CORREL(AX3:AX270,GDP)</f>
        <v>0.56816013687711142</v>
      </c>
      <c r="AY290">
        <f>CORREL(AY3:AY270,GDP)</f>
        <v>-0.50125105907984735</v>
      </c>
      <c r="BA290">
        <f>CORREL(BA3:BA270,GDP)</f>
        <v>-0.86331620223057648</v>
      </c>
      <c r="BB290">
        <f>CORREL(BB3:BB270,GDP)</f>
        <v>0.24839208858112508</v>
      </c>
      <c r="BC290">
        <f>CORREL(BC3:BC270,GDP)</f>
        <v>-0.40657784416892279</v>
      </c>
      <c r="BE290">
        <f>CORREL(BE3:BE270,GDP)</f>
        <v>0.3792729369799403</v>
      </c>
      <c r="BF290">
        <f>CORREL(BF3:BF270,GDP)</f>
        <v>0.20452772723535215</v>
      </c>
      <c r="BG290">
        <f>CORREL(BG3:BG270,GDP)</f>
        <v>-0.18707946462799097</v>
      </c>
      <c r="BH290">
        <f>CORREL(BH3:BH270,GDP)</f>
        <v>-0.72771038089846052</v>
      </c>
      <c r="BJ290">
        <f t="shared" ref="BJ290:BP290" si="84">CORREL(BJ3:BJ270,GDP)</f>
        <v>0.39927236190238813</v>
      </c>
      <c r="BK290">
        <f t="shared" si="84"/>
        <v>0.24742166583976904</v>
      </c>
      <c r="BL290">
        <f t="shared" si="84"/>
        <v>4.007738822564659E-2</v>
      </c>
      <c r="BM290">
        <f t="shared" si="84"/>
        <v>-0.2570528113206067</v>
      </c>
      <c r="BN290">
        <f t="shared" si="84"/>
        <v>-0.53895042523447401</v>
      </c>
      <c r="BO290">
        <f t="shared" si="84"/>
        <v>5.2783707942728686E-2</v>
      </c>
      <c r="BP290">
        <f t="shared" si="84"/>
        <v>-0.35004962813776208</v>
      </c>
    </row>
    <row r="291" spans="1:68" x14ac:dyDescent="0.2">
      <c r="A291" s="36" t="s">
        <v>180</v>
      </c>
      <c r="B291">
        <v>1</v>
      </c>
      <c r="C291">
        <f t="shared" ref="C291:AB291" si="85">CORREL(C3:C269,GDPp1)</f>
        <v>0.85266231465343179</v>
      </c>
      <c r="D291">
        <f t="shared" si="85"/>
        <v>0.7683752667217375</v>
      </c>
      <c r="E291">
        <f t="shared" si="85"/>
        <v>0.85863012009699435</v>
      </c>
      <c r="F291">
        <f t="shared" si="85"/>
        <v>0.80821783195241281</v>
      </c>
      <c r="G291">
        <f t="shared" si="85"/>
        <v>0.83031160476906252</v>
      </c>
      <c r="H291">
        <f t="shared" si="85"/>
        <v>0.63812394289152807</v>
      </c>
      <c r="I291">
        <f t="shared" si="85"/>
        <v>0.75257750799390399</v>
      </c>
      <c r="J291">
        <f t="shared" si="85"/>
        <v>0.83262756176645347</v>
      </c>
      <c r="K291">
        <f t="shared" si="85"/>
        <v>0.70895030489038791</v>
      </c>
      <c r="L291">
        <f t="shared" si="85"/>
        <v>0.23169211017678223</v>
      </c>
      <c r="M291">
        <f t="shared" si="85"/>
        <v>0.83797103014474272</v>
      </c>
      <c r="N291">
        <f t="shared" si="85"/>
        <v>0.59325449486490145</v>
      </c>
      <c r="O291">
        <f t="shared" si="85"/>
        <v>0.73207161449185387</v>
      </c>
      <c r="P291">
        <f t="shared" si="85"/>
        <v>0.53528654855226854</v>
      </c>
      <c r="Q291">
        <f t="shared" si="85"/>
        <v>-0.41172195422871155</v>
      </c>
      <c r="R291">
        <f t="shared" si="85"/>
        <v>0.22974092753522171</v>
      </c>
      <c r="S291">
        <f t="shared" si="85"/>
        <v>0.67187187701466677</v>
      </c>
      <c r="T291">
        <f t="shared" si="85"/>
        <v>0.53872990109331309</v>
      </c>
      <c r="U291">
        <f t="shared" si="85"/>
        <v>0.63316333372350442</v>
      </c>
      <c r="V291">
        <f t="shared" si="85"/>
        <v>0.7928603453446863</v>
      </c>
      <c r="W291">
        <f t="shared" si="85"/>
        <v>0.45624973474044822</v>
      </c>
      <c r="X291">
        <f t="shared" si="85"/>
        <v>3.5341038147101329E-2</v>
      </c>
      <c r="Y291">
        <f t="shared" si="85"/>
        <v>-0.45897597865594236</v>
      </c>
      <c r="Z291">
        <f t="shared" si="85"/>
        <v>-0.35725180304790671</v>
      </c>
      <c r="AA291">
        <f t="shared" si="85"/>
        <v>-0.54079191971270035</v>
      </c>
      <c r="AB291">
        <f t="shared" si="85"/>
        <v>-0.64915918181206345</v>
      </c>
      <c r="AE291">
        <f t="shared" ref="AE291:AO291" si="86">CORREL(AE3:AE269,GDPp1)</f>
        <v>-0.27156862814336463</v>
      </c>
      <c r="AF291">
        <f t="shared" si="86"/>
        <v>-0.331765537938217</v>
      </c>
      <c r="AG291">
        <f t="shared" si="86"/>
        <v>-0.66056251749301897</v>
      </c>
      <c r="AH291">
        <f t="shared" si="86"/>
        <v>-0.1213805659462381</v>
      </c>
      <c r="AI291">
        <f t="shared" si="86"/>
        <v>-0.28607380397028609</v>
      </c>
      <c r="AJ291">
        <f t="shared" si="86"/>
        <v>-0.28638787927567527</v>
      </c>
      <c r="AK291">
        <f t="shared" si="86"/>
        <v>-0.66247084432224534</v>
      </c>
      <c r="AL291">
        <f t="shared" si="86"/>
        <v>0.1321304101362796</v>
      </c>
      <c r="AM291">
        <f t="shared" si="86"/>
        <v>0.32701086982283839</v>
      </c>
      <c r="AN291">
        <f t="shared" si="86"/>
        <v>-0.16750664107374691</v>
      </c>
      <c r="AO291">
        <f t="shared" si="86"/>
        <v>0.27826824144941681</v>
      </c>
      <c r="AQ291">
        <f>CORREL(AQ3:AQ269,GDPp1)</f>
        <v>0.60669250583275125</v>
      </c>
      <c r="AR291">
        <f>CORREL(AR3:AR269,GDPp1)</f>
        <v>0.80108751623234509</v>
      </c>
      <c r="AS291">
        <f>CORREL(AS3:AS269,GDPp1)</f>
        <v>0.79896131812805393</v>
      </c>
      <c r="AT291">
        <f>CORREL(AT3:AT269,GDPp1)</f>
        <v>-7.1348419424239085E-2</v>
      </c>
      <c r="AV291">
        <f>CORREL(AV3:AV269,GDPp1)</f>
        <v>1.1564659457759512E-2</v>
      </c>
      <c r="AW291">
        <f>CORREL(AW3:AW269,GDPp1)</f>
        <v>0.7903120916903229</v>
      </c>
      <c r="AX291">
        <f>CORREL(AX3:AX269,GDPp1)</f>
        <v>0.49080283057657953</v>
      </c>
      <c r="AY291">
        <f>CORREL(AY3:AY269,GDPp1)</f>
        <v>-0.4300385802959375</v>
      </c>
      <c r="BA291">
        <f>CORREL(BA3:BA269,GDPp1)</f>
        <v>-0.67104558580019702</v>
      </c>
      <c r="BB291">
        <f>CORREL(BB3:BB269,GDPp1)</f>
        <v>0.16264396831440125</v>
      </c>
      <c r="BC291">
        <f>CORREL(BC3:BC269,GDPp1)</f>
        <v>-0.14113312865366465</v>
      </c>
      <c r="BE291">
        <f>CORREL(BE3:BE269,GDPp1)</f>
        <v>0.52090092736758042</v>
      </c>
      <c r="BF291">
        <f>CORREL(BF3:BF269,GDPp1)</f>
        <v>0.31225861316931858</v>
      </c>
      <c r="BG291">
        <f>CORREL(BG3:BG269,GDPp1)</f>
        <v>-0.18380019677947451</v>
      </c>
      <c r="BH291">
        <f>CORREL(BH3:BH269,GDPp1)</f>
        <v>-0.64029735636401863</v>
      </c>
      <c r="BJ291">
        <f t="shared" ref="BJ291:BP291" si="87">CORREL(BJ3:BJ269,GDPp1)</f>
        <v>0.23222969217717751</v>
      </c>
      <c r="BK291">
        <f t="shared" si="87"/>
        <v>5.0300426116335069E-2</v>
      </c>
      <c r="BL291">
        <f t="shared" si="87"/>
        <v>-9.6693751448392193E-2</v>
      </c>
      <c r="BM291">
        <f t="shared" si="87"/>
        <v>-0.38865046794625913</v>
      </c>
      <c r="BN291">
        <f t="shared" si="87"/>
        <v>-0.40292985630118389</v>
      </c>
      <c r="BO291">
        <f t="shared" si="87"/>
        <v>-0.14390158752121573</v>
      </c>
      <c r="BP291">
        <f t="shared" si="87"/>
        <v>-0.3356555564140718</v>
      </c>
    </row>
    <row r="292" spans="1:68" x14ac:dyDescent="0.2">
      <c r="A292" s="36" t="s">
        <v>181</v>
      </c>
      <c r="B292">
        <v>2</v>
      </c>
      <c r="C292">
        <f t="shared" ref="C292:AB292" si="88">CORREL(C3:C268,GDPp2)</f>
        <v>0.62108844738523983</v>
      </c>
      <c r="D292">
        <f t="shared" si="88"/>
        <v>0.65386931219737909</v>
      </c>
      <c r="E292">
        <f t="shared" si="88"/>
        <v>0.76331183845313477</v>
      </c>
      <c r="F292">
        <f t="shared" si="88"/>
        <v>0.71014547539157657</v>
      </c>
      <c r="G292">
        <f t="shared" si="88"/>
        <v>0.74888034727207342</v>
      </c>
      <c r="H292">
        <f t="shared" si="88"/>
        <v>0.44881113998469779</v>
      </c>
      <c r="I292">
        <f t="shared" si="88"/>
        <v>0.57121765014202941</v>
      </c>
      <c r="J292">
        <f t="shared" si="88"/>
        <v>0.68216408547406138</v>
      </c>
      <c r="K292">
        <f t="shared" si="88"/>
        <v>0.48481600586097695</v>
      </c>
      <c r="L292">
        <f t="shared" si="88"/>
        <v>-4.3050098025690948E-3</v>
      </c>
      <c r="M292">
        <f t="shared" si="88"/>
        <v>0.67278578167459657</v>
      </c>
      <c r="N292">
        <f t="shared" si="88"/>
        <v>0.3992875102273622</v>
      </c>
      <c r="O292">
        <f t="shared" si="88"/>
        <v>0.75653326213186745</v>
      </c>
      <c r="P292">
        <f t="shared" si="88"/>
        <v>0.5211194465512734</v>
      </c>
      <c r="Q292">
        <f t="shared" si="88"/>
        <v>-0.42138508782681416</v>
      </c>
      <c r="R292">
        <f t="shared" si="88"/>
        <v>3.6231482988917159E-2</v>
      </c>
      <c r="S292">
        <f t="shared" si="88"/>
        <v>0.44112665023991277</v>
      </c>
      <c r="T292">
        <f t="shared" si="88"/>
        <v>0.37829263547807185</v>
      </c>
      <c r="U292">
        <f t="shared" si="88"/>
        <v>0.45938608882425797</v>
      </c>
      <c r="V292">
        <f t="shared" si="88"/>
        <v>0.64373862830805728</v>
      </c>
      <c r="W292">
        <f t="shared" si="88"/>
        <v>0.26459481166968218</v>
      </c>
      <c r="X292">
        <f t="shared" si="88"/>
        <v>-4.4870243984180359E-2</v>
      </c>
      <c r="Y292">
        <f t="shared" si="88"/>
        <v>-0.32441643026931244</v>
      </c>
      <c r="Z292">
        <f t="shared" si="88"/>
        <v>-0.22737667178628088</v>
      </c>
      <c r="AA292">
        <f t="shared" si="88"/>
        <v>-0.43072090973996013</v>
      </c>
      <c r="AB292">
        <f t="shared" si="88"/>
        <v>-0.68571674091128343</v>
      </c>
      <c r="AE292">
        <f t="shared" ref="AE292:AO292" si="89">CORREL(AE3:AE268,GDPp2)</f>
        <v>-0.3734213166620764</v>
      </c>
      <c r="AF292">
        <f t="shared" si="89"/>
        <v>-0.45084535130606657</v>
      </c>
      <c r="AG292">
        <f t="shared" si="89"/>
        <v>-0.70118181155333836</v>
      </c>
      <c r="AH292">
        <f t="shared" si="89"/>
        <v>-0.22518787438190366</v>
      </c>
      <c r="AI292">
        <f t="shared" si="89"/>
        <v>-0.24610263972027127</v>
      </c>
      <c r="AJ292">
        <f t="shared" si="89"/>
        <v>-0.40042074486825269</v>
      </c>
      <c r="AK292">
        <f t="shared" si="89"/>
        <v>-0.67985894222707421</v>
      </c>
      <c r="AL292">
        <f t="shared" si="89"/>
        <v>0.18201561539389935</v>
      </c>
      <c r="AM292">
        <f t="shared" si="89"/>
        <v>0.3779252951380212</v>
      </c>
      <c r="AN292">
        <f t="shared" si="89"/>
        <v>-0.34456394510638888</v>
      </c>
      <c r="AO292">
        <f t="shared" si="89"/>
        <v>0.27911565080433071</v>
      </c>
      <c r="AQ292">
        <f>CORREL(AQ3:AQ268,GDPp2)</f>
        <v>0.35687395902294544</v>
      </c>
      <c r="AR292">
        <f>CORREL(AR3:AR268,GDPp2)</f>
        <v>0.68500144342009717</v>
      </c>
      <c r="AS292">
        <f>CORREL(AS3:AS268,GDPp2)</f>
        <v>0.58280734134142653</v>
      </c>
      <c r="AT292">
        <f>CORREL(AT3:AT268,GDPp2)</f>
        <v>-6.7115784023400002E-2</v>
      </c>
      <c r="AV292">
        <f>CORREL(AV3:AV268,GDPp2)</f>
        <v>-0.12295017085697793</v>
      </c>
      <c r="AW292">
        <f>CORREL(AW3:AW268,GDPp2)</f>
        <v>0.622325161780794</v>
      </c>
      <c r="AX292">
        <f>CORREL(AX3:AX268,GDPp2)</f>
        <v>0.39568784660670697</v>
      </c>
      <c r="AY292">
        <f>CORREL(AY3:AY268,GDPp2)</f>
        <v>-0.28842749414155761</v>
      </c>
      <c r="BA292">
        <f>CORREL(BA3:BA268,GDPp2)</f>
        <v>-0.39769635794972868</v>
      </c>
      <c r="BB292">
        <f>CORREL(BB3:BB268,GDPp2)</f>
        <v>7.409162446875403E-2</v>
      </c>
      <c r="BC292">
        <f>CORREL(BC3:BC268,GDPp2)</f>
        <v>8.6187881011397821E-2</v>
      </c>
      <c r="BE292">
        <f>CORREL(BE3:BE268,GDPp2)</f>
        <v>0.57437796477914971</v>
      </c>
      <c r="BF292">
        <f>CORREL(BF3:BF268,GDPp2)</f>
        <v>0.38556368898601756</v>
      </c>
      <c r="BG292">
        <f>CORREL(BG3:BG268,GDPp2)</f>
        <v>-0.16254124607412013</v>
      </c>
      <c r="BH292">
        <f>CORREL(BH3:BH268,GDPp2)</f>
        <v>-0.46731470629035216</v>
      </c>
      <c r="BJ292">
        <f t="shared" ref="BJ292:BP292" si="90">CORREL(BJ3:BJ268,GDPp2)</f>
        <v>1.7647567353270915E-2</v>
      </c>
      <c r="BK292">
        <f t="shared" si="90"/>
        <v>-0.13329008160658551</v>
      </c>
      <c r="BL292">
        <f t="shared" si="90"/>
        <v>-0.25008468295758812</v>
      </c>
      <c r="BM292">
        <f t="shared" si="90"/>
        <v>-0.38388120278551391</v>
      </c>
      <c r="BN292">
        <f t="shared" si="90"/>
        <v>-0.22102328350814504</v>
      </c>
      <c r="BO292">
        <f t="shared" si="90"/>
        <v>-0.26033584518098862</v>
      </c>
      <c r="BP292">
        <f t="shared" si="90"/>
        <v>-0.30214634131190216</v>
      </c>
    </row>
    <row r="293" spans="1:68" x14ac:dyDescent="0.2">
      <c r="A293" s="36" t="s">
        <v>182</v>
      </c>
      <c r="B293">
        <v>3</v>
      </c>
      <c r="C293">
        <f t="shared" ref="C293:AB293" si="91">CORREL(C3:C267,GDPp3)</f>
        <v>0.35914991480576614</v>
      </c>
      <c r="D293">
        <f t="shared" si="91"/>
        <v>0.48339191701323309</v>
      </c>
      <c r="E293">
        <f t="shared" si="91"/>
        <v>0.62329645487832563</v>
      </c>
      <c r="F293">
        <f t="shared" si="91"/>
        <v>0.58260459943681775</v>
      </c>
      <c r="G293">
        <f t="shared" si="91"/>
        <v>0.60367854053199932</v>
      </c>
      <c r="H293">
        <f t="shared" si="91"/>
        <v>0.24431461033174248</v>
      </c>
      <c r="I293">
        <f t="shared" si="91"/>
        <v>0.34569563190302943</v>
      </c>
      <c r="J293">
        <f t="shared" si="91"/>
        <v>0.50704493732911937</v>
      </c>
      <c r="K293">
        <f t="shared" si="91"/>
        <v>0.24748932124843323</v>
      </c>
      <c r="L293">
        <f t="shared" si="91"/>
        <v>-0.22228639671378894</v>
      </c>
      <c r="M293">
        <f t="shared" si="91"/>
        <v>0.47709643398969692</v>
      </c>
      <c r="N293">
        <f t="shared" si="91"/>
        <v>0.18685439203837975</v>
      </c>
      <c r="O293">
        <f t="shared" si="91"/>
        <v>0.74310038714441484</v>
      </c>
      <c r="P293">
        <f t="shared" si="91"/>
        <v>0.48401763986861734</v>
      </c>
      <c r="Q293">
        <f t="shared" si="91"/>
        <v>-0.3921558380565397</v>
      </c>
      <c r="R293">
        <f t="shared" si="91"/>
        <v>-7.4335486402682407E-2</v>
      </c>
      <c r="S293">
        <f t="shared" si="91"/>
        <v>0.22454246766173511</v>
      </c>
      <c r="T293">
        <f t="shared" si="91"/>
        <v>0.20729252679076696</v>
      </c>
      <c r="U293">
        <f t="shared" si="91"/>
        <v>0.29806999799535028</v>
      </c>
      <c r="V293">
        <f t="shared" si="91"/>
        <v>0.49057553212126781</v>
      </c>
      <c r="W293">
        <f t="shared" si="91"/>
        <v>0.12956479170110127</v>
      </c>
      <c r="X293">
        <f t="shared" si="91"/>
        <v>-8.8862613363171958E-2</v>
      </c>
      <c r="Y293">
        <f t="shared" si="91"/>
        <v>-0.16798611343174019</v>
      </c>
      <c r="Z293">
        <f t="shared" si="91"/>
        <v>-9.2403694339490375E-2</v>
      </c>
      <c r="AA293">
        <f t="shared" si="91"/>
        <v>-0.27101241379235624</v>
      </c>
      <c r="AB293">
        <f t="shared" si="91"/>
        <v>-0.67508192675669265</v>
      </c>
      <c r="AE293">
        <f t="shared" ref="AE293:AO293" si="92">CORREL(AE3:AE267,GDPp3)</f>
        <v>-0.45735825451163997</v>
      </c>
      <c r="AF293">
        <f t="shared" si="92"/>
        <v>-0.52688700202229055</v>
      </c>
      <c r="AG293">
        <f t="shared" si="92"/>
        <v>-0.66468670810832275</v>
      </c>
      <c r="AH293">
        <f t="shared" si="92"/>
        <v>-0.30852580843434896</v>
      </c>
      <c r="AI293">
        <f t="shared" si="92"/>
        <v>-0.19517863772726571</v>
      </c>
      <c r="AJ293">
        <f t="shared" si="92"/>
        <v>-0.48261709877755082</v>
      </c>
      <c r="AK293">
        <f t="shared" si="92"/>
        <v>-0.61947491026776846</v>
      </c>
      <c r="AL293">
        <f t="shared" si="92"/>
        <v>0.19630750082737214</v>
      </c>
      <c r="AM293">
        <f t="shared" si="92"/>
        <v>0.37023219763386106</v>
      </c>
      <c r="AN293">
        <f t="shared" si="92"/>
        <v>-0.4782507263284444</v>
      </c>
      <c r="AO293">
        <f t="shared" si="92"/>
        <v>0.26238469953069099</v>
      </c>
      <c r="AQ293">
        <f>CORREL(AQ3:AQ267,GDPp3)</f>
        <v>0.11558124610337139</v>
      </c>
      <c r="AR293">
        <f>CORREL(AR3:AR267,GDPp3)</f>
        <v>0.49622234980039581</v>
      </c>
      <c r="AS293">
        <f>CORREL(AS3:AS267,GDPp3)</f>
        <v>0.33153466978324581</v>
      </c>
      <c r="AT293">
        <f>CORREL(AT3:AT267,GDPp3)</f>
        <v>-5.4711041475114429E-2</v>
      </c>
      <c r="AV293">
        <f>CORREL(AV3:AV267,GDPp3)</f>
        <v>-0.22343980650391657</v>
      </c>
      <c r="AW293">
        <f>CORREL(AW3:AW267,GDPp3)</f>
        <v>0.44225333915370174</v>
      </c>
      <c r="AX293">
        <f>CORREL(AX3:AX267,GDPp3)</f>
        <v>0.26300145136500858</v>
      </c>
      <c r="AY293">
        <f>CORREL(AY3:AY267,GDPp3)</f>
        <v>-0.15467501460266575</v>
      </c>
      <c r="BA293">
        <f>CORREL(BA3:BA267,GDPp3)</f>
        <v>-0.12317916515630026</v>
      </c>
      <c r="BB293">
        <f>CORREL(BB3:BB267,GDPp3)</f>
        <v>3.8661836421971791E-3</v>
      </c>
      <c r="BC293">
        <f>CORREL(BC3:BC267,GDPp3)</f>
        <v>0.25162520299590502</v>
      </c>
      <c r="BE293">
        <f>CORREL(BE3:BE267,GDPp3)</f>
        <v>0.5410872298716527</v>
      </c>
      <c r="BF293">
        <f>CORREL(BF3:BF267,GDPp3)</f>
        <v>0.40762321664221396</v>
      </c>
      <c r="BG293">
        <f>CORREL(BG3:BG267,GDPp3)</f>
        <v>-9.2185351302438823E-2</v>
      </c>
      <c r="BH293">
        <f>CORREL(BH3:BH267,GDPp3)</f>
        <v>-0.25819186227291252</v>
      </c>
      <c r="BJ293">
        <f t="shared" ref="BJ293:BP293" si="93">CORREL(BJ3:BJ267,GDPp3)</f>
        <v>-0.15265012985443346</v>
      </c>
      <c r="BK293">
        <f t="shared" si="93"/>
        <v>-0.25787391753382533</v>
      </c>
      <c r="BL293">
        <f t="shared" si="93"/>
        <v>-0.33754651914669964</v>
      </c>
      <c r="BM293">
        <f t="shared" si="93"/>
        <v>-0.32022145578602468</v>
      </c>
      <c r="BN293">
        <f t="shared" si="93"/>
        <v>-6.2420265075109428E-2</v>
      </c>
      <c r="BO293">
        <f t="shared" si="93"/>
        <v>-0.34334240667646299</v>
      </c>
      <c r="BP293">
        <f t="shared" si="93"/>
        <v>-0.24987960911210375</v>
      </c>
    </row>
    <row r="294" spans="1:68" x14ac:dyDescent="0.2">
      <c r="A294" s="36" t="s">
        <v>183</v>
      </c>
      <c r="B294">
        <v>4</v>
      </c>
      <c r="C294">
        <f t="shared" ref="C294:AB294" si="94">CORREL(C3:C266,GDPp4)</f>
        <v>0.12392219531846044</v>
      </c>
      <c r="D294">
        <f t="shared" si="94"/>
        <v>0.31145202095266677</v>
      </c>
      <c r="E294">
        <f t="shared" si="94"/>
        <v>0.4556227473755351</v>
      </c>
      <c r="F294">
        <f t="shared" si="94"/>
        <v>0.41525124787070677</v>
      </c>
      <c r="G294">
        <f t="shared" si="94"/>
        <v>0.45543783294478485</v>
      </c>
      <c r="H294">
        <f t="shared" si="94"/>
        <v>7.5278538918889346E-2</v>
      </c>
      <c r="I294">
        <f t="shared" si="94"/>
        <v>0.1362302313212404</v>
      </c>
      <c r="J294">
        <f t="shared" si="94"/>
        <v>0.34620442105577715</v>
      </c>
      <c r="K294">
        <f t="shared" si="94"/>
        <v>3.7737708881783391E-2</v>
      </c>
      <c r="L294">
        <f t="shared" si="94"/>
        <v>-0.38848995000189429</v>
      </c>
      <c r="M294">
        <f t="shared" si="94"/>
        <v>0.29050204502019489</v>
      </c>
      <c r="N294">
        <f t="shared" si="94"/>
        <v>-5.5445140584742553E-3</v>
      </c>
      <c r="O294">
        <f t="shared" si="94"/>
        <v>0.71119771407295684</v>
      </c>
      <c r="P294">
        <f t="shared" si="94"/>
        <v>0.46403469829443406</v>
      </c>
      <c r="Q294">
        <f t="shared" si="94"/>
        <v>-0.34673871129152656</v>
      </c>
      <c r="R294">
        <f t="shared" si="94"/>
        <v>-0.14575378037161529</v>
      </c>
      <c r="S294">
        <f t="shared" si="94"/>
        <v>5.4283339465129726E-2</v>
      </c>
      <c r="T294">
        <f t="shared" si="94"/>
        <v>3.6978711478416207E-2</v>
      </c>
      <c r="U294">
        <f t="shared" si="94"/>
        <v>0.1552980170795541</v>
      </c>
      <c r="V294">
        <f t="shared" si="94"/>
        <v>0.36482057755576425</v>
      </c>
      <c r="W294">
        <f t="shared" si="94"/>
        <v>5.9495655926038787E-3</v>
      </c>
      <c r="X294">
        <f t="shared" si="94"/>
        <v>-9.8383250609096765E-2</v>
      </c>
      <c r="Y294">
        <f t="shared" si="94"/>
        <v>3.8376464086941078E-2</v>
      </c>
      <c r="Z294">
        <f t="shared" si="94"/>
        <v>9.7859653347887529E-2</v>
      </c>
      <c r="AA294">
        <f t="shared" si="94"/>
        <v>-8.9647446537785613E-2</v>
      </c>
      <c r="AB294">
        <f t="shared" si="94"/>
        <v>-0.63648427739974167</v>
      </c>
      <c r="AE294">
        <f t="shared" ref="AE294:AO294" si="95">CORREL(AE3:AE266,GDPp4)</f>
        <v>-0.47986166231381167</v>
      </c>
      <c r="AF294">
        <f t="shared" si="95"/>
        <v>-0.54766118779738659</v>
      </c>
      <c r="AG294">
        <f t="shared" si="95"/>
        <v>-0.59564831273301755</v>
      </c>
      <c r="AH294">
        <f t="shared" si="95"/>
        <v>-0.34958222106201736</v>
      </c>
      <c r="AI294">
        <f t="shared" si="95"/>
        <v>-0.14270092121961422</v>
      </c>
      <c r="AJ294">
        <f t="shared" si="95"/>
        <v>-0.51879044020052223</v>
      </c>
      <c r="AK294">
        <f t="shared" si="95"/>
        <v>-0.52242793598993365</v>
      </c>
      <c r="AL294">
        <f t="shared" si="95"/>
        <v>0.20120650301332527</v>
      </c>
      <c r="AM294">
        <f t="shared" si="95"/>
        <v>0.32853445948524634</v>
      </c>
      <c r="AN294">
        <f t="shared" si="95"/>
        <v>-0.53171318653454902</v>
      </c>
      <c r="AO294">
        <f t="shared" si="95"/>
        <v>0.24379244536589756</v>
      </c>
      <c r="AQ294">
        <f>CORREL(AQ3:AQ266,GDPp4)</f>
        <v>-7.7217376916061925E-2</v>
      </c>
      <c r="AR294">
        <f>CORREL(AR3:AR266,GDPp4)</f>
        <v>0.2906025579547209</v>
      </c>
      <c r="AS294">
        <f>CORREL(AS3:AS266,GDPp4)</f>
        <v>0.10132889930150522</v>
      </c>
      <c r="AT294">
        <f>CORREL(AT3:AT266,GDPp4)</f>
        <v>-3.1580059690429839E-2</v>
      </c>
      <c r="AV294">
        <f>CORREL(AV3:AV266,GDPp4)</f>
        <v>-0.29227319028940429</v>
      </c>
      <c r="AW294">
        <f>CORREL(AW3:AW266,GDPp4)</f>
        <v>0.26838089680385591</v>
      </c>
      <c r="AX294">
        <f>CORREL(AX3:AX266,GDPp4)</f>
        <v>0.14424740038428696</v>
      </c>
      <c r="AY294">
        <f>CORREL(AY3:AY266,GDPp4)</f>
        <v>-4.3960054020177566E-2</v>
      </c>
      <c r="BA294">
        <f>CORREL(BA3:BA266,GDPp4)</f>
        <v>0.10828927393745755</v>
      </c>
      <c r="BB294">
        <f>CORREL(BB3:BB266,GDPp4)</f>
        <v>-4.6011609270182621E-2</v>
      </c>
      <c r="BC294">
        <f>CORREL(BC3:BC266,GDPp4)</f>
        <v>0.35313049202372204</v>
      </c>
      <c r="BE294">
        <f>CORREL(BE3:BE266,GDPp4)</f>
        <v>0.48482877600412994</v>
      </c>
      <c r="BF294">
        <f>CORREL(BF3:BF266,GDPp4)</f>
        <v>0.40322732154774643</v>
      </c>
      <c r="BG294">
        <f>CORREL(BG3:BG266,GDPp4)</f>
        <v>-3.976959553161144E-2</v>
      </c>
      <c r="BH294">
        <f>CORREL(BH3:BH266,GDPp4)</f>
        <v>-6.9947683192096002E-2</v>
      </c>
      <c r="BJ294">
        <f t="shared" ref="BJ294:BP294" si="96">CORREL(BJ3:BJ266,GDPp4)</f>
        <v>-0.29450267245980166</v>
      </c>
      <c r="BK294">
        <f t="shared" si="96"/>
        <v>-0.37220155127504367</v>
      </c>
      <c r="BL294">
        <f t="shared" si="96"/>
        <v>-0.39525400106620312</v>
      </c>
      <c r="BM294">
        <f t="shared" si="96"/>
        <v>-0.27561107168951704</v>
      </c>
      <c r="BN294">
        <f t="shared" si="96"/>
        <v>9.284783602660647E-2</v>
      </c>
      <c r="BO294">
        <f t="shared" si="96"/>
        <v>-0.37778550441155456</v>
      </c>
      <c r="BP294">
        <f t="shared" si="96"/>
        <v>-0.19792152736535829</v>
      </c>
    </row>
    <row r="321" spans="1:68" x14ac:dyDescent="0.2">
      <c r="C321" s="36" t="s">
        <v>187</v>
      </c>
    </row>
    <row r="322" spans="1:68" x14ac:dyDescent="0.2">
      <c r="A322">
        <v>1947</v>
      </c>
      <c r="B322">
        <v>1</v>
      </c>
      <c r="C322">
        <f t="shared" ref="C322:AH322" si="97">IF(COUNT(C4)=1,C4-C3,"")</f>
        <v>1.1710325928633303E-2</v>
      </c>
      <c r="D322">
        <f t="shared" si="97"/>
        <v>-8.2755835212466877E-3</v>
      </c>
      <c r="E322" t="str">
        <f t="shared" si="97"/>
        <v/>
      </c>
      <c r="F322" t="str">
        <f t="shared" si="97"/>
        <v/>
      </c>
      <c r="G322" t="str">
        <f t="shared" si="97"/>
        <v/>
      </c>
      <c r="H322" t="str">
        <f t="shared" si="97"/>
        <v/>
      </c>
      <c r="I322">
        <f t="shared" si="97"/>
        <v>9.3431212522086859E-2</v>
      </c>
      <c r="J322" t="str">
        <f t="shared" si="97"/>
        <v/>
      </c>
      <c r="K322" t="str">
        <f t="shared" si="97"/>
        <v/>
      </c>
      <c r="L322" t="str">
        <f t="shared" si="97"/>
        <v/>
      </c>
      <c r="M322" t="str">
        <f t="shared" si="97"/>
        <v/>
      </c>
      <c r="N322" t="str">
        <f t="shared" si="97"/>
        <v/>
      </c>
      <c r="O322" t="str">
        <f t="shared" si="97"/>
        <v/>
      </c>
      <c r="P322" t="str">
        <f t="shared" si="97"/>
        <v/>
      </c>
      <c r="Q322">
        <f t="shared" si="97"/>
        <v>-1.5158173383252038E-4</v>
      </c>
      <c r="R322">
        <f t="shared" si="97"/>
        <v>-6.3248118198613312E-3</v>
      </c>
      <c r="S322" t="str">
        <f t="shared" si="97"/>
        <v/>
      </c>
      <c r="T322" t="str">
        <f t="shared" si="97"/>
        <v/>
      </c>
      <c r="U322">
        <f t="shared" si="97"/>
        <v>-9.9594452292528501E-4</v>
      </c>
      <c r="V322" t="str">
        <f t="shared" si="97"/>
        <v/>
      </c>
      <c r="W322" t="str">
        <f t="shared" si="97"/>
        <v/>
      </c>
      <c r="X322">
        <f t="shared" si="97"/>
        <v>1.8032364236495013E-2</v>
      </c>
      <c r="Y322" t="str">
        <f t="shared" si="97"/>
        <v/>
      </c>
      <c r="Z322" t="str">
        <f t="shared" si="97"/>
        <v/>
      </c>
      <c r="AA322" t="str">
        <f t="shared" si="97"/>
        <v/>
      </c>
      <c r="AB322" t="str">
        <f t="shared" si="97"/>
        <v/>
      </c>
      <c r="AC322" t="str">
        <f t="shared" si="97"/>
        <v/>
      </c>
      <c r="AD322" t="str">
        <f t="shared" si="97"/>
        <v/>
      </c>
      <c r="AE322">
        <f t="shared" si="97"/>
        <v>-7.1133567246368656E-3</v>
      </c>
      <c r="AF322">
        <f t="shared" si="97"/>
        <v>-6.0662609742405671E-3</v>
      </c>
      <c r="AG322" t="str">
        <f t="shared" si="97"/>
        <v/>
      </c>
      <c r="AH322" t="str">
        <f t="shared" si="97"/>
        <v/>
      </c>
      <c r="AI322" t="str">
        <f t="shared" ref="AI322:BP322" si="98">IF(COUNT(AI4)=1,AI4-AI3,"")</f>
        <v/>
      </c>
      <c r="AJ322" t="str">
        <f t="shared" si="98"/>
        <v/>
      </c>
      <c r="AK322" t="str">
        <f t="shared" si="98"/>
        <v/>
      </c>
      <c r="AL322" t="str">
        <f t="shared" si="98"/>
        <v/>
      </c>
      <c r="AM322" t="str">
        <f t="shared" si="98"/>
        <v/>
      </c>
      <c r="AN322">
        <f t="shared" si="98"/>
        <v>-2.0794062880870857E-2</v>
      </c>
      <c r="AO322">
        <f t="shared" si="98"/>
        <v>-1.4727801906625926E-2</v>
      </c>
      <c r="AP322" t="str">
        <f t="shared" si="98"/>
        <v/>
      </c>
      <c r="AQ322" t="str">
        <f t="shared" si="98"/>
        <v/>
      </c>
      <c r="AR322">
        <f t="shared" si="98"/>
        <v>-5.2757711739293001E-5</v>
      </c>
      <c r="AS322" t="str">
        <f t="shared" si="98"/>
        <v/>
      </c>
      <c r="AT322" t="str">
        <f t="shared" si="98"/>
        <v/>
      </c>
      <c r="AU322" t="str">
        <f t="shared" si="98"/>
        <v/>
      </c>
      <c r="AV322">
        <f t="shared" si="98"/>
        <v>-1.6348368358123366E-2</v>
      </c>
      <c r="AW322" t="str">
        <f t="shared" si="98"/>
        <v/>
      </c>
      <c r="AX322" t="str">
        <f t="shared" si="98"/>
        <v/>
      </c>
      <c r="AY322" t="str">
        <f t="shared" si="98"/>
        <v/>
      </c>
      <c r="AZ322" t="str">
        <f t="shared" si="98"/>
        <v/>
      </c>
      <c r="BA322" t="str">
        <f t="shared" si="98"/>
        <v/>
      </c>
      <c r="BB322" t="str">
        <f t="shared" si="98"/>
        <v/>
      </c>
      <c r="BC322" t="str">
        <f t="shared" si="98"/>
        <v/>
      </c>
      <c r="BD322" t="str">
        <f t="shared" si="98"/>
        <v/>
      </c>
      <c r="BE322" t="str">
        <f t="shared" si="98"/>
        <v/>
      </c>
      <c r="BF322" t="str">
        <f t="shared" si="98"/>
        <v/>
      </c>
      <c r="BG322" t="str">
        <f t="shared" si="98"/>
        <v/>
      </c>
      <c r="BH322">
        <f t="shared" si="98"/>
        <v>-1.8209985377256391E-3</v>
      </c>
      <c r="BI322" t="str">
        <f t="shared" si="98"/>
        <v/>
      </c>
      <c r="BJ322">
        <f t="shared" si="98"/>
        <v>5.3134322672213741E-2</v>
      </c>
      <c r="BK322" t="str">
        <f t="shared" si="98"/>
        <v/>
      </c>
      <c r="BL322" t="str">
        <f t="shared" si="98"/>
        <v/>
      </c>
      <c r="BM322" t="str">
        <f t="shared" si="98"/>
        <v/>
      </c>
      <c r="BN322" t="str">
        <f t="shared" si="98"/>
        <v/>
      </c>
      <c r="BO322">
        <f t="shared" si="98"/>
        <v>1.678978496807473E-3</v>
      </c>
      <c r="BP322" t="str">
        <f t="shared" si="98"/>
        <v/>
      </c>
    </row>
    <row r="323" spans="1:68" x14ac:dyDescent="0.2">
      <c r="A323">
        <v>1947</v>
      </c>
      <c r="B323">
        <v>2</v>
      </c>
      <c r="C323">
        <f t="shared" ref="C323:AH323" si="99">IF(COUNT(C5)=1,C5-C4,"")</f>
        <v>1.1622705670269795E-2</v>
      </c>
      <c r="D323">
        <f t="shared" si="99"/>
        <v>4.9074176855361529E-3</v>
      </c>
      <c r="E323" t="str">
        <f t="shared" si="99"/>
        <v/>
      </c>
      <c r="F323" t="str">
        <f t="shared" si="99"/>
        <v/>
      </c>
      <c r="G323" t="str">
        <f t="shared" si="99"/>
        <v/>
      </c>
      <c r="H323" t="str">
        <f t="shared" si="99"/>
        <v/>
      </c>
      <c r="I323">
        <f t="shared" si="99"/>
        <v>4.315499254535915E-2</v>
      </c>
      <c r="J323" t="str">
        <f t="shared" si="99"/>
        <v/>
      </c>
      <c r="K323" t="str">
        <f t="shared" si="99"/>
        <v/>
      </c>
      <c r="L323" t="str">
        <f t="shared" si="99"/>
        <v/>
      </c>
      <c r="M323" t="str">
        <f t="shared" si="99"/>
        <v/>
      </c>
      <c r="N323" t="str">
        <f t="shared" si="99"/>
        <v/>
      </c>
      <c r="O323" t="str">
        <f t="shared" si="99"/>
        <v/>
      </c>
      <c r="P323" t="str">
        <f t="shared" si="99"/>
        <v/>
      </c>
      <c r="Q323">
        <f t="shared" si="99"/>
        <v>-2.3222553643813537E-3</v>
      </c>
      <c r="R323">
        <f t="shared" si="99"/>
        <v>3.2029377524057878E-2</v>
      </c>
      <c r="S323" t="str">
        <f t="shared" si="99"/>
        <v/>
      </c>
      <c r="T323" t="str">
        <f t="shared" si="99"/>
        <v/>
      </c>
      <c r="U323">
        <f t="shared" si="99"/>
        <v>0.14049113585523365</v>
      </c>
      <c r="V323" t="str">
        <f t="shared" si="99"/>
        <v/>
      </c>
      <c r="W323" t="str">
        <f t="shared" si="99"/>
        <v/>
      </c>
      <c r="X323">
        <f t="shared" si="99"/>
        <v>2.0201475121499612E-2</v>
      </c>
      <c r="Y323" t="str">
        <f t="shared" si="99"/>
        <v/>
      </c>
      <c r="Z323" t="str">
        <f t="shared" si="99"/>
        <v/>
      </c>
      <c r="AA323" t="str">
        <f t="shared" si="99"/>
        <v/>
      </c>
      <c r="AB323" t="str">
        <f t="shared" si="99"/>
        <v/>
      </c>
      <c r="AC323" t="str">
        <f t="shared" si="99"/>
        <v/>
      </c>
      <c r="AD323" t="str">
        <f t="shared" si="99"/>
        <v/>
      </c>
      <c r="AE323">
        <f t="shared" si="99"/>
        <v>-9.5550159434716342E-3</v>
      </c>
      <c r="AF323">
        <f t="shared" si="99"/>
        <v>-1.347476517829671E-2</v>
      </c>
      <c r="AG323" t="str">
        <f t="shared" si="99"/>
        <v/>
      </c>
      <c r="AH323" t="str">
        <f t="shared" si="99"/>
        <v/>
      </c>
      <c r="AI323" t="str">
        <f t="shared" ref="AI323:BP323" si="100">IF(COUNT(AI5)=1,AI5-AI4,"")</f>
        <v/>
      </c>
      <c r="AJ323" t="str">
        <f t="shared" si="100"/>
        <v/>
      </c>
      <c r="AK323" t="str">
        <f t="shared" si="100"/>
        <v/>
      </c>
      <c r="AL323" t="str">
        <f t="shared" si="100"/>
        <v/>
      </c>
      <c r="AM323" t="str">
        <f t="shared" si="100"/>
        <v/>
      </c>
      <c r="AN323">
        <f t="shared" si="100"/>
        <v>-1.0474549786358742E-2</v>
      </c>
      <c r="AO323">
        <f t="shared" si="100"/>
        <v>3.0002153919423957E-3</v>
      </c>
      <c r="AP323" t="str">
        <f t="shared" si="100"/>
        <v/>
      </c>
      <c r="AQ323" t="str">
        <f t="shared" si="100"/>
        <v/>
      </c>
      <c r="AR323">
        <f t="shared" si="100"/>
        <v>2.4299477643872081E-3</v>
      </c>
      <c r="AS323" t="str">
        <f t="shared" si="100"/>
        <v/>
      </c>
      <c r="AT323" t="str">
        <f t="shared" si="100"/>
        <v/>
      </c>
      <c r="AU323" t="str">
        <f t="shared" si="100"/>
        <v/>
      </c>
      <c r="AV323">
        <f t="shared" si="100"/>
        <v>-9.7223071115486448E-3</v>
      </c>
      <c r="AW323" t="str">
        <f t="shared" si="100"/>
        <v/>
      </c>
      <c r="AX323" t="str">
        <f t="shared" si="100"/>
        <v/>
      </c>
      <c r="AY323" t="str">
        <f t="shared" si="100"/>
        <v/>
      </c>
      <c r="AZ323" t="str">
        <f t="shared" si="100"/>
        <v/>
      </c>
      <c r="BA323" t="str">
        <f t="shared" si="100"/>
        <v/>
      </c>
      <c r="BB323" t="str">
        <f t="shared" si="100"/>
        <v/>
      </c>
      <c r="BC323" t="str">
        <f t="shared" si="100"/>
        <v/>
      </c>
      <c r="BD323" t="str">
        <f t="shared" si="100"/>
        <v/>
      </c>
      <c r="BE323" t="str">
        <f t="shared" si="100"/>
        <v/>
      </c>
      <c r="BF323" t="str">
        <f t="shared" si="100"/>
        <v/>
      </c>
      <c r="BG323" t="str">
        <f t="shared" si="100"/>
        <v/>
      </c>
      <c r="BH323">
        <f t="shared" si="100"/>
        <v>-1.0974171300696823E-2</v>
      </c>
      <c r="BI323" t="str">
        <f t="shared" si="100"/>
        <v/>
      </c>
      <c r="BJ323">
        <f t="shared" si="100"/>
        <v>-0.30702624833619108</v>
      </c>
      <c r="BK323" t="str">
        <f t="shared" si="100"/>
        <v/>
      </c>
      <c r="BL323" t="str">
        <f t="shared" si="100"/>
        <v/>
      </c>
      <c r="BM323" t="str">
        <f t="shared" si="100"/>
        <v/>
      </c>
      <c r="BN323" t="str">
        <f t="shared" si="100"/>
        <v/>
      </c>
      <c r="BO323">
        <f t="shared" si="100"/>
        <v>8.9235327149133348E-3</v>
      </c>
      <c r="BP323" t="str">
        <f t="shared" si="100"/>
        <v/>
      </c>
    </row>
    <row r="324" spans="1:68" x14ac:dyDescent="0.2">
      <c r="A324">
        <v>1947</v>
      </c>
      <c r="B324">
        <v>3</v>
      </c>
      <c r="C324">
        <f t="shared" ref="C324:AH324" si="101">IF(COUNT(C6)=1,C6-C5,"")</f>
        <v>-5.0182047094819993E-3</v>
      </c>
      <c r="D324">
        <f t="shared" si="101"/>
        <v>7.8689930580120304E-3</v>
      </c>
      <c r="E324" t="str">
        <f t="shared" si="101"/>
        <v/>
      </c>
      <c r="F324" t="str">
        <f t="shared" si="101"/>
        <v/>
      </c>
      <c r="G324" t="str">
        <f t="shared" si="101"/>
        <v/>
      </c>
      <c r="H324" t="str">
        <f t="shared" si="101"/>
        <v/>
      </c>
      <c r="I324">
        <f t="shared" si="101"/>
        <v>-0.1633169117041362</v>
      </c>
      <c r="J324" t="str">
        <f t="shared" si="101"/>
        <v/>
      </c>
      <c r="K324" t="str">
        <f t="shared" si="101"/>
        <v/>
      </c>
      <c r="L324" t="str">
        <f t="shared" si="101"/>
        <v/>
      </c>
      <c r="M324" t="str">
        <f t="shared" si="101"/>
        <v/>
      </c>
      <c r="N324" t="str">
        <f t="shared" si="101"/>
        <v/>
      </c>
      <c r="O324" t="str">
        <f t="shared" si="101"/>
        <v/>
      </c>
      <c r="P324" t="str">
        <f t="shared" si="101"/>
        <v/>
      </c>
      <c r="Q324">
        <f t="shared" si="101"/>
        <v>5.3061044852189595E-3</v>
      </c>
      <c r="R324">
        <f t="shared" si="101"/>
        <v>0.1018737406065453</v>
      </c>
      <c r="S324" t="str">
        <f t="shared" si="101"/>
        <v/>
      </c>
      <c r="T324" t="str">
        <f t="shared" si="101"/>
        <v/>
      </c>
      <c r="U324">
        <f t="shared" si="101"/>
        <v>-3.4146226825794823E-2</v>
      </c>
      <c r="V324" t="str">
        <f t="shared" si="101"/>
        <v/>
      </c>
      <c r="W324" t="str">
        <f t="shared" si="101"/>
        <v/>
      </c>
      <c r="X324">
        <f t="shared" si="101"/>
        <v>3.37356884608635E-2</v>
      </c>
      <c r="Y324" t="str">
        <f t="shared" si="101"/>
        <v/>
      </c>
      <c r="Z324" t="str">
        <f t="shared" si="101"/>
        <v/>
      </c>
      <c r="AA324" t="str">
        <f t="shared" si="101"/>
        <v/>
      </c>
      <c r="AB324" t="str">
        <f t="shared" si="101"/>
        <v/>
      </c>
      <c r="AC324" t="str">
        <f t="shared" si="101"/>
        <v/>
      </c>
      <c r="AD324" t="str">
        <f t="shared" si="101"/>
        <v/>
      </c>
      <c r="AE324">
        <f t="shared" si="101"/>
        <v>-1.7330396988765706E-2</v>
      </c>
      <c r="AF324">
        <f t="shared" si="101"/>
        <v>-1.9884909795821581E-2</v>
      </c>
      <c r="AG324" t="str">
        <f t="shared" si="101"/>
        <v/>
      </c>
      <c r="AH324" t="str">
        <f t="shared" si="101"/>
        <v/>
      </c>
      <c r="AI324" t="str">
        <f t="shared" ref="AI324:BP324" si="102">IF(COUNT(AI6)=1,AI6-AI5,"")</f>
        <v/>
      </c>
      <c r="AJ324" t="str">
        <f t="shared" si="102"/>
        <v/>
      </c>
      <c r="AK324" t="str">
        <f t="shared" si="102"/>
        <v/>
      </c>
      <c r="AL324" t="str">
        <f t="shared" si="102"/>
        <v/>
      </c>
      <c r="AM324" t="str">
        <f t="shared" si="102"/>
        <v/>
      </c>
      <c r="AN324">
        <f t="shared" si="102"/>
        <v>-9.7963484917663324E-3</v>
      </c>
      <c r="AO324">
        <f t="shared" si="102"/>
        <v>1.0088561304060217E-2</v>
      </c>
      <c r="AP324" t="str">
        <f t="shared" si="102"/>
        <v/>
      </c>
      <c r="AQ324" t="str">
        <f t="shared" si="102"/>
        <v/>
      </c>
      <c r="AR324">
        <f t="shared" si="102"/>
        <v>-7.4517645465834725E-3</v>
      </c>
      <c r="AS324" t="str">
        <f t="shared" si="102"/>
        <v/>
      </c>
      <c r="AT324" t="str">
        <f t="shared" si="102"/>
        <v/>
      </c>
      <c r="AU324" t="str">
        <f t="shared" si="102"/>
        <v/>
      </c>
      <c r="AV324">
        <f t="shared" si="102"/>
        <v>-6.7588005954402064E-3</v>
      </c>
      <c r="AW324" t="str">
        <f t="shared" si="102"/>
        <v/>
      </c>
      <c r="AX324" t="str">
        <f t="shared" si="102"/>
        <v/>
      </c>
      <c r="AY324" t="str">
        <f t="shared" si="102"/>
        <v/>
      </c>
      <c r="AZ324" t="str">
        <f t="shared" si="102"/>
        <v/>
      </c>
      <c r="BA324" t="str">
        <f t="shared" si="102"/>
        <v/>
      </c>
      <c r="BB324" t="str">
        <f t="shared" si="102"/>
        <v/>
      </c>
      <c r="BC324" t="str">
        <f t="shared" si="102"/>
        <v/>
      </c>
      <c r="BD324" t="str">
        <f t="shared" si="102"/>
        <v/>
      </c>
      <c r="BE324" t="str">
        <f t="shared" si="102"/>
        <v/>
      </c>
      <c r="BF324" t="str">
        <f t="shared" si="102"/>
        <v/>
      </c>
      <c r="BG324" t="str">
        <f t="shared" si="102"/>
        <v/>
      </c>
      <c r="BH324">
        <f t="shared" si="102"/>
        <v>2.312600268210209E-2</v>
      </c>
      <c r="BI324" t="str">
        <f t="shared" si="102"/>
        <v/>
      </c>
      <c r="BJ324">
        <f t="shared" si="102"/>
        <v>-0.11754117031307598</v>
      </c>
      <c r="BK324" t="str">
        <f t="shared" si="102"/>
        <v/>
      </c>
      <c r="BL324" t="str">
        <f t="shared" si="102"/>
        <v/>
      </c>
      <c r="BM324" t="str">
        <f t="shared" si="102"/>
        <v/>
      </c>
      <c r="BN324" t="str">
        <f t="shared" si="102"/>
        <v/>
      </c>
      <c r="BO324">
        <f t="shared" si="102"/>
        <v>4.3153591237315974E-3</v>
      </c>
      <c r="BP324" t="str">
        <f t="shared" si="102"/>
        <v/>
      </c>
    </row>
    <row r="325" spans="1:68" x14ac:dyDescent="0.2">
      <c r="A325">
        <v>1947</v>
      </c>
      <c r="B325">
        <v>4</v>
      </c>
      <c r="C325">
        <f t="shared" ref="C325:AH325" si="103">IF(COUNT(C7)=1,C7-C6,"")</f>
        <v>-3.9130730649468148E-3</v>
      </c>
      <c r="D325">
        <f t="shared" si="103"/>
        <v>3.2521402218170792E-3</v>
      </c>
      <c r="E325" t="str">
        <f t="shared" si="103"/>
        <v/>
      </c>
      <c r="F325" t="str">
        <f t="shared" si="103"/>
        <v/>
      </c>
      <c r="G325" t="str">
        <f t="shared" si="103"/>
        <v/>
      </c>
      <c r="H325" t="str">
        <f t="shared" si="103"/>
        <v/>
      </c>
      <c r="I325">
        <f t="shared" si="103"/>
        <v>-8.4247172989991626E-2</v>
      </c>
      <c r="J325" t="str">
        <f t="shared" si="103"/>
        <v/>
      </c>
      <c r="K325" t="str">
        <f t="shared" si="103"/>
        <v/>
      </c>
      <c r="L325" t="str">
        <f t="shared" si="103"/>
        <v/>
      </c>
      <c r="M325" t="str">
        <f t="shared" si="103"/>
        <v/>
      </c>
      <c r="N325" t="str">
        <f t="shared" si="103"/>
        <v/>
      </c>
      <c r="O325" t="str">
        <f t="shared" si="103"/>
        <v/>
      </c>
      <c r="P325" t="str">
        <f t="shared" si="103"/>
        <v/>
      </c>
      <c r="Q325">
        <f t="shared" si="103"/>
        <v>3.9617759221236325E-3</v>
      </c>
      <c r="R325">
        <f t="shared" si="103"/>
        <v>2.7411644024378568E-2</v>
      </c>
      <c r="S325" t="str">
        <f t="shared" si="103"/>
        <v/>
      </c>
      <c r="T325" t="str">
        <f t="shared" si="103"/>
        <v/>
      </c>
      <c r="U325">
        <f t="shared" si="103"/>
        <v>-0.10175383533672022</v>
      </c>
      <c r="V325" t="str">
        <f t="shared" si="103"/>
        <v/>
      </c>
      <c r="W325" t="str">
        <f t="shared" si="103"/>
        <v/>
      </c>
      <c r="X325">
        <f t="shared" si="103"/>
        <v>1.4350514669984271E-2</v>
      </c>
      <c r="Y325" t="str">
        <f t="shared" si="103"/>
        <v/>
      </c>
      <c r="Z325" t="str">
        <f t="shared" si="103"/>
        <v/>
      </c>
      <c r="AA325" t="str">
        <f t="shared" si="103"/>
        <v/>
      </c>
      <c r="AB325" t="str">
        <f t="shared" si="103"/>
        <v/>
      </c>
      <c r="AC325" t="str">
        <f t="shared" si="103"/>
        <v/>
      </c>
      <c r="AD325" t="str">
        <f t="shared" si="103"/>
        <v/>
      </c>
      <c r="AE325">
        <f t="shared" si="103"/>
        <v>-8.1646422553083298E-4</v>
      </c>
      <c r="AF325">
        <f t="shared" si="103"/>
        <v>-1.3016751782982006E-2</v>
      </c>
      <c r="AG325" t="str">
        <f t="shared" si="103"/>
        <v/>
      </c>
      <c r="AH325" t="str">
        <f t="shared" si="103"/>
        <v/>
      </c>
      <c r="AI325" t="str">
        <f t="shared" ref="AI325:BP325" si="104">IF(COUNT(AI7)=1,AI7-AI6,"")</f>
        <v/>
      </c>
      <c r="AJ325" t="str">
        <f t="shared" si="104"/>
        <v/>
      </c>
      <c r="AK325" t="str">
        <f t="shared" si="104"/>
        <v/>
      </c>
      <c r="AL325" t="str">
        <f t="shared" si="104"/>
        <v/>
      </c>
      <c r="AM325" t="str">
        <f t="shared" si="104"/>
        <v/>
      </c>
      <c r="AN325">
        <f t="shared" si="104"/>
        <v>-6.0535286127920418E-4</v>
      </c>
      <c r="AO325">
        <f t="shared" si="104"/>
        <v>1.2411398921708061E-2</v>
      </c>
      <c r="AP325" t="str">
        <f t="shared" si="104"/>
        <v/>
      </c>
      <c r="AQ325">
        <f t="shared" si="104"/>
        <v>-4.7691304181558536E-3</v>
      </c>
      <c r="AR325">
        <f t="shared" si="104"/>
        <v>4.9280317223590053E-3</v>
      </c>
      <c r="AS325">
        <f t="shared" si="104"/>
        <v>-1.9705077074988253E-2</v>
      </c>
      <c r="AT325">
        <f t="shared" si="104"/>
        <v>-9.2137624757479553E-4</v>
      </c>
      <c r="AU325" t="str">
        <f t="shared" si="104"/>
        <v/>
      </c>
      <c r="AV325">
        <f t="shared" si="104"/>
        <v>-1.5730648909523026E-2</v>
      </c>
      <c r="AW325" t="str">
        <f t="shared" si="104"/>
        <v/>
      </c>
      <c r="AX325">
        <f t="shared" si="104"/>
        <v>-1.0120532164189733E-2</v>
      </c>
      <c r="AY325" t="str">
        <f t="shared" si="104"/>
        <v/>
      </c>
      <c r="AZ325" t="str">
        <f t="shared" si="104"/>
        <v/>
      </c>
      <c r="BA325">
        <f t="shared" si="104"/>
        <v>0.22098680766718881</v>
      </c>
      <c r="BB325">
        <f t="shared" si="104"/>
        <v>3.2220608192687905E-3</v>
      </c>
      <c r="BC325">
        <f t="shared" si="104"/>
        <v>6.4160298028677065E-2</v>
      </c>
      <c r="BD325" t="str">
        <f t="shared" si="104"/>
        <v/>
      </c>
      <c r="BE325" t="str">
        <f t="shared" si="104"/>
        <v/>
      </c>
      <c r="BF325" t="str">
        <f t="shared" si="104"/>
        <v/>
      </c>
      <c r="BG325" t="str">
        <f t="shared" si="104"/>
        <v/>
      </c>
      <c r="BH325">
        <f t="shared" si="104"/>
        <v>-1.9642731284855892E-3</v>
      </c>
      <c r="BI325" t="str">
        <f t="shared" si="104"/>
        <v/>
      </c>
      <c r="BJ325">
        <f t="shared" si="104"/>
        <v>-2.8412331813305713E-2</v>
      </c>
      <c r="BK325" t="str">
        <f t="shared" si="104"/>
        <v/>
      </c>
      <c r="BL325" t="str">
        <f t="shared" si="104"/>
        <v/>
      </c>
      <c r="BM325" t="str">
        <f t="shared" si="104"/>
        <v/>
      </c>
      <c r="BN325" t="str">
        <f t="shared" si="104"/>
        <v/>
      </c>
      <c r="BO325">
        <f t="shared" si="104"/>
        <v>-7.4451392750325956E-3</v>
      </c>
      <c r="BP325" t="str">
        <f t="shared" si="104"/>
        <v/>
      </c>
    </row>
    <row r="326" spans="1:68" x14ac:dyDescent="0.2">
      <c r="A326">
        <v>1948</v>
      </c>
      <c r="B326">
        <v>1</v>
      </c>
      <c r="C326">
        <f t="shared" ref="C326:AH326" si="105">IF(COUNT(C8)=1,C8-C7,"")</f>
        <v>-5.3519354068685132E-3</v>
      </c>
      <c r="D326">
        <f t="shared" si="105"/>
        <v>-3.2921611258789341E-3</v>
      </c>
      <c r="E326" t="str">
        <f t="shared" si="105"/>
        <v/>
      </c>
      <c r="F326" t="str">
        <f t="shared" si="105"/>
        <v/>
      </c>
      <c r="G326" t="str">
        <f t="shared" si="105"/>
        <v/>
      </c>
      <c r="H326" t="str">
        <f t="shared" si="105"/>
        <v/>
      </c>
      <c r="I326">
        <f t="shared" si="105"/>
        <v>-4.7279900376032913E-2</v>
      </c>
      <c r="J326" t="str">
        <f t="shared" si="105"/>
        <v/>
      </c>
      <c r="K326" t="str">
        <f t="shared" si="105"/>
        <v/>
      </c>
      <c r="L326" t="str">
        <f t="shared" si="105"/>
        <v/>
      </c>
      <c r="M326" t="str">
        <f t="shared" si="105"/>
        <v/>
      </c>
      <c r="N326" t="str">
        <f t="shared" si="105"/>
        <v/>
      </c>
      <c r="O326" t="str">
        <f t="shared" si="105"/>
        <v/>
      </c>
      <c r="P326" t="str">
        <f t="shared" si="105"/>
        <v/>
      </c>
      <c r="Q326">
        <f t="shared" si="105"/>
        <v>3.3006914305916688E-3</v>
      </c>
      <c r="R326">
        <f t="shared" si="105"/>
        <v>7.9780085550591018E-2</v>
      </c>
      <c r="S326" t="str">
        <f t="shared" si="105"/>
        <v/>
      </c>
      <c r="T326" t="str">
        <f t="shared" si="105"/>
        <v/>
      </c>
      <c r="U326">
        <f t="shared" si="105"/>
        <v>-1.9327847277843091E-2</v>
      </c>
      <c r="V326" t="str">
        <f t="shared" si="105"/>
        <v/>
      </c>
      <c r="W326" t="str">
        <f t="shared" si="105"/>
        <v/>
      </c>
      <c r="X326">
        <f t="shared" si="105"/>
        <v>-5.8163991884470079E-3</v>
      </c>
      <c r="Y326" t="str">
        <f t="shared" si="105"/>
        <v/>
      </c>
      <c r="Z326" t="str">
        <f t="shared" si="105"/>
        <v/>
      </c>
      <c r="AA326" t="str">
        <f t="shared" si="105"/>
        <v/>
      </c>
      <c r="AB326" t="str">
        <f t="shared" si="105"/>
        <v/>
      </c>
      <c r="AC326" t="str">
        <f t="shared" si="105"/>
        <v/>
      </c>
      <c r="AD326" t="str">
        <f t="shared" si="105"/>
        <v/>
      </c>
      <c r="AE326">
        <f t="shared" si="105"/>
        <v>-1.949650626803745E-3</v>
      </c>
      <c r="AF326">
        <f t="shared" si="105"/>
        <v>-7.9783015760774845E-3</v>
      </c>
      <c r="AG326" t="str">
        <f t="shared" si="105"/>
        <v/>
      </c>
      <c r="AH326" t="str">
        <f t="shared" si="105"/>
        <v/>
      </c>
      <c r="AI326" t="str">
        <f t="shared" ref="AI326:BP326" si="106">IF(COUNT(AI8)=1,AI8-AI7,"")</f>
        <v/>
      </c>
      <c r="AJ326" t="str">
        <f t="shared" si="106"/>
        <v/>
      </c>
      <c r="AK326" t="str">
        <f t="shared" si="106"/>
        <v/>
      </c>
      <c r="AL326" t="str">
        <f t="shared" si="106"/>
        <v/>
      </c>
      <c r="AM326" t="str">
        <f t="shared" si="106"/>
        <v/>
      </c>
      <c r="AN326">
        <f t="shared" si="106"/>
        <v>-4.2271027645490733E-4</v>
      </c>
      <c r="AO326">
        <f t="shared" si="106"/>
        <v>7.5555912996281283E-3</v>
      </c>
      <c r="AP326" t="str">
        <f t="shared" si="106"/>
        <v/>
      </c>
      <c r="AQ326">
        <f t="shared" si="106"/>
        <v>-3.3556621667649722E-3</v>
      </c>
      <c r="AR326">
        <f t="shared" si="106"/>
        <v>4.9967330826961032E-3</v>
      </c>
      <c r="AS326">
        <f t="shared" si="106"/>
        <v>2.6828184050469162E-3</v>
      </c>
      <c r="AT326">
        <f t="shared" si="106"/>
        <v>-6.429300218944195E-3</v>
      </c>
      <c r="AU326" t="str">
        <f t="shared" si="106"/>
        <v/>
      </c>
      <c r="AV326">
        <f t="shared" si="106"/>
        <v>1.6040718391021613E-3</v>
      </c>
      <c r="AW326" t="str">
        <f t="shared" si="106"/>
        <v/>
      </c>
      <c r="AX326">
        <f t="shared" si="106"/>
        <v>-5.1516904913677664E-3</v>
      </c>
      <c r="AY326" t="str">
        <f t="shared" si="106"/>
        <v/>
      </c>
      <c r="AZ326" t="str">
        <f t="shared" si="106"/>
        <v/>
      </c>
      <c r="BA326">
        <f t="shared" si="106"/>
        <v>-6.6902869968672452E-3</v>
      </c>
      <c r="BB326">
        <f t="shared" si="106"/>
        <v>-1.3477594159736483E-3</v>
      </c>
      <c r="BC326">
        <f t="shared" si="106"/>
        <v>-4.3945363383408598E-3</v>
      </c>
      <c r="BD326" t="str">
        <f t="shared" si="106"/>
        <v/>
      </c>
      <c r="BE326" t="str">
        <f t="shared" si="106"/>
        <v/>
      </c>
      <c r="BF326" t="str">
        <f t="shared" si="106"/>
        <v/>
      </c>
      <c r="BG326" t="str">
        <f t="shared" si="106"/>
        <v/>
      </c>
      <c r="BH326">
        <f t="shared" si="106"/>
        <v>-7.0603288958633968E-3</v>
      </c>
      <c r="BI326" t="str">
        <f t="shared" si="106"/>
        <v/>
      </c>
      <c r="BJ326">
        <f t="shared" si="106"/>
        <v>4.0431841839700389E-2</v>
      </c>
      <c r="BK326" t="str">
        <f t="shared" si="106"/>
        <v/>
      </c>
      <c r="BL326" t="str">
        <f t="shared" si="106"/>
        <v/>
      </c>
      <c r="BM326" t="str">
        <f t="shared" si="106"/>
        <v/>
      </c>
      <c r="BN326" t="str">
        <f t="shared" si="106"/>
        <v/>
      </c>
      <c r="BO326">
        <f t="shared" si="106"/>
        <v>-4.7011432202865161E-3</v>
      </c>
      <c r="BP326" t="str">
        <f t="shared" si="106"/>
        <v/>
      </c>
    </row>
    <row r="327" spans="1:68" x14ac:dyDescent="0.2">
      <c r="A327">
        <v>1948</v>
      </c>
      <c r="B327">
        <v>2</v>
      </c>
      <c r="C327">
        <f t="shared" ref="C327:AH327" si="107">IF(COUNT(C9)=1,C9-C8,"")</f>
        <v>5.3065112843766471E-3</v>
      </c>
      <c r="D327">
        <f t="shared" si="107"/>
        <v>6.8800734462657331E-3</v>
      </c>
      <c r="E327" t="str">
        <f t="shared" si="107"/>
        <v/>
      </c>
      <c r="F327" t="str">
        <f t="shared" si="107"/>
        <v/>
      </c>
      <c r="G327" t="str">
        <f t="shared" si="107"/>
        <v/>
      </c>
      <c r="H327" t="str">
        <f t="shared" si="107"/>
        <v/>
      </c>
      <c r="I327">
        <f t="shared" si="107"/>
        <v>2.5599145611492347E-3</v>
      </c>
      <c r="J327" t="str">
        <f t="shared" si="107"/>
        <v/>
      </c>
      <c r="K327" t="str">
        <f t="shared" si="107"/>
        <v/>
      </c>
      <c r="L327" t="str">
        <f t="shared" si="107"/>
        <v/>
      </c>
      <c r="M327" t="str">
        <f t="shared" si="107"/>
        <v/>
      </c>
      <c r="N327" t="str">
        <f t="shared" si="107"/>
        <v/>
      </c>
      <c r="O327" t="str">
        <f t="shared" si="107"/>
        <v/>
      </c>
      <c r="P327" t="str">
        <f t="shared" si="107"/>
        <v/>
      </c>
      <c r="Q327">
        <f t="shared" si="107"/>
        <v>-3.7021741258907916E-4</v>
      </c>
      <c r="R327">
        <f t="shared" si="107"/>
        <v>-3.9787633960151503E-2</v>
      </c>
      <c r="S327" t="str">
        <f t="shared" si="107"/>
        <v/>
      </c>
      <c r="T327" t="str">
        <f t="shared" si="107"/>
        <v/>
      </c>
      <c r="U327">
        <f t="shared" si="107"/>
        <v>-3.206343502293052E-2</v>
      </c>
      <c r="V327" t="str">
        <f t="shared" si="107"/>
        <v/>
      </c>
      <c r="W327" t="str">
        <f t="shared" si="107"/>
        <v/>
      </c>
      <c r="X327">
        <f t="shared" si="107"/>
        <v>7.9447723077556986E-3</v>
      </c>
      <c r="Y327" t="str">
        <f t="shared" si="107"/>
        <v/>
      </c>
      <c r="Z327" t="str">
        <f t="shared" si="107"/>
        <v/>
      </c>
      <c r="AA327" t="str">
        <f t="shared" si="107"/>
        <v/>
      </c>
      <c r="AB327" t="str">
        <f t="shared" si="107"/>
        <v/>
      </c>
      <c r="AC327" t="str">
        <f t="shared" si="107"/>
        <v/>
      </c>
      <c r="AD327" t="str">
        <f t="shared" si="107"/>
        <v/>
      </c>
      <c r="AE327">
        <f t="shared" si="107"/>
        <v>-1.1604686583238433E-2</v>
      </c>
      <c r="AF327">
        <f t="shared" si="107"/>
        <v>-9.0361921860826477E-3</v>
      </c>
      <c r="AG327" t="str">
        <f t="shared" si="107"/>
        <v/>
      </c>
      <c r="AH327" t="str">
        <f t="shared" si="107"/>
        <v/>
      </c>
      <c r="AI327" t="str">
        <f t="shared" ref="AI327:BP327" si="108">IF(COUNT(AI9)=1,AI9-AI8,"")</f>
        <v/>
      </c>
      <c r="AJ327" t="str">
        <f t="shared" si="108"/>
        <v/>
      </c>
      <c r="AK327" t="str">
        <f t="shared" si="108"/>
        <v/>
      </c>
      <c r="AL327" t="str">
        <f t="shared" si="108"/>
        <v/>
      </c>
      <c r="AM327" t="str">
        <f t="shared" si="108"/>
        <v/>
      </c>
      <c r="AN327">
        <f t="shared" si="108"/>
        <v>-2.4967629373550237E-2</v>
      </c>
      <c r="AO327">
        <f t="shared" si="108"/>
        <v>-1.5931437187461484E-2</v>
      </c>
      <c r="AP327" t="str">
        <f t="shared" si="108"/>
        <v/>
      </c>
      <c r="AQ327">
        <f t="shared" si="108"/>
        <v>-3.8342241114257547E-3</v>
      </c>
      <c r="AR327">
        <f t="shared" si="108"/>
        <v>1.0189513572989028E-4</v>
      </c>
      <c r="AS327">
        <f t="shared" si="108"/>
        <v>-2.7491979150848778E-3</v>
      </c>
      <c r="AT327">
        <f t="shared" si="108"/>
        <v>9.5569859545694413E-3</v>
      </c>
      <c r="AU327" t="str">
        <f t="shared" si="108"/>
        <v/>
      </c>
      <c r="AV327">
        <f t="shared" si="108"/>
        <v>-1.7605967252798393E-3</v>
      </c>
      <c r="AW327" t="str">
        <f t="shared" si="108"/>
        <v/>
      </c>
      <c r="AX327">
        <f t="shared" si="108"/>
        <v>1.0092969068994151E-2</v>
      </c>
      <c r="AY327" t="str">
        <f t="shared" si="108"/>
        <v/>
      </c>
      <c r="AZ327" t="str">
        <f t="shared" si="108"/>
        <v/>
      </c>
      <c r="BA327">
        <f t="shared" si="108"/>
        <v>-3.3496650833820363E-2</v>
      </c>
      <c r="BB327">
        <f t="shared" si="108"/>
        <v>-3.0432341345942859E-3</v>
      </c>
      <c r="BC327">
        <f t="shared" si="108"/>
        <v>2.9983577523713389E-2</v>
      </c>
      <c r="BD327" t="str">
        <f t="shared" si="108"/>
        <v/>
      </c>
      <c r="BE327" t="str">
        <f t="shared" si="108"/>
        <v/>
      </c>
      <c r="BF327" t="str">
        <f t="shared" si="108"/>
        <v/>
      </c>
      <c r="BG327" t="str">
        <f t="shared" si="108"/>
        <v/>
      </c>
      <c r="BH327">
        <f t="shared" si="108"/>
        <v>-1.2834633164297029E-2</v>
      </c>
      <c r="BI327" t="str">
        <f t="shared" si="108"/>
        <v/>
      </c>
      <c r="BJ327">
        <f t="shared" si="108"/>
        <v>-9.193169700936199E-4</v>
      </c>
      <c r="BK327" t="str">
        <f t="shared" si="108"/>
        <v/>
      </c>
      <c r="BL327" t="str">
        <f t="shared" si="108"/>
        <v/>
      </c>
      <c r="BM327" t="str">
        <f t="shared" si="108"/>
        <v/>
      </c>
      <c r="BN327" t="str">
        <f t="shared" si="108"/>
        <v/>
      </c>
      <c r="BO327">
        <f t="shared" si="108"/>
        <v>2.1355929597869469E-3</v>
      </c>
      <c r="BP327" t="str">
        <f t="shared" si="108"/>
        <v/>
      </c>
    </row>
    <row r="328" spans="1:68" x14ac:dyDescent="0.2">
      <c r="A328">
        <v>1948</v>
      </c>
      <c r="B328">
        <v>3</v>
      </c>
      <c r="C328">
        <f t="shared" ref="C328:AH328" si="109">IF(COUNT(C10)=1,C10-C9,"")</f>
        <v>1.0009777502955508E-2</v>
      </c>
      <c r="D328">
        <f t="shared" si="109"/>
        <v>4.0186155429733361E-4</v>
      </c>
      <c r="E328" t="str">
        <f t="shared" si="109"/>
        <v/>
      </c>
      <c r="F328" t="str">
        <f t="shared" si="109"/>
        <v/>
      </c>
      <c r="G328" t="str">
        <f t="shared" si="109"/>
        <v/>
      </c>
      <c r="H328" t="str">
        <f t="shared" si="109"/>
        <v/>
      </c>
      <c r="I328">
        <f t="shared" si="109"/>
        <v>6.0933198786647935E-2</v>
      </c>
      <c r="J328" t="str">
        <f t="shared" si="109"/>
        <v/>
      </c>
      <c r="K328" t="str">
        <f t="shared" si="109"/>
        <v/>
      </c>
      <c r="L328" t="str">
        <f t="shared" si="109"/>
        <v/>
      </c>
      <c r="M328" t="str">
        <f t="shared" si="109"/>
        <v/>
      </c>
      <c r="N328" t="str">
        <f t="shared" si="109"/>
        <v/>
      </c>
      <c r="O328" t="str">
        <f t="shared" si="109"/>
        <v/>
      </c>
      <c r="P328" t="str">
        <f t="shared" si="109"/>
        <v/>
      </c>
      <c r="Q328">
        <f t="shared" si="109"/>
        <v>-5.2929031412632908E-4</v>
      </c>
      <c r="R328">
        <f t="shared" si="109"/>
        <v>1.9221595695949389E-2</v>
      </c>
      <c r="S328" t="str">
        <f t="shared" si="109"/>
        <v/>
      </c>
      <c r="T328" t="str">
        <f t="shared" si="109"/>
        <v/>
      </c>
      <c r="U328">
        <f t="shared" si="109"/>
        <v>3.4459819591443619E-2</v>
      </c>
      <c r="V328" t="str">
        <f t="shared" si="109"/>
        <v/>
      </c>
      <c r="W328" t="str">
        <f t="shared" si="109"/>
        <v/>
      </c>
      <c r="X328">
        <f t="shared" si="109"/>
        <v>-7.8837108220177754E-3</v>
      </c>
      <c r="Y328" t="str">
        <f t="shared" si="109"/>
        <v/>
      </c>
      <c r="Z328" t="str">
        <f t="shared" si="109"/>
        <v/>
      </c>
      <c r="AA328" t="str">
        <f t="shared" si="109"/>
        <v/>
      </c>
      <c r="AB328" t="str">
        <f t="shared" si="109"/>
        <v/>
      </c>
      <c r="AC328" t="str">
        <f t="shared" si="109"/>
        <v/>
      </c>
      <c r="AD328" t="str">
        <f t="shared" si="109"/>
        <v/>
      </c>
      <c r="AE328">
        <f t="shared" si="109"/>
        <v>3.5176080623187111E-3</v>
      </c>
      <c r="AF328">
        <f t="shared" si="109"/>
        <v>1.6726132404963678E-2</v>
      </c>
      <c r="AG328" t="str">
        <f t="shared" si="109"/>
        <v/>
      </c>
      <c r="AH328" t="str">
        <f t="shared" si="109"/>
        <v/>
      </c>
      <c r="AI328" t="str">
        <f t="shared" ref="AI328:BP328" si="110">IF(COUNT(AI10)=1,AI10-AI9,"")</f>
        <v/>
      </c>
      <c r="AJ328" t="str">
        <f t="shared" si="110"/>
        <v/>
      </c>
      <c r="AK328" t="str">
        <f t="shared" si="110"/>
        <v/>
      </c>
      <c r="AL328" t="str">
        <f t="shared" si="110"/>
        <v/>
      </c>
      <c r="AM328" t="str">
        <f t="shared" si="110"/>
        <v/>
      </c>
      <c r="AN328">
        <f t="shared" si="110"/>
        <v>-7.7255589374334577E-3</v>
      </c>
      <c r="AO328">
        <f t="shared" si="110"/>
        <v>-2.4451691342390669E-2</v>
      </c>
      <c r="AP328" t="str">
        <f t="shared" si="110"/>
        <v/>
      </c>
      <c r="AQ328">
        <f t="shared" si="110"/>
        <v>4.3989464625635577E-3</v>
      </c>
      <c r="AR328">
        <f t="shared" si="110"/>
        <v>1.2710770291810114E-2</v>
      </c>
      <c r="AS328">
        <f t="shared" si="110"/>
        <v>1.8024011440358478E-2</v>
      </c>
      <c r="AT328">
        <f t="shared" si="110"/>
        <v>-6.6297986044659696E-3</v>
      </c>
      <c r="AU328" t="str">
        <f t="shared" si="110"/>
        <v/>
      </c>
      <c r="AV328">
        <f t="shared" si="110"/>
        <v>-1.4830347627476925E-3</v>
      </c>
      <c r="AW328" t="str">
        <f t="shared" si="110"/>
        <v/>
      </c>
      <c r="AX328">
        <f t="shared" si="110"/>
        <v>6.0298655143764535E-4</v>
      </c>
      <c r="AY328" t="str">
        <f t="shared" si="110"/>
        <v/>
      </c>
      <c r="AZ328" t="str">
        <f t="shared" si="110"/>
        <v/>
      </c>
      <c r="BA328">
        <f t="shared" si="110"/>
        <v>-7.238572586662384E-3</v>
      </c>
      <c r="BB328">
        <f t="shared" si="110"/>
        <v>3.7427448532820762E-3</v>
      </c>
      <c r="BC328">
        <f t="shared" si="110"/>
        <v>1.8572545088612724E-2</v>
      </c>
      <c r="BD328" t="str">
        <f t="shared" si="110"/>
        <v/>
      </c>
      <c r="BE328" t="str">
        <f t="shared" si="110"/>
        <v/>
      </c>
      <c r="BF328" t="str">
        <f t="shared" si="110"/>
        <v/>
      </c>
      <c r="BG328" t="str">
        <f t="shared" si="110"/>
        <v/>
      </c>
      <c r="BH328">
        <f t="shared" si="110"/>
        <v>-3.37253118783754E-3</v>
      </c>
      <c r="BI328" t="str">
        <f t="shared" si="110"/>
        <v/>
      </c>
      <c r="BJ328">
        <f t="shared" si="110"/>
        <v>-4.2401745759873322E-2</v>
      </c>
      <c r="BK328" t="str">
        <f t="shared" si="110"/>
        <v/>
      </c>
      <c r="BL328" t="str">
        <f t="shared" si="110"/>
        <v/>
      </c>
      <c r="BM328" t="str">
        <f t="shared" si="110"/>
        <v/>
      </c>
      <c r="BN328" t="str">
        <f t="shared" si="110"/>
        <v/>
      </c>
      <c r="BO328">
        <f t="shared" si="110"/>
        <v>-2.5272414937859363E-2</v>
      </c>
      <c r="BP328" t="str">
        <f t="shared" si="110"/>
        <v/>
      </c>
    </row>
    <row r="329" spans="1:68" x14ac:dyDescent="0.2">
      <c r="A329">
        <v>1948</v>
      </c>
      <c r="B329">
        <v>4</v>
      </c>
      <c r="C329">
        <f t="shared" ref="C329:AH329" si="111">IF(COUNT(C11)=1,C11-C10,"")</f>
        <v>2.4964409386974751E-2</v>
      </c>
      <c r="D329">
        <f t="shared" si="111"/>
        <v>6.8839415949941696E-3</v>
      </c>
      <c r="E329" t="str">
        <f t="shared" si="111"/>
        <v/>
      </c>
      <c r="F329" t="str">
        <f t="shared" si="111"/>
        <v/>
      </c>
      <c r="G329" t="str">
        <f t="shared" si="111"/>
        <v/>
      </c>
      <c r="H329" t="str">
        <f t="shared" si="111"/>
        <v/>
      </c>
      <c r="I329">
        <f t="shared" si="111"/>
        <v>0.17473948261129113</v>
      </c>
      <c r="J329" t="str">
        <f t="shared" si="111"/>
        <v/>
      </c>
      <c r="K329" t="str">
        <f t="shared" si="111"/>
        <v/>
      </c>
      <c r="L329" t="str">
        <f t="shared" si="111"/>
        <v/>
      </c>
      <c r="M329" t="str">
        <f t="shared" si="111"/>
        <v/>
      </c>
      <c r="N329" t="str">
        <f t="shared" si="111"/>
        <v/>
      </c>
      <c r="O329" t="str">
        <f t="shared" si="111"/>
        <v/>
      </c>
      <c r="P329" t="str">
        <f t="shared" si="111"/>
        <v/>
      </c>
      <c r="Q329">
        <f t="shared" si="111"/>
        <v>-5.9109980785264828E-3</v>
      </c>
      <c r="R329">
        <f t="shared" si="111"/>
        <v>-0.12749615546431592</v>
      </c>
      <c r="S329" t="str">
        <f t="shared" si="111"/>
        <v/>
      </c>
      <c r="T329" t="str">
        <f t="shared" si="111"/>
        <v/>
      </c>
      <c r="U329">
        <f t="shared" si="111"/>
        <v>4.9177112459631189E-2</v>
      </c>
      <c r="V329" t="str">
        <f t="shared" si="111"/>
        <v/>
      </c>
      <c r="W329" t="str">
        <f t="shared" si="111"/>
        <v/>
      </c>
      <c r="X329">
        <f t="shared" si="111"/>
        <v>1.0874650846224299E-3</v>
      </c>
      <c r="Y329" t="str">
        <f t="shared" si="111"/>
        <v/>
      </c>
      <c r="Z329" t="str">
        <f t="shared" si="111"/>
        <v/>
      </c>
      <c r="AA329" t="str">
        <f t="shared" si="111"/>
        <v/>
      </c>
      <c r="AB329" t="str">
        <f t="shared" si="111"/>
        <v/>
      </c>
      <c r="AC329" t="str">
        <f t="shared" si="111"/>
        <v/>
      </c>
      <c r="AD329" t="str">
        <f t="shared" si="111"/>
        <v/>
      </c>
      <c r="AE329">
        <f t="shared" si="111"/>
        <v>1.1862497106335024E-2</v>
      </c>
      <c r="AF329">
        <f t="shared" si="111"/>
        <v>1.6922689241858802E-2</v>
      </c>
      <c r="AG329" t="str">
        <f t="shared" si="111"/>
        <v/>
      </c>
      <c r="AH329" t="str">
        <f t="shared" si="111"/>
        <v/>
      </c>
      <c r="AI329" t="str">
        <f t="shared" ref="AI329:BP329" si="112">IF(COUNT(AI11)=1,AI11-AI10,"")</f>
        <v/>
      </c>
      <c r="AJ329" t="str">
        <f t="shared" si="112"/>
        <v/>
      </c>
      <c r="AK329" t="str">
        <f t="shared" si="112"/>
        <v/>
      </c>
      <c r="AL329" t="str">
        <f t="shared" si="112"/>
        <v/>
      </c>
      <c r="AM329" t="str">
        <f t="shared" si="112"/>
        <v/>
      </c>
      <c r="AN329">
        <f t="shared" si="112"/>
        <v>1.6211468616442182E-2</v>
      </c>
      <c r="AO329">
        <f t="shared" si="112"/>
        <v>-7.1122062540829312E-4</v>
      </c>
      <c r="AP329" t="str">
        <f t="shared" si="112"/>
        <v/>
      </c>
      <c r="AQ329">
        <f t="shared" si="112"/>
        <v>8.5841163676878551E-3</v>
      </c>
      <c r="AR329">
        <f t="shared" si="112"/>
        <v>1.0441108639499319E-2</v>
      </c>
      <c r="AS329">
        <f t="shared" si="112"/>
        <v>1.9864051739101996E-2</v>
      </c>
      <c r="AT329">
        <f t="shared" si="112"/>
        <v>6.3604386806651037E-3</v>
      </c>
      <c r="AU329" t="str">
        <f t="shared" si="112"/>
        <v/>
      </c>
      <c r="AV329">
        <f t="shared" si="112"/>
        <v>2.6887383567526513E-3</v>
      </c>
      <c r="AW329" t="str">
        <f t="shared" si="112"/>
        <v/>
      </c>
      <c r="AX329">
        <f t="shared" si="112"/>
        <v>1.2752599021260025E-2</v>
      </c>
      <c r="AY329" t="str">
        <f t="shared" si="112"/>
        <v/>
      </c>
      <c r="AZ329" t="str">
        <f t="shared" si="112"/>
        <v/>
      </c>
      <c r="BA329">
        <f t="shared" si="112"/>
        <v>-0.22059523540419756</v>
      </c>
      <c r="BB329">
        <f t="shared" si="112"/>
        <v>-1.3597335586510439E-3</v>
      </c>
      <c r="BC329">
        <f t="shared" si="112"/>
        <v>3.0436052921213985E-2</v>
      </c>
      <c r="BD329" t="str">
        <f t="shared" si="112"/>
        <v/>
      </c>
      <c r="BE329" t="str">
        <f t="shared" si="112"/>
        <v/>
      </c>
      <c r="BF329" t="str">
        <f t="shared" si="112"/>
        <v/>
      </c>
      <c r="BG329" t="str">
        <f t="shared" si="112"/>
        <v/>
      </c>
      <c r="BH329">
        <f t="shared" si="112"/>
        <v>-1.1733375615551496E-2</v>
      </c>
      <c r="BI329" t="str">
        <f t="shared" si="112"/>
        <v/>
      </c>
      <c r="BJ329">
        <f t="shared" si="112"/>
        <v>1.6049192526281453E-2</v>
      </c>
      <c r="BK329">
        <f t="shared" si="112"/>
        <v>-0.12693144110561416</v>
      </c>
      <c r="BL329" t="str">
        <f t="shared" si="112"/>
        <v/>
      </c>
      <c r="BM329">
        <f t="shared" si="112"/>
        <v>-4.3821345108309484E-2</v>
      </c>
      <c r="BN329" t="str">
        <f t="shared" si="112"/>
        <v/>
      </c>
      <c r="BO329">
        <f t="shared" si="112"/>
        <v>-8.3271372374175978E-5</v>
      </c>
      <c r="BP329" t="str">
        <f t="shared" si="112"/>
        <v/>
      </c>
    </row>
    <row r="330" spans="1:68" x14ac:dyDescent="0.2">
      <c r="A330">
        <v>1949</v>
      </c>
      <c r="B330">
        <v>1</v>
      </c>
      <c r="C330">
        <f t="shared" ref="C330:AH330" si="113">IF(COUNT(C12)=1,C12-C11,"")</f>
        <v>1.4894515087136462E-2</v>
      </c>
      <c r="D330">
        <f t="shared" si="113"/>
        <v>-6.6682590903246464E-3</v>
      </c>
      <c r="E330" t="str">
        <f t="shared" si="113"/>
        <v/>
      </c>
      <c r="F330" t="str">
        <f t="shared" si="113"/>
        <v/>
      </c>
      <c r="G330" t="str">
        <f t="shared" si="113"/>
        <v/>
      </c>
      <c r="H330" t="str">
        <f t="shared" si="113"/>
        <v/>
      </c>
      <c r="I330">
        <f t="shared" si="113"/>
        <v>0.1545522909012611</v>
      </c>
      <c r="J330" t="str">
        <f t="shared" si="113"/>
        <v/>
      </c>
      <c r="K330" t="str">
        <f t="shared" si="113"/>
        <v/>
      </c>
      <c r="L330" t="str">
        <f t="shared" si="113"/>
        <v/>
      </c>
      <c r="M330" t="str">
        <f t="shared" si="113"/>
        <v/>
      </c>
      <c r="N330" t="str">
        <f t="shared" si="113"/>
        <v/>
      </c>
      <c r="O330" t="str">
        <f t="shared" si="113"/>
        <v/>
      </c>
      <c r="P330" t="str">
        <f t="shared" si="113"/>
        <v/>
      </c>
      <c r="Q330">
        <f t="shared" si="113"/>
        <v>-1.2324320994991571E-3</v>
      </c>
      <c r="R330">
        <f t="shared" si="113"/>
        <v>-4.7919409902421606E-3</v>
      </c>
      <c r="S330" t="str">
        <f t="shared" si="113"/>
        <v/>
      </c>
      <c r="T330" t="str">
        <f t="shared" si="113"/>
        <v/>
      </c>
      <c r="U330">
        <f t="shared" si="113"/>
        <v>3.3495942813256185E-2</v>
      </c>
      <c r="V330" t="str">
        <f t="shared" si="113"/>
        <v/>
      </c>
      <c r="W330" t="str">
        <f t="shared" si="113"/>
        <v/>
      </c>
      <c r="X330">
        <f t="shared" si="113"/>
        <v>-1.3703652521579457E-2</v>
      </c>
      <c r="Y330" t="str">
        <f t="shared" si="113"/>
        <v/>
      </c>
      <c r="Z330" t="str">
        <f t="shared" si="113"/>
        <v/>
      </c>
      <c r="AA330" t="str">
        <f t="shared" si="113"/>
        <v/>
      </c>
      <c r="AB330" t="str">
        <f t="shared" si="113"/>
        <v/>
      </c>
      <c r="AC330" t="str">
        <f t="shared" si="113"/>
        <v/>
      </c>
      <c r="AD330" t="str">
        <f t="shared" si="113"/>
        <v/>
      </c>
      <c r="AE330">
        <f t="shared" si="113"/>
        <v>1.653967091066999E-2</v>
      </c>
      <c r="AF330">
        <f t="shared" si="113"/>
        <v>8.3424131579046268E-3</v>
      </c>
      <c r="AG330" t="str">
        <f t="shared" si="113"/>
        <v/>
      </c>
      <c r="AH330" t="str">
        <f t="shared" si="113"/>
        <v/>
      </c>
      <c r="AI330" t="str">
        <f t="shared" ref="AI330:BP330" si="114">IF(COUNT(AI12)=1,AI12-AI11,"")</f>
        <v/>
      </c>
      <c r="AJ330" t="str">
        <f t="shared" si="114"/>
        <v/>
      </c>
      <c r="AK330" t="str">
        <f t="shared" si="114"/>
        <v/>
      </c>
      <c r="AL330" t="str">
        <f t="shared" si="114"/>
        <v/>
      </c>
      <c r="AM330" t="str">
        <f t="shared" si="114"/>
        <v/>
      </c>
      <c r="AN330">
        <f t="shared" si="114"/>
        <v>2.4043599789484088E-2</v>
      </c>
      <c r="AO330">
        <f t="shared" si="114"/>
        <v>1.5701186631590147E-2</v>
      </c>
      <c r="AP330" t="str">
        <f t="shared" si="114"/>
        <v/>
      </c>
      <c r="AQ330">
        <f t="shared" si="114"/>
        <v>1.3513384260411598E-2</v>
      </c>
      <c r="AR330">
        <f t="shared" si="114"/>
        <v>1.0683945948138707E-2</v>
      </c>
      <c r="AS330">
        <f t="shared" si="114"/>
        <v>2.4957074339440055E-2</v>
      </c>
      <c r="AT330">
        <f t="shared" si="114"/>
        <v>-8.9300589633888594E-3</v>
      </c>
      <c r="AU330" t="str">
        <f t="shared" si="114"/>
        <v/>
      </c>
      <c r="AV330">
        <f t="shared" si="114"/>
        <v>-3.0096378400905621E-3</v>
      </c>
      <c r="AW330" t="str">
        <f t="shared" si="114"/>
        <v/>
      </c>
      <c r="AX330">
        <f t="shared" si="114"/>
        <v>9.5018980527594721E-4</v>
      </c>
      <c r="AY330" t="str">
        <f t="shared" si="114"/>
        <v/>
      </c>
      <c r="AZ330" t="str">
        <f t="shared" si="114"/>
        <v/>
      </c>
      <c r="BA330">
        <f t="shared" si="114"/>
        <v>-0.23671238425968766</v>
      </c>
      <c r="BB330">
        <f t="shared" si="114"/>
        <v>2.027021013424779E-3</v>
      </c>
      <c r="BC330">
        <f t="shared" si="114"/>
        <v>-0.10758583052911153</v>
      </c>
      <c r="BD330" t="str">
        <f t="shared" si="114"/>
        <v/>
      </c>
      <c r="BE330" t="str">
        <f t="shared" si="114"/>
        <v/>
      </c>
      <c r="BF330" t="str">
        <f t="shared" si="114"/>
        <v/>
      </c>
      <c r="BG330" t="str">
        <f t="shared" si="114"/>
        <v/>
      </c>
      <c r="BH330">
        <f t="shared" si="114"/>
        <v>-1.1803124259478038E-2</v>
      </c>
      <c r="BI330" t="str">
        <f t="shared" si="114"/>
        <v/>
      </c>
      <c r="BJ330">
        <f t="shared" si="114"/>
        <v>4.4524636035391696E-2</v>
      </c>
      <c r="BK330">
        <f t="shared" si="114"/>
        <v>6.8060579774774199E-2</v>
      </c>
      <c r="BL330" t="str">
        <f t="shared" si="114"/>
        <v/>
      </c>
      <c r="BM330">
        <f t="shared" si="114"/>
        <v>3.4813693392459322E-2</v>
      </c>
      <c r="BN330" t="str">
        <f t="shared" si="114"/>
        <v/>
      </c>
      <c r="BO330">
        <f t="shared" si="114"/>
        <v>9.1678476819998366E-3</v>
      </c>
      <c r="BP330" t="str">
        <f t="shared" si="114"/>
        <v/>
      </c>
    </row>
    <row r="331" spans="1:68" x14ac:dyDescent="0.2">
      <c r="A331">
        <v>1949</v>
      </c>
      <c r="B331">
        <v>2</v>
      </c>
      <c r="C331">
        <f t="shared" ref="C331:AH331" si="115">IF(COUNT(C13)=1,C13-C12,"")</f>
        <v>8.3258874142622119E-4</v>
      </c>
      <c r="D331">
        <f t="shared" si="115"/>
        <v>6.3685009061362763E-3</v>
      </c>
      <c r="E331" t="str">
        <f t="shared" si="115"/>
        <v/>
      </c>
      <c r="F331" t="str">
        <f t="shared" si="115"/>
        <v/>
      </c>
      <c r="G331" t="str">
        <f t="shared" si="115"/>
        <v/>
      </c>
      <c r="H331" t="str">
        <f t="shared" si="115"/>
        <v/>
      </c>
      <c r="I331">
        <f t="shared" si="115"/>
        <v>-6.761240337348795E-2</v>
      </c>
      <c r="J331" t="str">
        <f t="shared" si="115"/>
        <v/>
      </c>
      <c r="K331" t="str">
        <f t="shared" si="115"/>
        <v/>
      </c>
      <c r="L331" t="str">
        <f t="shared" si="115"/>
        <v/>
      </c>
      <c r="M331" t="str">
        <f t="shared" si="115"/>
        <v/>
      </c>
      <c r="N331" t="str">
        <f t="shared" si="115"/>
        <v/>
      </c>
      <c r="O331" t="str">
        <f t="shared" si="115"/>
        <v/>
      </c>
      <c r="P331" t="str">
        <f t="shared" si="115"/>
        <v/>
      </c>
      <c r="Q331">
        <f t="shared" si="115"/>
        <v>7.8217162633936895E-4</v>
      </c>
      <c r="R331">
        <f t="shared" si="115"/>
        <v>7.6030569043401997E-2</v>
      </c>
      <c r="S331" t="str">
        <f t="shared" si="115"/>
        <v/>
      </c>
      <c r="T331" t="str">
        <f t="shared" si="115"/>
        <v/>
      </c>
      <c r="U331">
        <f t="shared" si="115"/>
        <v>6.0947765980947644E-2</v>
      </c>
      <c r="V331" t="str">
        <f t="shared" si="115"/>
        <v/>
      </c>
      <c r="W331" t="str">
        <f t="shared" si="115"/>
        <v/>
      </c>
      <c r="X331">
        <f t="shared" si="115"/>
        <v>2.0602904333680172E-2</v>
      </c>
      <c r="Y331" t="str">
        <f t="shared" si="115"/>
        <v/>
      </c>
      <c r="Z331" t="str">
        <f t="shared" si="115"/>
        <v/>
      </c>
      <c r="AA331" t="str">
        <f t="shared" si="115"/>
        <v/>
      </c>
      <c r="AB331" t="str">
        <f t="shared" si="115"/>
        <v/>
      </c>
      <c r="AC331" t="str">
        <f t="shared" si="115"/>
        <v/>
      </c>
      <c r="AD331" t="str">
        <f t="shared" si="115"/>
        <v/>
      </c>
      <c r="AE331">
        <f t="shared" si="115"/>
        <v>1.1736578935297892E-2</v>
      </c>
      <c r="AF331">
        <f t="shared" si="115"/>
        <v>1.5583361662553585E-2</v>
      </c>
      <c r="AG331" t="str">
        <f t="shared" si="115"/>
        <v/>
      </c>
      <c r="AH331" t="str">
        <f t="shared" si="115"/>
        <v/>
      </c>
      <c r="AI331" t="str">
        <f t="shared" ref="AI331:BP331" si="116">IF(COUNT(AI13)=1,AI13-AI12,"")</f>
        <v/>
      </c>
      <c r="AJ331" t="str">
        <f t="shared" si="116"/>
        <v/>
      </c>
      <c r="AK331" t="str">
        <f t="shared" si="116"/>
        <v/>
      </c>
      <c r="AL331" t="str">
        <f t="shared" si="116"/>
        <v/>
      </c>
      <c r="AM331" t="str">
        <f t="shared" si="116"/>
        <v/>
      </c>
      <c r="AN331">
        <f t="shared" si="116"/>
        <v>1.597864572799626E-2</v>
      </c>
      <c r="AO331">
        <f t="shared" si="116"/>
        <v>3.9528406545663586E-4</v>
      </c>
      <c r="AP331" t="str">
        <f t="shared" si="116"/>
        <v/>
      </c>
      <c r="AQ331">
        <f t="shared" si="116"/>
        <v>4.0435058759396014E-3</v>
      </c>
      <c r="AR331">
        <f t="shared" si="116"/>
        <v>-9.6307677796505509E-3</v>
      </c>
      <c r="AS331">
        <f t="shared" si="116"/>
        <v>-4.907722355007138E-3</v>
      </c>
      <c r="AT331">
        <f t="shared" si="116"/>
        <v>6.7455030813454581E-3</v>
      </c>
      <c r="AU331" t="str">
        <f t="shared" si="116"/>
        <v/>
      </c>
      <c r="AV331">
        <f t="shared" si="116"/>
        <v>4.8561845463002129E-3</v>
      </c>
      <c r="AW331" t="str">
        <f t="shared" si="116"/>
        <v/>
      </c>
      <c r="AX331">
        <f t="shared" si="116"/>
        <v>4.101672691678715E-3</v>
      </c>
      <c r="AY331" t="str">
        <f t="shared" si="116"/>
        <v/>
      </c>
      <c r="AZ331" t="str">
        <f t="shared" si="116"/>
        <v/>
      </c>
      <c r="BA331">
        <f t="shared" si="116"/>
        <v>-0.13823059779106961</v>
      </c>
      <c r="BB331">
        <f t="shared" si="116"/>
        <v>-4.7778232559618772E-3</v>
      </c>
      <c r="BC331">
        <f t="shared" si="116"/>
        <v>-0.18046664472702867</v>
      </c>
      <c r="BD331" t="str">
        <f t="shared" si="116"/>
        <v/>
      </c>
      <c r="BE331" t="str">
        <f t="shared" si="116"/>
        <v/>
      </c>
      <c r="BF331" t="str">
        <f t="shared" si="116"/>
        <v/>
      </c>
      <c r="BG331" t="str">
        <f t="shared" si="116"/>
        <v/>
      </c>
      <c r="BH331">
        <f t="shared" si="116"/>
        <v>-1.1074678088993789E-4</v>
      </c>
      <c r="BI331" t="str">
        <f t="shared" si="116"/>
        <v/>
      </c>
      <c r="BJ331">
        <f t="shared" si="116"/>
        <v>0.17310569216914873</v>
      </c>
      <c r="BK331">
        <f t="shared" si="116"/>
        <v>6.8139911925465091E-2</v>
      </c>
      <c r="BL331" t="str">
        <f t="shared" si="116"/>
        <v/>
      </c>
      <c r="BM331">
        <f t="shared" si="116"/>
        <v>-9.5158918266847858E-2</v>
      </c>
      <c r="BN331" t="str">
        <f t="shared" si="116"/>
        <v/>
      </c>
      <c r="BO331">
        <f t="shared" si="116"/>
        <v>-6.3492964699756512E-3</v>
      </c>
      <c r="BP331" t="str">
        <f t="shared" si="116"/>
        <v/>
      </c>
    </row>
    <row r="332" spans="1:68" x14ac:dyDescent="0.2">
      <c r="A332">
        <v>1949</v>
      </c>
      <c r="B332">
        <v>3</v>
      </c>
      <c r="C332">
        <f t="shared" ref="C332:AH332" si="117">IF(COUNT(C14)=1,C14-C13,"")</f>
        <v>2.1061888834978504E-2</v>
      </c>
      <c r="D332">
        <f t="shared" si="117"/>
        <v>-5.7973860378623954E-3</v>
      </c>
      <c r="E332" t="str">
        <f t="shared" si="117"/>
        <v/>
      </c>
      <c r="F332" t="str">
        <f t="shared" si="117"/>
        <v/>
      </c>
      <c r="G332" t="str">
        <f t="shared" si="117"/>
        <v/>
      </c>
      <c r="H332" t="str">
        <f t="shared" si="117"/>
        <v/>
      </c>
      <c r="I332">
        <f t="shared" si="117"/>
        <v>6.2486346380133284E-2</v>
      </c>
      <c r="J332" t="str">
        <f t="shared" si="117"/>
        <v/>
      </c>
      <c r="K332" t="str">
        <f t="shared" si="117"/>
        <v/>
      </c>
      <c r="L332" t="str">
        <f t="shared" si="117"/>
        <v/>
      </c>
      <c r="M332" t="str">
        <f t="shared" si="117"/>
        <v/>
      </c>
      <c r="N332" t="str">
        <f t="shared" si="117"/>
        <v/>
      </c>
      <c r="O332" t="str">
        <f t="shared" si="117"/>
        <v/>
      </c>
      <c r="P332" t="str">
        <f t="shared" si="117"/>
        <v/>
      </c>
      <c r="Q332">
        <f t="shared" si="117"/>
        <v>3.859950917045548E-3</v>
      </c>
      <c r="R332">
        <f t="shared" si="117"/>
        <v>0.13434993527675143</v>
      </c>
      <c r="S332" t="str">
        <f t="shared" si="117"/>
        <v/>
      </c>
      <c r="T332" t="str">
        <f t="shared" si="117"/>
        <v/>
      </c>
      <c r="U332">
        <f t="shared" si="117"/>
        <v>3.5511209771268426E-3</v>
      </c>
      <c r="V332" t="str">
        <f t="shared" si="117"/>
        <v/>
      </c>
      <c r="W332" t="str">
        <f t="shared" si="117"/>
        <v/>
      </c>
      <c r="X332">
        <f t="shared" si="117"/>
        <v>5.067209399584538E-2</v>
      </c>
      <c r="Y332" t="str">
        <f t="shared" si="117"/>
        <v/>
      </c>
      <c r="Z332" t="str">
        <f t="shared" si="117"/>
        <v/>
      </c>
      <c r="AA332" t="str">
        <f t="shared" si="117"/>
        <v/>
      </c>
      <c r="AB332" t="str">
        <f t="shared" si="117"/>
        <v/>
      </c>
      <c r="AC332" t="str">
        <f t="shared" si="117"/>
        <v/>
      </c>
      <c r="AD332" t="str">
        <f t="shared" si="117"/>
        <v/>
      </c>
      <c r="AE332">
        <f t="shared" si="117"/>
        <v>5.8556149724737772E-3</v>
      </c>
      <c r="AF332">
        <f t="shared" si="117"/>
        <v>9.556631473710997E-3</v>
      </c>
      <c r="AG332" t="str">
        <f t="shared" si="117"/>
        <v/>
      </c>
      <c r="AH332" t="str">
        <f t="shared" si="117"/>
        <v/>
      </c>
      <c r="AI332" t="str">
        <f t="shared" ref="AI332:BP332" si="118">IF(COUNT(AI14)=1,AI14-AI13,"")</f>
        <v/>
      </c>
      <c r="AJ332" t="str">
        <f t="shared" si="118"/>
        <v/>
      </c>
      <c r="AK332" t="str">
        <f t="shared" si="118"/>
        <v/>
      </c>
      <c r="AL332" t="str">
        <f t="shared" si="118"/>
        <v/>
      </c>
      <c r="AM332" t="str">
        <f t="shared" si="118"/>
        <v/>
      </c>
      <c r="AN332">
        <f t="shared" si="118"/>
        <v>2.3953028341679145E-2</v>
      </c>
      <c r="AO332">
        <f t="shared" si="118"/>
        <v>1.4396396867985217E-2</v>
      </c>
      <c r="AP332" t="str">
        <f t="shared" si="118"/>
        <v/>
      </c>
      <c r="AQ332">
        <f t="shared" si="118"/>
        <v>-3.1462006645952556E-3</v>
      </c>
      <c r="AR332">
        <f t="shared" si="118"/>
        <v>-1.8092422678774867E-3</v>
      </c>
      <c r="AS332">
        <f t="shared" si="118"/>
        <v>-4.3552121214069928E-3</v>
      </c>
      <c r="AT332">
        <f t="shared" si="118"/>
        <v>2.629804814809035E-2</v>
      </c>
      <c r="AU332" t="str">
        <f t="shared" si="118"/>
        <v/>
      </c>
      <c r="AV332">
        <f t="shared" si="118"/>
        <v>1.1746751994685667E-3</v>
      </c>
      <c r="AW332" t="str">
        <f t="shared" si="118"/>
        <v/>
      </c>
      <c r="AX332">
        <f t="shared" si="118"/>
        <v>2.4980179154458604E-2</v>
      </c>
      <c r="AY332" t="str">
        <f t="shared" si="118"/>
        <v/>
      </c>
      <c r="AZ332" t="str">
        <f t="shared" si="118"/>
        <v/>
      </c>
      <c r="BA332">
        <f t="shared" si="118"/>
        <v>-5.6917715352796883E-2</v>
      </c>
      <c r="BB332">
        <f t="shared" si="118"/>
        <v>-4.7754424763386538E-3</v>
      </c>
      <c r="BC332">
        <f t="shared" si="118"/>
        <v>-1.3314619676800366E-2</v>
      </c>
      <c r="BD332" t="str">
        <f t="shared" si="118"/>
        <v/>
      </c>
      <c r="BE332" t="str">
        <f t="shared" si="118"/>
        <v/>
      </c>
      <c r="BF332" t="str">
        <f t="shared" si="118"/>
        <v/>
      </c>
      <c r="BG332" t="str">
        <f t="shared" si="118"/>
        <v/>
      </c>
      <c r="BH332">
        <f t="shared" si="118"/>
        <v>-1.8406633897387302E-3</v>
      </c>
      <c r="BI332" t="str">
        <f t="shared" si="118"/>
        <v/>
      </c>
      <c r="BJ332">
        <f t="shared" si="118"/>
        <v>1.8456404317217512E-3</v>
      </c>
      <c r="BK332">
        <f t="shared" si="118"/>
        <v>6.8335370515178795E-2</v>
      </c>
      <c r="BL332" t="str">
        <f t="shared" si="118"/>
        <v/>
      </c>
      <c r="BM332">
        <f t="shared" si="118"/>
        <v>7.4901488196859822E-2</v>
      </c>
      <c r="BN332" t="str">
        <f t="shared" si="118"/>
        <v/>
      </c>
      <c r="BO332">
        <f t="shared" si="118"/>
        <v>8.0800788185272504E-3</v>
      </c>
      <c r="BP332" t="str">
        <f t="shared" si="118"/>
        <v/>
      </c>
    </row>
    <row r="333" spans="1:68" x14ac:dyDescent="0.2">
      <c r="A333">
        <v>1949</v>
      </c>
      <c r="B333">
        <v>4</v>
      </c>
      <c r="C333">
        <f t="shared" ref="C333:AH333" si="119">IF(COUNT(C15)=1,C15-C14,"")</f>
        <v>-2.6743562565036072E-2</v>
      </c>
      <c r="D333">
        <f t="shared" si="119"/>
        <v>-7.738475107627707E-3</v>
      </c>
      <c r="E333" t="str">
        <f t="shared" si="119"/>
        <v/>
      </c>
      <c r="F333" t="str">
        <f t="shared" si="119"/>
        <v/>
      </c>
      <c r="G333" t="str">
        <f t="shared" si="119"/>
        <v/>
      </c>
      <c r="H333" t="str">
        <f t="shared" si="119"/>
        <v/>
      </c>
      <c r="I333">
        <f t="shared" si="119"/>
        <v>-0.20066105700068881</v>
      </c>
      <c r="J333" t="str">
        <f t="shared" si="119"/>
        <v/>
      </c>
      <c r="K333" t="str">
        <f t="shared" si="119"/>
        <v/>
      </c>
      <c r="L333" t="str">
        <f t="shared" si="119"/>
        <v/>
      </c>
      <c r="M333" t="str">
        <f t="shared" si="119"/>
        <v/>
      </c>
      <c r="N333" t="str">
        <f t="shared" si="119"/>
        <v/>
      </c>
      <c r="O333" t="str">
        <f t="shared" si="119"/>
        <v/>
      </c>
      <c r="P333" t="str">
        <f t="shared" si="119"/>
        <v/>
      </c>
      <c r="Q333">
        <f t="shared" si="119"/>
        <v>2.6959180157791647E-4</v>
      </c>
      <c r="R333">
        <f t="shared" si="119"/>
        <v>7.9108657688964357E-3</v>
      </c>
      <c r="S333" t="str">
        <f t="shared" si="119"/>
        <v/>
      </c>
      <c r="T333" t="str">
        <f t="shared" si="119"/>
        <v/>
      </c>
      <c r="U333">
        <f t="shared" si="119"/>
        <v>-7.7509395293411387E-3</v>
      </c>
      <c r="V333" t="str">
        <f t="shared" si="119"/>
        <v/>
      </c>
      <c r="W333" t="str">
        <f t="shared" si="119"/>
        <v/>
      </c>
      <c r="X333">
        <f t="shared" si="119"/>
        <v>4.6099358256414646E-2</v>
      </c>
      <c r="Y333" t="str">
        <f t="shared" si="119"/>
        <v/>
      </c>
      <c r="Z333" t="str">
        <f t="shared" si="119"/>
        <v/>
      </c>
      <c r="AA333" t="str">
        <f t="shared" si="119"/>
        <v/>
      </c>
      <c r="AB333" t="str">
        <f t="shared" si="119"/>
        <v/>
      </c>
      <c r="AC333" t="str">
        <f t="shared" si="119"/>
        <v/>
      </c>
      <c r="AD333" t="str">
        <f t="shared" si="119"/>
        <v/>
      </c>
      <c r="AE333">
        <f t="shared" si="119"/>
        <v>8.6362186695403409E-3</v>
      </c>
      <c r="AF333">
        <f t="shared" si="119"/>
        <v>1.0227565411467854E-2</v>
      </c>
      <c r="AG333" t="str">
        <f t="shared" si="119"/>
        <v/>
      </c>
      <c r="AH333" t="str">
        <f t="shared" si="119"/>
        <v/>
      </c>
      <c r="AI333" t="str">
        <f t="shared" ref="AI333:BP333" si="120">IF(COUNT(AI15)=1,AI15-AI14,"")</f>
        <v/>
      </c>
      <c r="AJ333" t="str">
        <f t="shared" si="120"/>
        <v/>
      </c>
      <c r="AK333" t="str">
        <f t="shared" si="120"/>
        <v/>
      </c>
      <c r="AL333" t="str">
        <f t="shared" si="120"/>
        <v/>
      </c>
      <c r="AM333" t="str">
        <f t="shared" si="120"/>
        <v/>
      </c>
      <c r="AN333">
        <f t="shared" si="120"/>
        <v>-8.0137033526657964E-3</v>
      </c>
      <c r="AO333">
        <f t="shared" si="120"/>
        <v>-1.8241268764113805E-2</v>
      </c>
      <c r="AP333" t="str">
        <f t="shared" si="120"/>
        <v/>
      </c>
      <c r="AQ333">
        <f t="shared" si="120"/>
        <v>2.5074265706752641E-3</v>
      </c>
      <c r="AR333">
        <f t="shared" si="120"/>
        <v>-6.7478633754736173E-3</v>
      </c>
      <c r="AS333">
        <f t="shared" si="120"/>
        <v>-3.7170257733336598E-3</v>
      </c>
      <c r="AT333">
        <f t="shared" si="120"/>
        <v>-2.2264608056468238E-2</v>
      </c>
      <c r="AU333" t="str">
        <f t="shared" si="120"/>
        <v/>
      </c>
      <c r="AV333">
        <f t="shared" si="120"/>
        <v>3.9917398430162621E-3</v>
      </c>
      <c r="AW333" t="str">
        <f t="shared" si="120"/>
        <v/>
      </c>
      <c r="AX333">
        <f t="shared" si="120"/>
        <v>-2.4369812085971887E-2</v>
      </c>
      <c r="AY333" t="str">
        <f t="shared" si="120"/>
        <v/>
      </c>
      <c r="AZ333" t="str">
        <f t="shared" si="120"/>
        <v/>
      </c>
      <c r="BA333">
        <f t="shared" si="120"/>
        <v>7.443434103504476E-2</v>
      </c>
      <c r="BB333">
        <f t="shared" si="120"/>
        <v>8.7117211099174696E-3</v>
      </c>
      <c r="BC333">
        <f t="shared" si="120"/>
        <v>-3.1363140133979339E-2</v>
      </c>
      <c r="BD333" t="str">
        <f t="shared" si="120"/>
        <v/>
      </c>
      <c r="BE333" t="str">
        <f t="shared" si="120"/>
        <v/>
      </c>
      <c r="BF333" t="str">
        <f t="shared" si="120"/>
        <v/>
      </c>
      <c r="BG333" t="str">
        <f t="shared" si="120"/>
        <v/>
      </c>
      <c r="BH333">
        <f t="shared" si="120"/>
        <v>-7.5419869162631492E-3</v>
      </c>
      <c r="BI333" t="str">
        <f t="shared" si="120"/>
        <v/>
      </c>
      <c r="BJ333">
        <f t="shared" si="120"/>
        <v>2.0689569269674468E-2</v>
      </c>
      <c r="BK333">
        <f t="shared" si="120"/>
        <v>6.8641162387293342E-2</v>
      </c>
      <c r="BL333" t="str">
        <f t="shared" si="120"/>
        <v/>
      </c>
      <c r="BM333">
        <f t="shared" si="120"/>
        <v>5.506001688982165E-2</v>
      </c>
      <c r="BN333" t="str">
        <f t="shared" si="120"/>
        <v/>
      </c>
      <c r="BO333">
        <f t="shared" si="120"/>
        <v>-3.4964148977673255E-4</v>
      </c>
      <c r="BP333" t="str">
        <f t="shared" si="120"/>
        <v/>
      </c>
    </row>
    <row r="334" spans="1:68" x14ac:dyDescent="0.2">
      <c r="A334">
        <v>1950</v>
      </c>
      <c r="B334">
        <v>1</v>
      </c>
      <c r="C334">
        <f t="shared" ref="C334:AH334" si="121">IF(COUNT(C16)=1,C16-C15,"")</f>
        <v>-1.7269766956228949E-2</v>
      </c>
      <c r="D334">
        <f t="shared" si="121"/>
        <v>-7.5185036553415685E-3</v>
      </c>
      <c r="E334" t="str">
        <f t="shared" si="121"/>
        <v/>
      </c>
      <c r="F334" t="str">
        <f t="shared" si="121"/>
        <v/>
      </c>
      <c r="G334" t="str">
        <f t="shared" si="121"/>
        <v/>
      </c>
      <c r="H334" t="str">
        <f t="shared" si="121"/>
        <v/>
      </c>
      <c r="I334">
        <f t="shared" si="121"/>
        <v>-8.9844555221594291E-2</v>
      </c>
      <c r="J334" t="str">
        <f t="shared" si="121"/>
        <v/>
      </c>
      <c r="K334" t="str">
        <f t="shared" si="121"/>
        <v/>
      </c>
      <c r="L334" t="str">
        <f t="shared" si="121"/>
        <v/>
      </c>
      <c r="M334" t="str">
        <f t="shared" si="121"/>
        <v/>
      </c>
      <c r="N334" t="str">
        <f t="shared" si="121"/>
        <v/>
      </c>
      <c r="O334" t="str">
        <f t="shared" si="121"/>
        <v/>
      </c>
      <c r="P334" t="str">
        <f t="shared" si="121"/>
        <v/>
      </c>
      <c r="Q334">
        <f t="shared" si="121"/>
        <v>4.1755410731523362E-4</v>
      </c>
      <c r="R334">
        <f t="shared" si="121"/>
        <v>-1.6899596832213426E-2</v>
      </c>
      <c r="S334" t="str">
        <f t="shared" si="121"/>
        <v/>
      </c>
      <c r="T334" t="str">
        <f t="shared" si="121"/>
        <v/>
      </c>
      <c r="U334">
        <f t="shared" si="121"/>
        <v>-3.5581291345941679E-2</v>
      </c>
      <c r="V334" t="str">
        <f t="shared" si="121"/>
        <v/>
      </c>
      <c r="W334" t="str">
        <f t="shared" si="121"/>
        <v/>
      </c>
      <c r="X334">
        <f t="shared" si="121"/>
        <v>1.4233855058588318E-2</v>
      </c>
      <c r="Y334" t="str">
        <f t="shared" si="121"/>
        <v/>
      </c>
      <c r="Z334" t="str">
        <f t="shared" si="121"/>
        <v/>
      </c>
      <c r="AA334" t="str">
        <f t="shared" si="121"/>
        <v/>
      </c>
      <c r="AB334" t="str">
        <f t="shared" si="121"/>
        <v/>
      </c>
      <c r="AC334" t="str">
        <f t="shared" si="121"/>
        <v/>
      </c>
      <c r="AD334" t="str">
        <f t="shared" si="121"/>
        <v/>
      </c>
      <c r="AE334">
        <f t="shared" si="121"/>
        <v>3.0680813525472139E-3</v>
      </c>
      <c r="AF334">
        <f t="shared" si="121"/>
        <v>-4.7315638578115937E-4</v>
      </c>
      <c r="AG334" t="str">
        <f t="shared" si="121"/>
        <v/>
      </c>
      <c r="AH334" t="str">
        <f t="shared" si="121"/>
        <v/>
      </c>
      <c r="AI334" t="str">
        <f t="shared" ref="AI334:BP334" si="122">IF(COUNT(AI16)=1,AI16-AI15,"")</f>
        <v/>
      </c>
      <c r="AJ334" t="str">
        <f t="shared" si="122"/>
        <v/>
      </c>
      <c r="AK334" t="str">
        <f t="shared" si="122"/>
        <v/>
      </c>
      <c r="AL334" t="str">
        <f t="shared" si="122"/>
        <v/>
      </c>
      <c r="AM334" t="str">
        <f t="shared" si="122"/>
        <v/>
      </c>
      <c r="AN334">
        <f t="shared" si="122"/>
        <v>-7.4810517309614466E-3</v>
      </c>
      <c r="AO334">
        <f t="shared" si="122"/>
        <v>-7.0078953451577775E-3</v>
      </c>
      <c r="AP334" t="str">
        <f t="shared" si="122"/>
        <v/>
      </c>
      <c r="AQ334">
        <f t="shared" si="122"/>
        <v>-1.5613932834520838E-2</v>
      </c>
      <c r="AR334">
        <f t="shared" si="122"/>
        <v>-1.6575441219846887E-2</v>
      </c>
      <c r="AS334">
        <f t="shared" si="122"/>
        <v>-3.1739075875236722E-2</v>
      </c>
      <c r="AT334">
        <f t="shared" si="122"/>
        <v>1.5119057768432087E-2</v>
      </c>
      <c r="AU334" t="str">
        <f t="shared" si="122"/>
        <v/>
      </c>
      <c r="AV334">
        <f t="shared" si="122"/>
        <v>1.2031915287799677E-2</v>
      </c>
      <c r="AW334" t="str">
        <f t="shared" si="122"/>
        <v/>
      </c>
      <c r="AX334">
        <f t="shared" si="122"/>
        <v>1.0489071771591085E-3</v>
      </c>
      <c r="AY334" t="str">
        <f t="shared" si="122"/>
        <v/>
      </c>
      <c r="AZ334" t="str">
        <f t="shared" si="122"/>
        <v/>
      </c>
      <c r="BA334">
        <f t="shared" si="122"/>
        <v>0.11656710458520925</v>
      </c>
      <c r="BB334">
        <f t="shared" si="122"/>
        <v>-4.8530821211105746E-3</v>
      </c>
      <c r="BC334">
        <f t="shared" si="122"/>
        <v>-7.9597039771806877E-2</v>
      </c>
      <c r="BD334" t="str">
        <f t="shared" si="122"/>
        <v/>
      </c>
      <c r="BE334" t="str">
        <f t="shared" si="122"/>
        <v/>
      </c>
      <c r="BF334" t="str">
        <f t="shared" si="122"/>
        <v/>
      </c>
      <c r="BG334" t="str">
        <f t="shared" si="122"/>
        <v/>
      </c>
      <c r="BH334">
        <f t="shared" si="122"/>
        <v>3.7813566984184116E-2</v>
      </c>
      <c r="BI334" t="str">
        <f t="shared" si="122"/>
        <v/>
      </c>
      <c r="BJ334">
        <f t="shared" si="122"/>
        <v>-1.0418586395699148E-2</v>
      </c>
      <c r="BK334">
        <f t="shared" si="122"/>
        <v>6.9008784778614718E-2</v>
      </c>
      <c r="BL334" t="str">
        <f t="shared" si="122"/>
        <v/>
      </c>
      <c r="BM334">
        <f t="shared" si="122"/>
        <v>8.5334958488153534E-2</v>
      </c>
      <c r="BN334" t="str">
        <f t="shared" si="122"/>
        <v/>
      </c>
      <c r="BO334">
        <f t="shared" si="122"/>
        <v>1.1183400792534191E-2</v>
      </c>
      <c r="BP334" t="str">
        <f t="shared" si="122"/>
        <v/>
      </c>
    </row>
    <row r="335" spans="1:68" x14ac:dyDescent="0.2">
      <c r="A335">
        <v>1950</v>
      </c>
      <c r="B335">
        <v>2</v>
      </c>
      <c r="C335">
        <f t="shared" ref="C335:AH335" si="123">IF(COUNT(C17)=1,C17-C16,"")</f>
        <v>-2.5165580384218345E-2</v>
      </c>
      <c r="D335">
        <f t="shared" si="123"/>
        <v>-4.127770329342173E-2</v>
      </c>
      <c r="E335" t="str">
        <f t="shared" si="123"/>
        <v/>
      </c>
      <c r="F335" t="str">
        <f t="shared" si="123"/>
        <v/>
      </c>
      <c r="G335" t="str">
        <f t="shared" si="123"/>
        <v/>
      </c>
      <c r="H335" t="str">
        <f t="shared" si="123"/>
        <v/>
      </c>
      <c r="I335">
        <f t="shared" si="123"/>
        <v>-7.1079156317160219E-2</v>
      </c>
      <c r="J335" t="str">
        <f t="shared" si="123"/>
        <v/>
      </c>
      <c r="K335" t="str">
        <f t="shared" si="123"/>
        <v/>
      </c>
      <c r="L335" t="str">
        <f t="shared" si="123"/>
        <v/>
      </c>
      <c r="M335" t="str">
        <f t="shared" si="123"/>
        <v/>
      </c>
      <c r="N335" t="str">
        <f t="shared" si="123"/>
        <v/>
      </c>
      <c r="O335" t="str">
        <f t="shared" si="123"/>
        <v/>
      </c>
      <c r="P335" t="str">
        <f t="shared" si="123"/>
        <v/>
      </c>
      <c r="Q335">
        <f t="shared" si="123"/>
        <v>5.1317030574353642E-3</v>
      </c>
      <c r="R335">
        <f t="shared" si="123"/>
        <v>-3.0620796270271811E-2</v>
      </c>
      <c r="S335" t="str">
        <f t="shared" si="123"/>
        <v/>
      </c>
      <c r="T335" t="str">
        <f t="shared" si="123"/>
        <v/>
      </c>
      <c r="U335">
        <f t="shared" si="123"/>
        <v>-0.19043169490597833</v>
      </c>
      <c r="V335" t="str">
        <f t="shared" si="123"/>
        <v/>
      </c>
      <c r="W335" t="str">
        <f t="shared" si="123"/>
        <v/>
      </c>
      <c r="X335">
        <f t="shared" si="123"/>
        <v>4.8123988595539124E-2</v>
      </c>
      <c r="Y335" t="str">
        <f t="shared" si="123"/>
        <v/>
      </c>
      <c r="Z335" t="str">
        <f t="shared" si="123"/>
        <v/>
      </c>
      <c r="AA335" t="str">
        <f t="shared" si="123"/>
        <v/>
      </c>
      <c r="AB335" t="str">
        <f t="shared" si="123"/>
        <v/>
      </c>
      <c r="AC335" t="str">
        <f t="shared" si="123"/>
        <v/>
      </c>
      <c r="AD335" t="str">
        <f t="shared" si="123"/>
        <v/>
      </c>
      <c r="AE335">
        <f t="shared" si="123"/>
        <v>-1.4879484805375043E-2</v>
      </c>
      <c r="AF335">
        <f t="shared" si="123"/>
        <v>-1.1077011205439025E-2</v>
      </c>
      <c r="AG335" t="str">
        <f t="shared" si="123"/>
        <v/>
      </c>
      <c r="AH335" t="str">
        <f t="shared" si="123"/>
        <v/>
      </c>
      <c r="AI335" t="str">
        <f t="shared" ref="AI335:BP335" si="124">IF(COUNT(AI17)=1,AI17-AI16,"")</f>
        <v/>
      </c>
      <c r="AJ335" t="str">
        <f t="shared" si="124"/>
        <v/>
      </c>
      <c r="AK335" t="str">
        <f t="shared" si="124"/>
        <v/>
      </c>
      <c r="AL335" t="str">
        <f t="shared" si="124"/>
        <v/>
      </c>
      <c r="AM335" t="str">
        <f t="shared" si="124"/>
        <v/>
      </c>
      <c r="AN335">
        <f t="shared" si="124"/>
        <v>5.5666134225695885E-4</v>
      </c>
      <c r="AO335">
        <f t="shared" si="124"/>
        <v>1.1633672547719964E-2</v>
      </c>
      <c r="AP335" t="str">
        <f t="shared" si="124"/>
        <v/>
      </c>
      <c r="AQ335">
        <f t="shared" si="124"/>
        <v>-9.2279685354501595E-3</v>
      </c>
      <c r="AR335">
        <f t="shared" si="124"/>
        <v>-1.3821768016824887E-2</v>
      </c>
      <c r="AS335">
        <f t="shared" si="124"/>
        <v>-2.2667953460864254E-2</v>
      </c>
      <c r="AT335">
        <f t="shared" si="124"/>
        <v>-1.952083360589163E-3</v>
      </c>
      <c r="AU335" t="str">
        <f t="shared" si="124"/>
        <v/>
      </c>
      <c r="AV335">
        <f t="shared" si="124"/>
        <v>5.6395825215584949E-3</v>
      </c>
      <c r="AW335" t="str">
        <f t="shared" si="124"/>
        <v/>
      </c>
      <c r="AX335">
        <f t="shared" si="124"/>
        <v>-1.0979153787156193E-2</v>
      </c>
      <c r="AY335" t="str">
        <f t="shared" si="124"/>
        <v/>
      </c>
      <c r="AZ335" t="str">
        <f t="shared" si="124"/>
        <v/>
      </c>
      <c r="BA335">
        <f t="shared" si="124"/>
        <v>0.17848857808171315</v>
      </c>
      <c r="BB335">
        <f t="shared" si="124"/>
        <v>-1.4950532180062481E-3</v>
      </c>
      <c r="BC335">
        <f t="shared" si="124"/>
        <v>4.0228789890818462E-2</v>
      </c>
      <c r="BD335" t="str">
        <f t="shared" si="124"/>
        <v/>
      </c>
      <c r="BE335" t="str">
        <f t="shared" si="124"/>
        <v/>
      </c>
      <c r="BF335" t="str">
        <f t="shared" si="124"/>
        <v/>
      </c>
      <c r="BG335" t="str">
        <f t="shared" si="124"/>
        <v/>
      </c>
      <c r="BH335">
        <f t="shared" si="124"/>
        <v>3.6104223233647384E-2</v>
      </c>
      <c r="BI335" t="str">
        <f t="shared" si="124"/>
        <v/>
      </c>
      <c r="BJ335">
        <f t="shared" si="124"/>
        <v>-3.1547822623899435E-2</v>
      </c>
      <c r="BK335">
        <f t="shared" si="124"/>
        <v>3.9346834199457614E-2</v>
      </c>
      <c r="BL335" t="str">
        <f t="shared" si="124"/>
        <v/>
      </c>
      <c r="BM335">
        <f t="shared" si="124"/>
        <v>7.5710191157416284E-2</v>
      </c>
      <c r="BN335" t="str">
        <f t="shared" si="124"/>
        <v/>
      </c>
      <c r="BO335">
        <f t="shared" si="124"/>
        <v>1.0843714999890963E-2</v>
      </c>
      <c r="BP335" t="str">
        <f t="shared" si="124"/>
        <v/>
      </c>
    </row>
    <row r="336" spans="1:68" x14ac:dyDescent="0.2">
      <c r="A336">
        <v>1950</v>
      </c>
      <c r="B336">
        <v>3</v>
      </c>
      <c r="C336">
        <f t="shared" ref="C336:AH336" si="125">IF(COUNT(C18)=1,C18-C17,"")</f>
        <v>-6.4301501894297175E-3</v>
      </c>
      <c r="D336">
        <f t="shared" si="125"/>
        <v>3.9425673062510214E-2</v>
      </c>
      <c r="E336" t="str">
        <f t="shared" si="125"/>
        <v/>
      </c>
      <c r="F336" t="str">
        <f t="shared" si="125"/>
        <v/>
      </c>
      <c r="G336" t="str">
        <f t="shared" si="125"/>
        <v/>
      </c>
      <c r="H336" t="str">
        <f t="shared" si="125"/>
        <v/>
      </c>
      <c r="I336">
        <f t="shared" si="125"/>
        <v>-0.10862632175663745</v>
      </c>
      <c r="J336" t="str">
        <f t="shared" si="125"/>
        <v/>
      </c>
      <c r="K336" t="str">
        <f t="shared" si="125"/>
        <v/>
      </c>
      <c r="L336" t="str">
        <f t="shared" si="125"/>
        <v/>
      </c>
      <c r="M336" t="str">
        <f t="shared" si="125"/>
        <v/>
      </c>
      <c r="N336" t="str">
        <f t="shared" si="125"/>
        <v/>
      </c>
      <c r="O336" t="str">
        <f t="shared" si="125"/>
        <v/>
      </c>
      <c r="P336" t="str">
        <f t="shared" si="125"/>
        <v/>
      </c>
      <c r="Q336">
        <f t="shared" si="125"/>
        <v>-2.8407909070179323E-3</v>
      </c>
      <c r="R336">
        <f t="shared" si="125"/>
        <v>-8.0733671447065447E-2</v>
      </c>
      <c r="S336" t="str">
        <f t="shared" si="125"/>
        <v/>
      </c>
      <c r="T336" t="str">
        <f t="shared" si="125"/>
        <v/>
      </c>
      <c r="U336">
        <f t="shared" si="125"/>
        <v>1.6018133635116172E-2</v>
      </c>
      <c r="V336" t="str">
        <f t="shared" si="125"/>
        <v/>
      </c>
      <c r="W336" t="str">
        <f t="shared" si="125"/>
        <v/>
      </c>
      <c r="X336">
        <f t="shared" si="125"/>
        <v>-3.7334336341742436E-2</v>
      </c>
      <c r="Y336" t="str">
        <f t="shared" si="125"/>
        <v/>
      </c>
      <c r="Z336" t="str">
        <f t="shared" si="125"/>
        <v/>
      </c>
      <c r="AA336" t="str">
        <f t="shared" si="125"/>
        <v/>
      </c>
      <c r="AB336" t="str">
        <f t="shared" si="125"/>
        <v/>
      </c>
      <c r="AC336" t="str">
        <f t="shared" si="125"/>
        <v/>
      </c>
      <c r="AD336" t="str">
        <f t="shared" si="125"/>
        <v/>
      </c>
      <c r="AE336">
        <f t="shared" si="125"/>
        <v>-1.1728095968641217E-2</v>
      </c>
      <c r="AF336">
        <f t="shared" si="125"/>
        <v>-1.30127343065225E-2</v>
      </c>
      <c r="AG336" t="str">
        <f t="shared" si="125"/>
        <v/>
      </c>
      <c r="AH336" t="str">
        <f t="shared" si="125"/>
        <v/>
      </c>
      <c r="AI336" t="str">
        <f t="shared" ref="AI336:BP336" si="126">IF(COUNT(AI18)=1,AI18-AI17,"")</f>
        <v/>
      </c>
      <c r="AJ336" t="str">
        <f t="shared" si="126"/>
        <v/>
      </c>
      <c r="AK336" t="str">
        <f t="shared" si="126"/>
        <v/>
      </c>
      <c r="AL336" t="str">
        <f t="shared" si="126"/>
        <v/>
      </c>
      <c r="AM336" t="str">
        <f t="shared" si="126"/>
        <v/>
      </c>
      <c r="AN336">
        <f t="shared" si="126"/>
        <v>-2.1429253929278747E-2</v>
      </c>
      <c r="AO336">
        <f t="shared" si="126"/>
        <v>-8.4165196227306005E-3</v>
      </c>
      <c r="AP336" t="str">
        <f t="shared" si="126"/>
        <v/>
      </c>
      <c r="AQ336">
        <f t="shared" si="126"/>
        <v>-5.229321705364498E-4</v>
      </c>
      <c r="AR336">
        <f t="shared" si="126"/>
        <v>8.9145510193722188E-4</v>
      </c>
      <c r="AS336">
        <f t="shared" si="126"/>
        <v>6.8699810067052169E-4</v>
      </c>
      <c r="AT336">
        <f t="shared" si="126"/>
        <v>-6.6671054794078394E-3</v>
      </c>
      <c r="AU336" t="str">
        <f t="shared" si="126"/>
        <v/>
      </c>
      <c r="AV336">
        <f t="shared" si="126"/>
        <v>4.2004135610262949E-4</v>
      </c>
      <c r="AW336" t="str">
        <f t="shared" si="126"/>
        <v/>
      </c>
      <c r="AX336">
        <f t="shared" si="126"/>
        <v>-6.3194761678317946E-3</v>
      </c>
      <c r="AY336" t="str">
        <f t="shared" si="126"/>
        <v/>
      </c>
      <c r="AZ336" t="str">
        <f t="shared" si="126"/>
        <v/>
      </c>
      <c r="BA336">
        <f t="shared" si="126"/>
        <v>7.2201609419711765E-2</v>
      </c>
      <c r="BB336">
        <f t="shared" si="126"/>
        <v>1.5614420654852523E-4</v>
      </c>
      <c r="BC336">
        <f t="shared" si="126"/>
        <v>9.2882345834942814E-2</v>
      </c>
      <c r="BD336" t="str">
        <f t="shared" si="126"/>
        <v/>
      </c>
      <c r="BE336" t="str">
        <f t="shared" si="126"/>
        <v/>
      </c>
      <c r="BF336" t="str">
        <f t="shared" si="126"/>
        <v/>
      </c>
      <c r="BG336" t="str">
        <f t="shared" si="126"/>
        <v/>
      </c>
      <c r="BH336">
        <f t="shared" si="126"/>
        <v>-9.9051585331702552E-6</v>
      </c>
      <c r="BI336" t="str">
        <f t="shared" si="126"/>
        <v/>
      </c>
      <c r="BJ336">
        <f t="shared" si="126"/>
        <v>-8.2760623857928151E-2</v>
      </c>
      <c r="BK336">
        <f t="shared" si="126"/>
        <v>-0.15047922333035091</v>
      </c>
      <c r="BL336" t="str">
        <f t="shared" si="126"/>
        <v/>
      </c>
      <c r="BM336">
        <f t="shared" si="126"/>
        <v>-6.3883741285886586E-2</v>
      </c>
      <c r="BN336" t="str">
        <f t="shared" si="126"/>
        <v/>
      </c>
      <c r="BO336">
        <f t="shared" si="126"/>
        <v>1.8229671375007347E-3</v>
      </c>
      <c r="BP336" t="str">
        <f t="shared" si="126"/>
        <v/>
      </c>
    </row>
    <row r="337" spans="1:68" x14ac:dyDescent="0.2">
      <c r="A337">
        <v>1950</v>
      </c>
      <c r="B337">
        <v>4</v>
      </c>
      <c r="C337">
        <f t="shared" ref="C337:AH337" si="127">IF(COUNT(C19)=1,C19-C18,"")</f>
        <v>-9.7768471104409116E-4</v>
      </c>
      <c r="D337">
        <f t="shared" si="127"/>
        <v>-1.5137108183245651E-2</v>
      </c>
      <c r="E337" t="str">
        <f t="shared" si="127"/>
        <v/>
      </c>
      <c r="F337" t="str">
        <f t="shared" si="127"/>
        <v/>
      </c>
      <c r="G337" t="str">
        <f t="shared" si="127"/>
        <v/>
      </c>
      <c r="H337" t="str">
        <f t="shared" si="127"/>
        <v/>
      </c>
      <c r="I337">
        <f t="shared" si="127"/>
        <v>0.11739056953652227</v>
      </c>
      <c r="J337" t="str">
        <f t="shared" si="127"/>
        <v/>
      </c>
      <c r="K337" t="str">
        <f t="shared" si="127"/>
        <v/>
      </c>
      <c r="L337" t="str">
        <f t="shared" si="127"/>
        <v/>
      </c>
      <c r="M337" t="str">
        <f t="shared" si="127"/>
        <v/>
      </c>
      <c r="N337" t="str">
        <f t="shared" si="127"/>
        <v/>
      </c>
      <c r="O337" t="str">
        <f t="shared" si="127"/>
        <v/>
      </c>
      <c r="P337" t="str">
        <f t="shared" si="127"/>
        <v/>
      </c>
      <c r="Q337">
        <f t="shared" si="127"/>
        <v>-2.0604490720123082E-3</v>
      </c>
      <c r="R337">
        <f t="shared" si="127"/>
        <v>-4.9549955178997074E-2</v>
      </c>
      <c r="S337" t="str">
        <f t="shared" si="127"/>
        <v/>
      </c>
      <c r="T337" t="str">
        <f t="shared" si="127"/>
        <v/>
      </c>
      <c r="U337">
        <f t="shared" si="127"/>
        <v>1.814053063346055E-2</v>
      </c>
      <c r="V337" t="str">
        <f t="shared" si="127"/>
        <v/>
      </c>
      <c r="W337" t="str">
        <f t="shared" si="127"/>
        <v/>
      </c>
      <c r="X337">
        <f t="shared" si="127"/>
        <v>-6.9601704663489805E-2</v>
      </c>
      <c r="Y337" t="str">
        <f t="shared" si="127"/>
        <v/>
      </c>
      <c r="Z337" t="str">
        <f t="shared" si="127"/>
        <v/>
      </c>
      <c r="AA337" t="str">
        <f t="shared" si="127"/>
        <v/>
      </c>
      <c r="AB337" t="str">
        <f t="shared" si="127"/>
        <v/>
      </c>
      <c r="AC337" t="str">
        <f t="shared" si="127"/>
        <v/>
      </c>
      <c r="AD337" t="str">
        <f t="shared" si="127"/>
        <v/>
      </c>
      <c r="AE337">
        <f t="shared" si="127"/>
        <v>-2.8695025601341406E-2</v>
      </c>
      <c r="AF337">
        <f t="shared" si="127"/>
        <v>-3.295536877436156E-2</v>
      </c>
      <c r="AG337" t="str">
        <f t="shared" si="127"/>
        <v/>
      </c>
      <c r="AH337" t="str">
        <f t="shared" si="127"/>
        <v/>
      </c>
      <c r="AI337" t="str">
        <f t="shared" ref="AI337:BP337" si="128">IF(COUNT(AI19)=1,AI19-AI18,"")</f>
        <v/>
      </c>
      <c r="AJ337" t="str">
        <f t="shared" si="128"/>
        <v/>
      </c>
      <c r="AK337" t="str">
        <f t="shared" si="128"/>
        <v/>
      </c>
      <c r="AL337" t="str">
        <f t="shared" si="128"/>
        <v/>
      </c>
      <c r="AM337" t="str">
        <f t="shared" si="128"/>
        <v/>
      </c>
      <c r="AN337">
        <f t="shared" si="128"/>
        <v>-1.3151684488523496E-2</v>
      </c>
      <c r="AO337">
        <f t="shared" si="128"/>
        <v>1.9803684285864653E-2</v>
      </c>
      <c r="AP337" t="str">
        <f t="shared" si="128"/>
        <v/>
      </c>
      <c r="AQ337">
        <f t="shared" si="128"/>
        <v>-1.6985925126444812E-3</v>
      </c>
      <c r="AR337">
        <f t="shared" si="128"/>
        <v>8.264928931565052E-4</v>
      </c>
      <c r="AS337">
        <f t="shared" si="128"/>
        <v>-6.113544202293042E-4</v>
      </c>
      <c r="AT337">
        <f t="shared" si="128"/>
        <v>-2.6947268871521657E-6</v>
      </c>
      <c r="AU337" t="str">
        <f t="shared" si="128"/>
        <v/>
      </c>
      <c r="AV337">
        <f t="shared" si="128"/>
        <v>-7.5471526765316099E-3</v>
      </c>
      <c r="AW337" t="str">
        <f t="shared" si="128"/>
        <v/>
      </c>
      <c r="AX337">
        <f t="shared" si="128"/>
        <v>2.495975191302513E-3</v>
      </c>
      <c r="AY337" t="str">
        <f t="shared" si="128"/>
        <v/>
      </c>
      <c r="AZ337" t="str">
        <f t="shared" si="128"/>
        <v/>
      </c>
      <c r="BA337">
        <f t="shared" si="128"/>
        <v>0.16378028877203055</v>
      </c>
      <c r="BB337">
        <f t="shared" si="128"/>
        <v>1.2013690655443554E-4</v>
      </c>
      <c r="BC337">
        <f t="shared" si="128"/>
        <v>6.2874899904044934E-2</v>
      </c>
      <c r="BD337" t="str">
        <f t="shared" si="128"/>
        <v/>
      </c>
      <c r="BE337" t="str">
        <f t="shared" si="128"/>
        <v/>
      </c>
      <c r="BF337" t="str">
        <f t="shared" si="128"/>
        <v/>
      </c>
      <c r="BG337" t="str">
        <f t="shared" si="128"/>
        <v/>
      </c>
      <c r="BH337">
        <f t="shared" si="128"/>
        <v>8.8339111696541933E-3</v>
      </c>
      <c r="BI337" t="str">
        <f t="shared" si="128"/>
        <v/>
      </c>
      <c r="BJ337">
        <f t="shared" si="128"/>
        <v>5.9002428483525549E-3</v>
      </c>
      <c r="BK337">
        <f t="shared" si="128"/>
        <v>-0.16062851356235708</v>
      </c>
      <c r="BL337" t="str">
        <f t="shared" si="128"/>
        <v/>
      </c>
      <c r="BM337">
        <f t="shared" si="128"/>
        <v>-0.16356361389472229</v>
      </c>
      <c r="BN337" t="str">
        <f t="shared" si="128"/>
        <v/>
      </c>
      <c r="BO337">
        <f t="shared" si="128"/>
        <v>1.9849094100717536E-2</v>
      </c>
      <c r="BP337" t="str">
        <f t="shared" si="128"/>
        <v/>
      </c>
    </row>
    <row r="338" spans="1:68" x14ac:dyDescent="0.2">
      <c r="A338">
        <v>1951</v>
      </c>
      <c r="B338">
        <v>1</v>
      </c>
      <c r="C338">
        <f t="shared" ref="C338:AH338" si="129">IF(COUNT(C20)=1,C20-C19,"")</f>
        <v>-4.745057243965789E-3</v>
      </c>
      <c r="D338">
        <f t="shared" si="129"/>
        <v>3.7437204231134835E-2</v>
      </c>
      <c r="E338" t="str">
        <f t="shared" si="129"/>
        <v/>
      </c>
      <c r="F338" t="str">
        <f t="shared" si="129"/>
        <v/>
      </c>
      <c r="G338" t="str">
        <f t="shared" si="129"/>
        <v/>
      </c>
      <c r="H338" t="str">
        <f t="shared" si="129"/>
        <v/>
      </c>
      <c r="I338">
        <f t="shared" si="129"/>
        <v>-1.3939150108305931E-2</v>
      </c>
      <c r="J338" t="str">
        <f t="shared" si="129"/>
        <v/>
      </c>
      <c r="K338" t="str">
        <f t="shared" si="129"/>
        <v/>
      </c>
      <c r="L338" t="str">
        <f t="shared" si="129"/>
        <v/>
      </c>
      <c r="M338" t="str">
        <f t="shared" si="129"/>
        <v/>
      </c>
      <c r="N338" t="str">
        <f t="shared" si="129"/>
        <v/>
      </c>
      <c r="O338" t="str">
        <f t="shared" si="129"/>
        <v/>
      </c>
      <c r="P338" t="str">
        <f t="shared" si="129"/>
        <v/>
      </c>
      <c r="Q338">
        <f t="shared" si="129"/>
        <v>-4.5426380372394753E-3</v>
      </c>
      <c r="R338">
        <f t="shared" si="129"/>
        <v>-9.4327198587600414E-2</v>
      </c>
      <c r="S338" t="str">
        <f t="shared" si="129"/>
        <v/>
      </c>
      <c r="T338" t="str">
        <f t="shared" si="129"/>
        <v/>
      </c>
      <c r="U338">
        <f t="shared" si="129"/>
        <v>5.1134461206316928E-2</v>
      </c>
      <c r="V338" t="str">
        <f t="shared" si="129"/>
        <v/>
      </c>
      <c r="W338" t="str">
        <f t="shared" si="129"/>
        <v/>
      </c>
      <c r="X338">
        <f t="shared" si="129"/>
        <v>-9.3581470951830781E-2</v>
      </c>
      <c r="Y338" t="str">
        <f t="shared" si="129"/>
        <v/>
      </c>
      <c r="Z338" t="str">
        <f t="shared" si="129"/>
        <v/>
      </c>
      <c r="AA338" t="str">
        <f t="shared" si="129"/>
        <v/>
      </c>
      <c r="AB338" t="str">
        <f t="shared" si="129"/>
        <v/>
      </c>
      <c r="AC338" t="str">
        <f t="shared" si="129"/>
        <v/>
      </c>
      <c r="AD338" t="str">
        <f t="shared" si="129"/>
        <v/>
      </c>
      <c r="AE338">
        <f t="shared" si="129"/>
        <v>-1.6090335251739418E-5</v>
      </c>
      <c r="AF338">
        <f t="shared" si="129"/>
        <v>-2.9832619431187091E-3</v>
      </c>
      <c r="AG338" t="str">
        <f t="shared" si="129"/>
        <v/>
      </c>
      <c r="AH338" t="str">
        <f t="shared" si="129"/>
        <v/>
      </c>
      <c r="AI338" t="str">
        <f t="shared" ref="AI338:BP338" si="130">IF(COUNT(AI20)=1,AI20-AI19,"")</f>
        <v/>
      </c>
      <c r="AJ338" t="str">
        <f t="shared" si="130"/>
        <v/>
      </c>
      <c r="AK338" t="str">
        <f t="shared" si="130"/>
        <v/>
      </c>
      <c r="AL338" t="str">
        <f t="shared" si="130"/>
        <v/>
      </c>
      <c r="AM338" t="str">
        <f t="shared" si="130"/>
        <v/>
      </c>
      <c r="AN338">
        <f t="shared" si="130"/>
        <v>-5.5991699167474152E-3</v>
      </c>
      <c r="AO338">
        <f t="shared" si="130"/>
        <v>-2.6159079735994517E-3</v>
      </c>
      <c r="AP338" t="str">
        <f t="shared" si="130"/>
        <v/>
      </c>
      <c r="AQ338">
        <f t="shared" si="130"/>
        <v>2.5707326725203927E-3</v>
      </c>
      <c r="AR338">
        <f t="shared" si="130"/>
        <v>7.3558262896478155E-4</v>
      </c>
      <c r="AS338">
        <f t="shared" si="130"/>
        <v>3.5150802224226396E-3</v>
      </c>
      <c r="AT338">
        <f t="shared" si="130"/>
        <v>-7.9737079499614671E-3</v>
      </c>
      <c r="AU338" t="str">
        <f t="shared" si="130"/>
        <v/>
      </c>
      <c r="AV338">
        <f t="shared" si="130"/>
        <v>-8.6088201224079342E-3</v>
      </c>
      <c r="AW338" t="str">
        <f t="shared" si="130"/>
        <v/>
      </c>
      <c r="AX338">
        <f t="shared" si="130"/>
        <v>-3.8073692874105447E-3</v>
      </c>
      <c r="AY338" t="str">
        <f t="shared" si="130"/>
        <v/>
      </c>
      <c r="AZ338" t="str">
        <f t="shared" si="130"/>
        <v/>
      </c>
      <c r="BA338">
        <f t="shared" si="130"/>
        <v>0.10384909500872053</v>
      </c>
      <c r="BB338">
        <f t="shared" si="130"/>
        <v>1.7748233820622517E-3</v>
      </c>
      <c r="BC338">
        <f t="shared" si="130"/>
        <v>7.7138590400503304E-2</v>
      </c>
      <c r="BD338" t="str">
        <f t="shared" si="130"/>
        <v/>
      </c>
      <c r="BE338" t="str">
        <f t="shared" si="130"/>
        <v/>
      </c>
      <c r="BF338" t="str">
        <f t="shared" si="130"/>
        <v/>
      </c>
      <c r="BG338" t="str">
        <f t="shared" si="130"/>
        <v/>
      </c>
      <c r="BH338">
        <f t="shared" si="130"/>
        <v>-2.4089553189156208E-2</v>
      </c>
      <c r="BI338" t="str">
        <f t="shared" si="130"/>
        <v/>
      </c>
      <c r="BJ338">
        <f t="shared" si="130"/>
        <v>-8.5556264169008855E-2</v>
      </c>
      <c r="BK338">
        <f t="shared" si="130"/>
        <v>4.8833887266472864E-2</v>
      </c>
      <c r="BL338" t="str">
        <f t="shared" si="130"/>
        <v/>
      </c>
      <c r="BM338">
        <f t="shared" si="130"/>
        <v>0.1365937256162435</v>
      </c>
      <c r="BN338" t="str">
        <f t="shared" si="130"/>
        <v/>
      </c>
      <c r="BO338">
        <f t="shared" si="130"/>
        <v>-3.0570233656876042E-2</v>
      </c>
      <c r="BP338" t="str">
        <f t="shared" si="130"/>
        <v/>
      </c>
    </row>
    <row r="339" spans="1:68" x14ac:dyDescent="0.2">
      <c r="A339">
        <v>1951</v>
      </c>
      <c r="B339">
        <v>2</v>
      </c>
      <c r="C339">
        <f t="shared" ref="C339:AH339" si="131">IF(COUNT(C21)=1,C21-C20,"")</f>
        <v>-8.1050847121311165E-3</v>
      </c>
      <c r="D339">
        <f t="shared" si="131"/>
        <v>-2.7171897901503428E-3</v>
      </c>
      <c r="E339" t="str">
        <f t="shared" si="131"/>
        <v/>
      </c>
      <c r="F339" t="str">
        <f t="shared" si="131"/>
        <v/>
      </c>
      <c r="G339" t="str">
        <f t="shared" si="131"/>
        <v/>
      </c>
      <c r="H339" t="str">
        <f t="shared" si="131"/>
        <v/>
      </c>
      <c r="I339">
        <f t="shared" si="131"/>
        <v>8.4669058453024526E-2</v>
      </c>
      <c r="J339" t="str">
        <f t="shared" si="131"/>
        <v/>
      </c>
      <c r="K339" t="str">
        <f t="shared" si="131"/>
        <v/>
      </c>
      <c r="L339" t="str">
        <f t="shared" si="131"/>
        <v/>
      </c>
      <c r="M339" t="str">
        <f t="shared" si="131"/>
        <v/>
      </c>
      <c r="N339" t="str">
        <f t="shared" si="131"/>
        <v/>
      </c>
      <c r="O339" t="str">
        <f t="shared" si="131"/>
        <v/>
      </c>
      <c r="P339" t="str">
        <f t="shared" si="131"/>
        <v/>
      </c>
      <c r="Q339">
        <f t="shared" si="131"/>
        <v>-3.9771190108007226E-3</v>
      </c>
      <c r="R339">
        <f t="shared" si="131"/>
        <v>-2.225882076853658E-2</v>
      </c>
      <c r="S339" t="str">
        <f t="shared" si="131"/>
        <v/>
      </c>
      <c r="T339" t="str">
        <f t="shared" si="131"/>
        <v/>
      </c>
      <c r="U339">
        <f t="shared" si="131"/>
        <v>0.10612295885292067</v>
      </c>
      <c r="V339" t="str">
        <f t="shared" si="131"/>
        <v/>
      </c>
      <c r="W339" t="str">
        <f t="shared" si="131"/>
        <v/>
      </c>
      <c r="X339">
        <f t="shared" si="131"/>
        <v>-7.3652967172258776E-2</v>
      </c>
      <c r="Y339" t="str">
        <f t="shared" si="131"/>
        <v/>
      </c>
      <c r="Z339" t="str">
        <f t="shared" si="131"/>
        <v/>
      </c>
      <c r="AA339" t="str">
        <f t="shared" si="131"/>
        <v/>
      </c>
      <c r="AB339" t="str">
        <f t="shared" si="131"/>
        <v/>
      </c>
      <c r="AC339" t="str">
        <f t="shared" si="131"/>
        <v/>
      </c>
      <c r="AD339" t="str">
        <f t="shared" si="131"/>
        <v/>
      </c>
      <c r="AE339">
        <f t="shared" si="131"/>
        <v>5.7249427528383023E-3</v>
      </c>
      <c r="AF339">
        <f t="shared" si="131"/>
        <v>6.9801196354291051E-3</v>
      </c>
      <c r="AG339" t="str">
        <f t="shared" si="131"/>
        <v/>
      </c>
      <c r="AH339" t="str">
        <f t="shared" si="131"/>
        <v/>
      </c>
      <c r="AI339" t="str">
        <f t="shared" ref="AI339:BP339" si="132">IF(COUNT(AI21)=1,AI21-AI20,"")</f>
        <v/>
      </c>
      <c r="AJ339" t="str">
        <f t="shared" si="132"/>
        <v/>
      </c>
      <c r="AK339" t="str">
        <f t="shared" si="132"/>
        <v/>
      </c>
      <c r="AL339" t="str">
        <f t="shared" si="132"/>
        <v/>
      </c>
      <c r="AM339" t="str">
        <f t="shared" si="132"/>
        <v/>
      </c>
      <c r="AN339">
        <f t="shared" si="132"/>
        <v>1.4430382025467092E-3</v>
      </c>
      <c r="AO339">
        <f t="shared" si="132"/>
        <v>-5.5370814328514761E-3</v>
      </c>
      <c r="AP339" t="str">
        <f t="shared" si="132"/>
        <v/>
      </c>
      <c r="AQ339">
        <f t="shared" si="132"/>
        <v>1.6305024990153072E-3</v>
      </c>
      <c r="AR339">
        <f t="shared" si="132"/>
        <v>1.2898255878046605E-2</v>
      </c>
      <c r="AS339">
        <f t="shared" si="132"/>
        <v>1.4691301485182606E-2</v>
      </c>
      <c r="AT339">
        <f t="shared" si="132"/>
        <v>-2.257808110738254E-2</v>
      </c>
      <c r="AU339" t="str">
        <f t="shared" si="132"/>
        <v/>
      </c>
      <c r="AV339">
        <f t="shared" si="132"/>
        <v>-8.9918405505056143E-3</v>
      </c>
      <c r="AW339" t="str">
        <f t="shared" si="132"/>
        <v/>
      </c>
      <c r="AX339">
        <f t="shared" si="132"/>
        <v>-1.4636390266721477E-2</v>
      </c>
      <c r="AY339" t="str">
        <f t="shared" si="132"/>
        <v/>
      </c>
      <c r="AZ339" t="str">
        <f t="shared" si="132"/>
        <v/>
      </c>
      <c r="BA339">
        <f t="shared" si="132"/>
        <v>-4.7509459825423539E-2</v>
      </c>
      <c r="BB339">
        <f t="shared" si="132"/>
        <v>5.9206478957740671E-5</v>
      </c>
      <c r="BC339">
        <f t="shared" si="132"/>
        <v>6.1755343247559047E-2</v>
      </c>
      <c r="BD339" t="str">
        <f t="shared" si="132"/>
        <v/>
      </c>
      <c r="BE339" t="str">
        <f t="shared" si="132"/>
        <v/>
      </c>
      <c r="BF339" t="str">
        <f t="shared" si="132"/>
        <v/>
      </c>
      <c r="BG339" t="str">
        <f t="shared" si="132"/>
        <v/>
      </c>
      <c r="BH339">
        <f t="shared" si="132"/>
        <v>-1.6635583352282289E-2</v>
      </c>
      <c r="BI339" t="str">
        <f t="shared" si="132"/>
        <v/>
      </c>
      <c r="BJ339">
        <f t="shared" si="132"/>
        <v>-7.7124874225743989E-2</v>
      </c>
      <c r="BK339">
        <f t="shared" si="132"/>
        <v>6.7943295740150678E-2</v>
      </c>
      <c r="BL339" t="str">
        <f t="shared" si="132"/>
        <v/>
      </c>
      <c r="BM339">
        <f t="shared" si="132"/>
        <v>0.146613656791031</v>
      </c>
      <c r="BN339" t="str">
        <f t="shared" si="132"/>
        <v/>
      </c>
      <c r="BO339">
        <f t="shared" si="132"/>
        <v>-1.0791906580724389E-2</v>
      </c>
      <c r="BP339" t="str">
        <f t="shared" si="132"/>
        <v/>
      </c>
    </row>
    <row r="340" spans="1:68" x14ac:dyDescent="0.2">
      <c r="A340">
        <v>1951</v>
      </c>
      <c r="B340">
        <v>3</v>
      </c>
      <c r="C340">
        <f t="shared" ref="C340:AH340" si="133">IF(COUNT(C22)=1,C22-C21,"")</f>
        <v>9.7730830008764258E-3</v>
      </c>
      <c r="D340">
        <f t="shared" si="133"/>
        <v>3.0210140988149448E-3</v>
      </c>
      <c r="E340" t="str">
        <f t="shared" si="133"/>
        <v/>
      </c>
      <c r="F340" t="str">
        <f t="shared" si="133"/>
        <v/>
      </c>
      <c r="G340" t="str">
        <f t="shared" si="133"/>
        <v/>
      </c>
      <c r="H340" t="str">
        <f t="shared" si="133"/>
        <v/>
      </c>
      <c r="I340">
        <f t="shared" si="133"/>
        <v>9.074281211845836E-2</v>
      </c>
      <c r="J340" t="str">
        <f t="shared" si="133"/>
        <v/>
      </c>
      <c r="K340" t="str">
        <f t="shared" si="133"/>
        <v/>
      </c>
      <c r="L340" t="str">
        <f t="shared" si="133"/>
        <v/>
      </c>
      <c r="M340" t="str">
        <f t="shared" si="133"/>
        <v/>
      </c>
      <c r="N340" t="str">
        <f t="shared" si="133"/>
        <v/>
      </c>
      <c r="O340" t="str">
        <f t="shared" si="133"/>
        <v/>
      </c>
      <c r="P340" t="str">
        <f t="shared" si="133"/>
        <v/>
      </c>
      <c r="Q340">
        <f t="shared" si="133"/>
        <v>-9.6713047942491998E-4</v>
      </c>
      <c r="R340">
        <f t="shared" si="133"/>
        <v>1.0004034526358119E-2</v>
      </c>
      <c r="S340" t="str">
        <f t="shared" si="133"/>
        <v/>
      </c>
      <c r="T340" t="str">
        <f t="shared" si="133"/>
        <v/>
      </c>
      <c r="U340">
        <f t="shared" si="133"/>
        <v>4.3066936826603452E-2</v>
      </c>
      <c r="V340" t="str">
        <f t="shared" si="133"/>
        <v/>
      </c>
      <c r="W340" t="str">
        <f t="shared" si="133"/>
        <v/>
      </c>
      <c r="X340">
        <f t="shared" si="133"/>
        <v>-2.2435532938292368E-2</v>
      </c>
      <c r="Y340" t="str">
        <f t="shared" si="133"/>
        <v/>
      </c>
      <c r="Z340" t="str">
        <f t="shared" si="133"/>
        <v/>
      </c>
      <c r="AA340" t="str">
        <f t="shared" si="133"/>
        <v/>
      </c>
      <c r="AB340" t="str">
        <f t="shared" si="133"/>
        <v/>
      </c>
      <c r="AC340" t="str">
        <f t="shared" si="133"/>
        <v/>
      </c>
      <c r="AD340" t="str">
        <f t="shared" si="133"/>
        <v/>
      </c>
      <c r="AE340">
        <f t="shared" si="133"/>
        <v>-5.1006090380449898E-3</v>
      </c>
      <c r="AF340">
        <f t="shared" si="133"/>
        <v>-8.5603445298993996E-3</v>
      </c>
      <c r="AG340" t="str">
        <f t="shared" si="133"/>
        <v/>
      </c>
      <c r="AH340" t="str">
        <f t="shared" si="133"/>
        <v/>
      </c>
      <c r="AI340" t="str">
        <f t="shared" ref="AI340:BP340" si="134">IF(COUNT(AI22)=1,AI22-AI21,"")</f>
        <v/>
      </c>
      <c r="AJ340" t="str">
        <f t="shared" si="134"/>
        <v/>
      </c>
      <c r="AK340" t="str">
        <f t="shared" si="134"/>
        <v/>
      </c>
      <c r="AL340" t="str">
        <f t="shared" si="134"/>
        <v/>
      </c>
      <c r="AM340" t="str">
        <f t="shared" si="134"/>
        <v/>
      </c>
      <c r="AN340">
        <f t="shared" si="134"/>
        <v>1.3772240120432655E-3</v>
      </c>
      <c r="AO340">
        <f t="shared" si="134"/>
        <v>9.9375685419740289E-3</v>
      </c>
      <c r="AP340" t="str">
        <f t="shared" si="134"/>
        <v/>
      </c>
      <c r="AQ340">
        <f t="shared" si="134"/>
        <v>-1.4395381611009839E-4</v>
      </c>
      <c r="AR340">
        <f t="shared" si="134"/>
        <v>5.1321410268512224E-4</v>
      </c>
      <c r="AS340">
        <f t="shared" si="134"/>
        <v>4.9121834311804946E-4</v>
      </c>
      <c r="AT340">
        <f t="shared" si="134"/>
        <v>9.4408283454874564E-3</v>
      </c>
      <c r="AU340" t="str">
        <f t="shared" si="134"/>
        <v/>
      </c>
      <c r="AV340">
        <f t="shared" si="134"/>
        <v>-3.0151045939348364E-3</v>
      </c>
      <c r="AW340" t="str">
        <f t="shared" si="134"/>
        <v/>
      </c>
      <c r="AX340">
        <f t="shared" si="134"/>
        <v>1.0690010479065037E-2</v>
      </c>
      <c r="AY340" t="str">
        <f t="shared" si="134"/>
        <v/>
      </c>
      <c r="AZ340" t="str">
        <f t="shared" si="134"/>
        <v/>
      </c>
      <c r="BA340">
        <f t="shared" si="134"/>
        <v>-7.405690487258787E-2</v>
      </c>
      <c r="BB340">
        <f t="shared" si="134"/>
        <v>-3.3349200178083294E-3</v>
      </c>
      <c r="BC340">
        <f t="shared" si="134"/>
        <v>-2.3359372381200227E-2</v>
      </c>
      <c r="BD340" t="str">
        <f t="shared" si="134"/>
        <v/>
      </c>
      <c r="BE340" t="str">
        <f t="shared" si="134"/>
        <v/>
      </c>
      <c r="BF340" t="str">
        <f t="shared" si="134"/>
        <v/>
      </c>
      <c r="BG340" t="str">
        <f t="shared" si="134"/>
        <v/>
      </c>
      <c r="BH340">
        <f t="shared" si="134"/>
        <v>4.2343695022623341E-3</v>
      </c>
      <c r="BI340" t="str">
        <f t="shared" si="134"/>
        <v/>
      </c>
      <c r="BJ340">
        <f t="shared" si="134"/>
        <v>2.1253156027521314E-2</v>
      </c>
      <c r="BK340">
        <f t="shared" si="134"/>
        <v>-0.17329549273685574</v>
      </c>
      <c r="BL340" t="str">
        <f t="shared" si="134"/>
        <v/>
      </c>
      <c r="BM340">
        <f t="shared" si="134"/>
        <v>-0.19356381190485195</v>
      </c>
      <c r="BN340" t="str">
        <f t="shared" si="134"/>
        <v/>
      </c>
      <c r="BO340">
        <f t="shared" si="134"/>
        <v>1.4928503029652826E-2</v>
      </c>
      <c r="BP340" t="str">
        <f t="shared" si="134"/>
        <v/>
      </c>
    </row>
    <row r="341" spans="1:68" x14ac:dyDescent="0.2">
      <c r="A341">
        <v>1951</v>
      </c>
      <c r="B341">
        <v>4</v>
      </c>
      <c r="C341">
        <f t="shared" ref="C341:AH341" si="135">IF(COUNT(C23)=1,C23-C22,"")</f>
        <v>1.1626460789857518E-3</v>
      </c>
      <c r="D341">
        <f t="shared" si="135"/>
        <v>6.7308338546183677E-3</v>
      </c>
      <c r="E341" t="str">
        <f t="shared" si="135"/>
        <v/>
      </c>
      <c r="F341" t="str">
        <f t="shared" si="135"/>
        <v/>
      </c>
      <c r="G341" t="str">
        <f t="shared" si="135"/>
        <v/>
      </c>
      <c r="H341" t="str">
        <f t="shared" si="135"/>
        <v/>
      </c>
      <c r="I341">
        <f t="shared" si="135"/>
        <v>-1.8787271720593246E-2</v>
      </c>
      <c r="J341" t="str">
        <f t="shared" si="135"/>
        <v/>
      </c>
      <c r="K341" t="str">
        <f t="shared" si="135"/>
        <v/>
      </c>
      <c r="L341" t="str">
        <f t="shared" si="135"/>
        <v/>
      </c>
      <c r="M341" t="str">
        <f t="shared" si="135"/>
        <v/>
      </c>
      <c r="N341" t="str">
        <f t="shared" si="135"/>
        <v/>
      </c>
      <c r="O341" t="str">
        <f t="shared" si="135"/>
        <v/>
      </c>
      <c r="P341" t="str">
        <f t="shared" si="135"/>
        <v/>
      </c>
      <c r="Q341">
        <f t="shared" si="135"/>
        <v>1.2397109229172693E-3</v>
      </c>
      <c r="R341">
        <f t="shared" si="135"/>
        <v>-4.9229447160006323E-2</v>
      </c>
      <c r="S341" t="str">
        <f t="shared" si="135"/>
        <v/>
      </c>
      <c r="T341" t="str">
        <f t="shared" si="135"/>
        <v/>
      </c>
      <c r="U341">
        <f t="shared" si="135"/>
        <v>-9.286097035226959E-2</v>
      </c>
      <c r="V341" t="str">
        <f t="shared" si="135"/>
        <v/>
      </c>
      <c r="W341" t="str">
        <f t="shared" si="135"/>
        <v/>
      </c>
      <c r="X341">
        <f t="shared" si="135"/>
        <v>-1.6120971544495433E-3</v>
      </c>
      <c r="Y341" t="str">
        <f t="shared" si="135"/>
        <v/>
      </c>
      <c r="Z341" t="str">
        <f t="shared" si="135"/>
        <v/>
      </c>
      <c r="AA341" t="str">
        <f t="shared" si="135"/>
        <v/>
      </c>
      <c r="AB341" t="str">
        <f t="shared" si="135"/>
        <v/>
      </c>
      <c r="AC341" t="str">
        <f t="shared" si="135"/>
        <v/>
      </c>
      <c r="AD341" t="str">
        <f t="shared" si="135"/>
        <v/>
      </c>
      <c r="AE341">
        <f t="shared" si="135"/>
        <v>6.5514269607667153E-3</v>
      </c>
      <c r="AF341">
        <f t="shared" si="135"/>
        <v>2.0093162791443575E-3</v>
      </c>
      <c r="AG341" t="str">
        <f t="shared" si="135"/>
        <v/>
      </c>
      <c r="AH341" t="str">
        <f t="shared" si="135"/>
        <v/>
      </c>
      <c r="AI341" t="str">
        <f t="shared" ref="AI341:BP341" si="136">IF(COUNT(AI23)=1,AI23-AI22,"")</f>
        <v/>
      </c>
      <c r="AJ341" t="str">
        <f t="shared" si="136"/>
        <v/>
      </c>
      <c r="AK341" t="str">
        <f t="shared" si="136"/>
        <v/>
      </c>
      <c r="AL341" t="str">
        <f t="shared" si="136"/>
        <v/>
      </c>
      <c r="AM341" t="str">
        <f t="shared" si="136"/>
        <v/>
      </c>
      <c r="AN341">
        <f t="shared" si="136"/>
        <v>1.2790970937952562E-3</v>
      </c>
      <c r="AO341">
        <f t="shared" si="136"/>
        <v>-7.3021918531779306E-4</v>
      </c>
      <c r="AP341" t="str">
        <f t="shared" si="136"/>
        <v/>
      </c>
      <c r="AQ341">
        <f t="shared" si="136"/>
        <v>-2.1530562734106695E-4</v>
      </c>
      <c r="AR341">
        <f t="shared" si="136"/>
        <v>-4.5344654299293019E-3</v>
      </c>
      <c r="AS341">
        <f t="shared" si="136"/>
        <v>-4.6629845847565576E-3</v>
      </c>
      <c r="AT341">
        <f t="shared" si="136"/>
        <v>5.9336009361747096E-3</v>
      </c>
      <c r="AU341" t="str">
        <f t="shared" si="136"/>
        <v/>
      </c>
      <c r="AV341">
        <f t="shared" si="136"/>
        <v>2.4295039403003926E-3</v>
      </c>
      <c r="AW341" t="str">
        <f t="shared" si="136"/>
        <v/>
      </c>
      <c r="AX341">
        <f t="shared" si="136"/>
        <v>3.6558089596931964E-3</v>
      </c>
      <c r="AY341" t="str">
        <f t="shared" si="136"/>
        <v/>
      </c>
      <c r="AZ341" t="str">
        <f t="shared" si="136"/>
        <v/>
      </c>
      <c r="BA341">
        <f t="shared" si="136"/>
        <v>8.1732670423589227E-2</v>
      </c>
      <c r="BB341">
        <f t="shared" si="136"/>
        <v>1.7088024972631288E-3</v>
      </c>
      <c r="BC341">
        <f t="shared" si="136"/>
        <v>5.4543807259161081E-2</v>
      </c>
      <c r="BD341" t="str">
        <f t="shared" si="136"/>
        <v/>
      </c>
      <c r="BE341" t="str">
        <f t="shared" si="136"/>
        <v/>
      </c>
      <c r="BF341" t="str">
        <f t="shared" si="136"/>
        <v/>
      </c>
      <c r="BG341" t="str">
        <f t="shared" si="136"/>
        <v/>
      </c>
      <c r="BH341">
        <f t="shared" si="136"/>
        <v>2.0225252733271698E-3</v>
      </c>
      <c r="BI341" t="str">
        <f t="shared" si="136"/>
        <v/>
      </c>
      <c r="BJ341">
        <f t="shared" si="136"/>
        <v>6.9684772986552179E-2</v>
      </c>
      <c r="BK341">
        <f t="shared" si="136"/>
        <v>-0.19492014731991425</v>
      </c>
      <c r="BL341" t="str">
        <f t="shared" si="136"/>
        <v/>
      </c>
      <c r="BM341">
        <f t="shared" si="136"/>
        <v>-0.26409030554138924</v>
      </c>
      <c r="BN341" t="str">
        <f t="shared" si="136"/>
        <v/>
      </c>
      <c r="BO341">
        <f t="shared" si="136"/>
        <v>-1.042712692101686E-2</v>
      </c>
      <c r="BP341" t="str">
        <f t="shared" si="136"/>
        <v/>
      </c>
    </row>
    <row r="342" spans="1:68" x14ac:dyDescent="0.2">
      <c r="A342">
        <v>1952</v>
      </c>
      <c r="B342">
        <v>1</v>
      </c>
      <c r="C342">
        <f t="shared" ref="C342:AH342" si="137">IF(COUNT(C24)=1,C24-C23,"")</f>
        <v>9.2096687916418674E-3</v>
      </c>
      <c r="D342">
        <f t="shared" si="137"/>
        <v>-1.0339188015102252E-2</v>
      </c>
      <c r="E342" t="str">
        <f t="shared" si="137"/>
        <v/>
      </c>
      <c r="F342" t="str">
        <f t="shared" si="137"/>
        <v/>
      </c>
      <c r="G342" t="str">
        <f t="shared" si="137"/>
        <v/>
      </c>
      <c r="H342" t="str">
        <f t="shared" si="137"/>
        <v/>
      </c>
      <c r="I342">
        <f t="shared" si="137"/>
        <v>8.5252321690363786E-2</v>
      </c>
      <c r="J342" t="str">
        <f t="shared" si="137"/>
        <v/>
      </c>
      <c r="K342" t="str">
        <f t="shared" si="137"/>
        <v/>
      </c>
      <c r="L342" t="str">
        <f t="shared" si="137"/>
        <v/>
      </c>
      <c r="M342" t="str">
        <f t="shared" si="137"/>
        <v/>
      </c>
      <c r="N342" t="str">
        <f t="shared" si="137"/>
        <v/>
      </c>
      <c r="O342" t="str">
        <f t="shared" si="137"/>
        <v/>
      </c>
      <c r="P342" t="str">
        <f t="shared" si="137"/>
        <v/>
      </c>
      <c r="Q342">
        <f t="shared" si="137"/>
        <v>2.9393291682351993E-3</v>
      </c>
      <c r="R342">
        <f t="shared" si="137"/>
        <v>0.12001263973122445</v>
      </c>
      <c r="S342" t="str">
        <f t="shared" si="137"/>
        <v/>
      </c>
      <c r="T342" t="str">
        <f t="shared" si="137"/>
        <v/>
      </c>
      <c r="U342">
        <f t="shared" si="137"/>
        <v>2.1714061506533433E-2</v>
      </c>
      <c r="V342" t="str">
        <f t="shared" si="137"/>
        <v/>
      </c>
      <c r="W342" t="str">
        <f t="shared" si="137"/>
        <v/>
      </c>
      <c r="X342">
        <f t="shared" si="137"/>
        <v>-7.6531992860493503E-3</v>
      </c>
      <c r="Y342" t="str">
        <f t="shared" si="137"/>
        <v/>
      </c>
      <c r="Z342" t="str">
        <f t="shared" si="137"/>
        <v/>
      </c>
      <c r="AA342" t="str">
        <f t="shared" si="137"/>
        <v/>
      </c>
      <c r="AB342" t="str">
        <f t="shared" si="137"/>
        <v/>
      </c>
      <c r="AC342" t="str">
        <f t="shared" si="137"/>
        <v/>
      </c>
      <c r="AD342" t="str">
        <f t="shared" si="137"/>
        <v/>
      </c>
      <c r="AE342">
        <f t="shared" si="137"/>
        <v>4.6312961133860853E-3</v>
      </c>
      <c r="AF342">
        <f t="shared" si="137"/>
        <v>2.7990692012616059E-3</v>
      </c>
      <c r="AG342" t="str">
        <f t="shared" si="137"/>
        <v/>
      </c>
      <c r="AH342" t="str">
        <f t="shared" si="137"/>
        <v/>
      </c>
      <c r="AI342" t="str">
        <f t="shared" ref="AI342:BP342" si="138">IF(COUNT(AI24)=1,AI24-AI23,"")</f>
        <v/>
      </c>
      <c r="AJ342" t="str">
        <f t="shared" si="138"/>
        <v/>
      </c>
      <c r="AK342" t="str">
        <f t="shared" si="138"/>
        <v/>
      </c>
      <c r="AL342" t="str">
        <f t="shared" si="138"/>
        <v/>
      </c>
      <c r="AM342" t="str">
        <f t="shared" si="138"/>
        <v/>
      </c>
      <c r="AN342">
        <f t="shared" si="138"/>
        <v>7.7570118715816205E-3</v>
      </c>
      <c r="AO342">
        <f t="shared" si="138"/>
        <v>4.9579426703492135E-3</v>
      </c>
      <c r="AP342" t="str">
        <f t="shared" si="138"/>
        <v/>
      </c>
      <c r="AQ342">
        <f t="shared" si="138"/>
        <v>5.2731255109730313E-3</v>
      </c>
      <c r="AR342">
        <f t="shared" si="138"/>
        <v>5.1901951016035675E-3</v>
      </c>
      <c r="AS342">
        <f t="shared" si="138"/>
        <v>1.0520049451100633E-2</v>
      </c>
      <c r="AT342">
        <f t="shared" si="138"/>
        <v>-1.2455902051227933E-3</v>
      </c>
      <c r="AU342" t="str">
        <f t="shared" si="138"/>
        <v/>
      </c>
      <c r="AV342">
        <f t="shared" si="138"/>
        <v>8.2183295122639777E-4</v>
      </c>
      <c r="AW342" t="str">
        <f t="shared" si="138"/>
        <v/>
      </c>
      <c r="AX342">
        <f t="shared" si="138"/>
        <v>1.9926715679394746E-3</v>
      </c>
      <c r="AY342" t="str">
        <f t="shared" si="138"/>
        <v/>
      </c>
      <c r="AZ342" t="str">
        <f t="shared" si="138"/>
        <v/>
      </c>
      <c r="BA342">
        <f t="shared" si="138"/>
        <v>2.5335923847924935E-2</v>
      </c>
      <c r="BB342">
        <f t="shared" si="138"/>
        <v>5.0926548348497747E-3</v>
      </c>
      <c r="BC342">
        <f t="shared" si="138"/>
        <v>9.5891874515017683E-2</v>
      </c>
      <c r="BD342" t="str">
        <f t="shared" si="138"/>
        <v/>
      </c>
      <c r="BE342" t="str">
        <f t="shared" si="138"/>
        <v/>
      </c>
      <c r="BF342" t="str">
        <f t="shared" si="138"/>
        <v/>
      </c>
      <c r="BG342" t="str">
        <f t="shared" si="138"/>
        <v/>
      </c>
      <c r="BH342">
        <f t="shared" si="138"/>
        <v>-1.1437897045279109E-2</v>
      </c>
      <c r="BI342" t="str">
        <f t="shared" si="138"/>
        <v/>
      </c>
      <c r="BJ342">
        <f t="shared" si="138"/>
        <v>-5.1736360175403062E-2</v>
      </c>
      <c r="BK342">
        <f t="shared" si="138"/>
        <v>6.3139972518566623E-2</v>
      </c>
      <c r="BL342" t="str">
        <f t="shared" si="138"/>
        <v/>
      </c>
      <c r="BM342">
        <f t="shared" si="138"/>
        <v>0.11500352819387305</v>
      </c>
      <c r="BN342" t="str">
        <f t="shared" si="138"/>
        <v/>
      </c>
      <c r="BO342">
        <f t="shared" si="138"/>
        <v>-8.155480841393753E-5</v>
      </c>
      <c r="BP342" t="str">
        <f t="shared" si="138"/>
        <v/>
      </c>
    </row>
    <row r="343" spans="1:68" x14ac:dyDescent="0.2">
      <c r="A343">
        <v>1952</v>
      </c>
      <c r="B343">
        <v>2</v>
      </c>
      <c r="C343">
        <f t="shared" ref="C343:AH343" si="139">IF(COUNT(C25)=1,C25-C24,"")</f>
        <v>3.7502682047980684E-3</v>
      </c>
      <c r="D343">
        <f t="shared" si="139"/>
        <v>4.2798423145669062E-3</v>
      </c>
      <c r="E343" t="str">
        <f t="shared" si="139"/>
        <v/>
      </c>
      <c r="F343" t="str">
        <f t="shared" si="139"/>
        <v/>
      </c>
      <c r="G343" t="str">
        <f t="shared" si="139"/>
        <v/>
      </c>
      <c r="H343" t="str">
        <f t="shared" si="139"/>
        <v/>
      </c>
      <c r="I343">
        <f t="shared" si="139"/>
        <v>-4.5566820666917529E-2</v>
      </c>
      <c r="J343" t="str">
        <f t="shared" si="139"/>
        <v/>
      </c>
      <c r="K343" t="str">
        <f t="shared" si="139"/>
        <v/>
      </c>
      <c r="L343" t="str">
        <f t="shared" si="139"/>
        <v/>
      </c>
      <c r="M343" t="str">
        <f t="shared" si="139"/>
        <v/>
      </c>
      <c r="N343" t="str">
        <f t="shared" si="139"/>
        <v/>
      </c>
      <c r="O343" t="str">
        <f t="shared" si="139"/>
        <v/>
      </c>
      <c r="P343" t="str">
        <f t="shared" si="139"/>
        <v/>
      </c>
      <c r="Q343">
        <f t="shared" si="139"/>
        <v>3.7493795496323897E-3</v>
      </c>
      <c r="R343">
        <f t="shared" si="139"/>
        <v>8.766208889883309E-2</v>
      </c>
      <c r="S343" t="str">
        <f t="shared" si="139"/>
        <v/>
      </c>
      <c r="T343" t="str">
        <f t="shared" si="139"/>
        <v/>
      </c>
      <c r="U343">
        <f t="shared" si="139"/>
        <v>-4.2876393632526266E-2</v>
      </c>
      <c r="V343" t="str">
        <f t="shared" si="139"/>
        <v/>
      </c>
      <c r="W343" t="str">
        <f t="shared" si="139"/>
        <v/>
      </c>
      <c r="X343">
        <f t="shared" si="139"/>
        <v>1.3152623131314378E-2</v>
      </c>
      <c r="Y343" t="str">
        <f t="shared" si="139"/>
        <v/>
      </c>
      <c r="Z343" t="str">
        <f t="shared" si="139"/>
        <v/>
      </c>
      <c r="AA343" t="str">
        <f t="shared" si="139"/>
        <v/>
      </c>
      <c r="AB343" t="str">
        <f t="shared" si="139"/>
        <v/>
      </c>
      <c r="AC343" t="str">
        <f t="shared" si="139"/>
        <v/>
      </c>
      <c r="AD343" t="str">
        <f t="shared" si="139"/>
        <v/>
      </c>
      <c r="AE343">
        <f t="shared" si="139"/>
        <v>-5.3432332094409674E-3</v>
      </c>
      <c r="AF343">
        <f t="shared" si="139"/>
        <v>-1.6906773450351409E-3</v>
      </c>
      <c r="AG343" t="str">
        <f t="shared" si="139"/>
        <v/>
      </c>
      <c r="AH343" t="str">
        <f t="shared" si="139"/>
        <v/>
      </c>
      <c r="AI343" t="str">
        <f t="shared" ref="AI343:BP343" si="140">IF(COUNT(AI25)=1,AI25-AI24,"")</f>
        <v/>
      </c>
      <c r="AJ343" t="str">
        <f t="shared" si="140"/>
        <v/>
      </c>
      <c r="AK343" t="str">
        <f t="shared" si="140"/>
        <v/>
      </c>
      <c r="AL343" t="str">
        <f t="shared" si="140"/>
        <v/>
      </c>
      <c r="AM343" t="str">
        <f t="shared" si="140"/>
        <v/>
      </c>
      <c r="AN343">
        <f t="shared" si="140"/>
        <v>9.2977372859531782E-4</v>
      </c>
      <c r="AO343">
        <f t="shared" si="140"/>
        <v>2.6204510736576037E-3</v>
      </c>
      <c r="AP343" t="str">
        <f t="shared" si="140"/>
        <v/>
      </c>
      <c r="AQ343">
        <f t="shared" si="140"/>
        <v>2.6762207494552825E-3</v>
      </c>
      <c r="AR343">
        <f t="shared" si="140"/>
        <v>-4.7922015452268596E-3</v>
      </c>
      <c r="AS343">
        <f t="shared" si="140"/>
        <v>-2.0845494002195153E-3</v>
      </c>
      <c r="AT343">
        <f t="shared" si="140"/>
        <v>5.8636399673394173E-3</v>
      </c>
      <c r="AU343" t="str">
        <f t="shared" si="140"/>
        <v/>
      </c>
      <c r="AV343">
        <f t="shared" si="140"/>
        <v>5.3701334512794574E-3</v>
      </c>
      <c r="AW343" t="str">
        <f t="shared" si="140"/>
        <v/>
      </c>
      <c r="AX343">
        <f t="shared" si="140"/>
        <v>3.4207096007738969E-3</v>
      </c>
      <c r="AY343" t="str">
        <f t="shared" si="140"/>
        <v/>
      </c>
      <c r="AZ343" t="str">
        <f t="shared" si="140"/>
        <v/>
      </c>
      <c r="BA343">
        <f t="shared" si="140"/>
        <v>-6.8529672426062893E-2</v>
      </c>
      <c r="BB343">
        <f t="shared" si="140"/>
        <v>1.7270147644783407E-3</v>
      </c>
      <c r="BC343">
        <f t="shared" si="140"/>
        <v>4.04457160385574E-2</v>
      </c>
      <c r="BD343" t="str">
        <f t="shared" si="140"/>
        <v/>
      </c>
      <c r="BE343">
        <f t="shared" si="140"/>
        <v>-9.9417285782621434E-3</v>
      </c>
      <c r="BF343" t="str">
        <f t="shared" si="140"/>
        <v/>
      </c>
      <c r="BG343" t="str">
        <f t="shared" si="140"/>
        <v/>
      </c>
      <c r="BH343">
        <f t="shared" si="140"/>
        <v>-3.4862921925001662E-3</v>
      </c>
      <c r="BI343" t="str">
        <f t="shared" si="140"/>
        <v/>
      </c>
      <c r="BJ343">
        <f t="shared" si="140"/>
        <v>-0.10296013326821352</v>
      </c>
      <c r="BK343">
        <f t="shared" si="140"/>
        <v>6.1077332398254303E-2</v>
      </c>
      <c r="BL343" t="str">
        <f t="shared" si="140"/>
        <v/>
      </c>
      <c r="BM343">
        <f t="shared" si="140"/>
        <v>0.16385209805435474</v>
      </c>
      <c r="BN343" t="str">
        <f t="shared" si="140"/>
        <v/>
      </c>
      <c r="BO343">
        <f t="shared" si="140"/>
        <v>3.9935205844295208E-3</v>
      </c>
      <c r="BP343" t="str">
        <f t="shared" si="140"/>
        <v/>
      </c>
    </row>
    <row r="344" spans="1:68" x14ac:dyDescent="0.2">
      <c r="A344">
        <v>1952</v>
      </c>
      <c r="B344">
        <v>3</v>
      </c>
      <c r="C344">
        <f t="shared" ref="C344:AH344" si="141">IF(COUNT(C26)=1,C26-C25,"")</f>
        <v>-2.1750220532268827E-2</v>
      </c>
      <c r="D344">
        <f t="shared" si="141"/>
        <v>-2.5522888587250492E-2</v>
      </c>
      <c r="E344" t="str">
        <f t="shared" si="141"/>
        <v/>
      </c>
      <c r="F344" t="str">
        <f t="shared" si="141"/>
        <v/>
      </c>
      <c r="G344" t="str">
        <f t="shared" si="141"/>
        <v/>
      </c>
      <c r="H344" t="str">
        <f t="shared" si="141"/>
        <v/>
      </c>
      <c r="I344">
        <f t="shared" si="141"/>
        <v>-6.3090507981607757E-2</v>
      </c>
      <c r="J344" t="str">
        <f t="shared" si="141"/>
        <v/>
      </c>
      <c r="K344" t="str">
        <f t="shared" si="141"/>
        <v/>
      </c>
      <c r="L344" t="str">
        <f t="shared" si="141"/>
        <v/>
      </c>
      <c r="M344" t="str">
        <f t="shared" si="141"/>
        <v/>
      </c>
      <c r="N344" t="str">
        <f t="shared" si="141"/>
        <v/>
      </c>
      <c r="O344" t="str">
        <f t="shared" si="141"/>
        <v/>
      </c>
      <c r="P344" t="str">
        <f t="shared" si="141"/>
        <v/>
      </c>
      <c r="Q344">
        <f t="shared" si="141"/>
        <v>2.1105258925277759E-3</v>
      </c>
      <c r="R344">
        <f t="shared" si="141"/>
        <v>-2.6750091568938927E-3</v>
      </c>
      <c r="S344" t="str">
        <f t="shared" si="141"/>
        <v/>
      </c>
      <c r="T344" t="str">
        <f t="shared" si="141"/>
        <v/>
      </c>
      <c r="U344">
        <f t="shared" si="141"/>
        <v>-7.0131559648775266E-2</v>
      </c>
      <c r="V344" t="str">
        <f t="shared" si="141"/>
        <v/>
      </c>
      <c r="W344" t="str">
        <f t="shared" si="141"/>
        <v/>
      </c>
      <c r="X344">
        <f t="shared" si="141"/>
        <v>4.246317581521275E-3</v>
      </c>
      <c r="Y344" t="str">
        <f t="shared" si="141"/>
        <v/>
      </c>
      <c r="Z344" t="str">
        <f t="shared" si="141"/>
        <v/>
      </c>
      <c r="AA344" t="str">
        <f t="shared" si="141"/>
        <v/>
      </c>
      <c r="AB344" t="str">
        <f t="shared" si="141"/>
        <v/>
      </c>
      <c r="AC344" t="str">
        <f t="shared" si="141"/>
        <v/>
      </c>
      <c r="AD344" t="str">
        <f t="shared" si="141"/>
        <v/>
      </c>
      <c r="AE344">
        <f t="shared" si="141"/>
        <v>2.7300175847231323E-3</v>
      </c>
      <c r="AF344">
        <f t="shared" si="141"/>
        <v>3.5994208966441121E-3</v>
      </c>
      <c r="AG344" t="str">
        <f t="shared" si="141"/>
        <v/>
      </c>
      <c r="AH344" t="str">
        <f t="shared" si="141"/>
        <v/>
      </c>
      <c r="AI344" t="str">
        <f t="shared" ref="AI344:BP344" si="142">IF(COUNT(AI26)=1,AI26-AI25,"")</f>
        <v/>
      </c>
      <c r="AJ344" t="str">
        <f t="shared" si="142"/>
        <v/>
      </c>
      <c r="AK344" t="str">
        <f t="shared" si="142"/>
        <v/>
      </c>
      <c r="AL344" t="str">
        <f t="shared" si="142"/>
        <v/>
      </c>
      <c r="AM344" t="str">
        <f t="shared" si="142"/>
        <v/>
      </c>
      <c r="AN344">
        <f t="shared" si="142"/>
        <v>-1.2045032769446018E-2</v>
      </c>
      <c r="AO344">
        <f t="shared" si="142"/>
        <v>-1.5644453666066482E-2</v>
      </c>
      <c r="AP344" t="str">
        <f t="shared" si="142"/>
        <v/>
      </c>
      <c r="AQ344">
        <f t="shared" si="142"/>
        <v>-6.1404044363708721E-3</v>
      </c>
      <c r="AR344">
        <f t="shared" si="142"/>
        <v>-1.2208803687013603E-2</v>
      </c>
      <c r="AS344">
        <f t="shared" si="142"/>
        <v>-1.8338703194348938E-2</v>
      </c>
      <c r="AT344">
        <f t="shared" si="142"/>
        <v>-3.4120937066795401E-3</v>
      </c>
      <c r="AU344" t="str">
        <f t="shared" si="142"/>
        <v/>
      </c>
      <c r="AV344">
        <f t="shared" si="142"/>
        <v>2.6298331085694571E-3</v>
      </c>
      <c r="AW344" t="str">
        <f t="shared" si="142"/>
        <v/>
      </c>
      <c r="AX344">
        <f t="shared" si="142"/>
        <v>-1.0331555031205752E-2</v>
      </c>
      <c r="AY344" t="str">
        <f t="shared" si="142"/>
        <v/>
      </c>
      <c r="AZ344" t="str">
        <f t="shared" si="142"/>
        <v/>
      </c>
      <c r="BA344">
        <f t="shared" si="142"/>
        <v>0.13314403059499469</v>
      </c>
      <c r="BB344">
        <f t="shared" si="142"/>
        <v>-1.6438824450473177E-3</v>
      </c>
      <c r="BC344">
        <f t="shared" si="142"/>
        <v>-0.16296227239421279</v>
      </c>
      <c r="BD344" t="str">
        <f t="shared" si="142"/>
        <v/>
      </c>
      <c r="BE344">
        <f t="shared" si="142"/>
        <v>-2.025061152192098E-2</v>
      </c>
      <c r="BF344" t="str">
        <f t="shared" si="142"/>
        <v/>
      </c>
      <c r="BG344" t="str">
        <f t="shared" si="142"/>
        <v/>
      </c>
      <c r="BH344">
        <f t="shared" si="142"/>
        <v>6.8219333146122968E-3</v>
      </c>
      <c r="BI344" t="str">
        <f t="shared" si="142"/>
        <v/>
      </c>
      <c r="BJ344">
        <f t="shared" si="142"/>
        <v>-8.3904100876637022E-2</v>
      </c>
      <c r="BK344">
        <f t="shared" si="142"/>
        <v>5.904493545599232E-2</v>
      </c>
      <c r="BL344" t="str">
        <f t="shared" si="142"/>
        <v/>
      </c>
      <c r="BM344">
        <f t="shared" si="142"/>
        <v>0.14251793558835257</v>
      </c>
      <c r="BN344" t="str">
        <f t="shared" si="142"/>
        <v/>
      </c>
      <c r="BO344">
        <f t="shared" si="142"/>
        <v>-6.3511566432873905E-3</v>
      </c>
      <c r="BP344" t="str">
        <f t="shared" si="142"/>
        <v/>
      </c>
    </row>
    <row r="345" spans="1:68" x14ac:dyDescent="0.2">
      <c r="A345">
        <v>1952</v>
      </c>
      <c r="B345">
        <v>4</v>
      </c>
      <c r="C345">
        <f t="shared" ref="C345:AH345" si="143">IF(COUNT(C27)=1,C27-C26,"")</f>
        <v>-8.3212928530622676E-3</v>
      </c>
      <c r="D345">
        <f t="shared" si="143"/>
        <v>-2.5396371174100096E-3</v>
      </c>
      <c r="E345" t="str">
        <f t="shared" si="143"/>
        <v/>
      </c>
      <c r="F345" t="str">
        <f t="shared" si="143"/>
        <v/>
      </c>
      <c r="G345" t="str">
        <f t="shared" si="143"/>
        <v/>
      </c>
      <c r="H345" t="str">
        <f t="shared" si="143"/>
        <v/>
      </c>
      <c r="I345">
        <f t="shared" si="143"/>
        <v>-1.4382435559126883E-2</v>
      </c>
      <c r="J345" t="str">
        <f t="shared" si="143"/>
        <v/>
      </c>
      <c r="K345" t="str">
        <f t="shared" si="143"/>
        <v/>
      </c>
      <c r="L345" t="str">
        <f t="shared" si="143"/>
        <v/>
      </c>
      <c r="M345" t="str">
        <f t="shared" si="143"/>
        <v/>
      </c>
      <c r="N345" t="str">
        <f t="shared" si="143"/>
        <v/>
      </c>
      <c r="O345" t="str">
        <f t="shared" si="143"/>
        <v/>
      </c>
      <c r="P345" t="str">
        <f t="shared" si="143"/>
        <v/>
      </c>
      <c r="Q345">
        <f t="shared" si="143"/>
        <v>-8.3849022782126695E-4</v>
      </c>
      <c r="R345">
        <f t="shared" si="143"/>
        <v>2.3722486537178789E-2</v>
      </c>
      <c r="S345" t="str">
        <f t="shared" si="143"/>
        <v/>
      </c>
      <c r="T345" t="str">
        <f t="shared" si="143"/>
        <v/>
      </c>
      <c r="U345">
        <f t="shared" si="143"/>
        <v>3.9612638765893493E-2</v>
      </c>
      <c r="V345" t="str">
        <f t="shared" si="143"/>
        <v/>
      </c>
      <c r="W345" t="str">
        <f t="shared" si="143"/>
        <v/>
      </c>
      <c r="X345">
        <f t="shared" si="143"/>
        <v>-1.257581317679346E-2</v>
      </c>
      <c r="Y345" t="str">
        <f t="shared" si="143"/>
        <v/>
      </c>
      <c r="Z345" t="str">
        <f t="shared" si="143"/>
        <v/>
      </c>
      <c r="AA345" t="str">
        <f t="shared" si="143"/>
        <v/>
      </c>
      <c r="AB345" t="str">
        <f t="shared" si="143"/>
        <v/>
      </c>
      <c r="AC345" t="str">
        <f t="shared" si="143"/>
        <v/>
      </c>
      <c r="AD345" t="str">
        <f t="shared" si="143"/>
        <v/>
      </c>
      <c r="AE345">
        <f t="shared" si="143"/>
        <v>5.1107426819596569E-3</v>
      </c>
      <c r="AF345">
        <f t="shared" si="143"/>
        <v>7.2713628690954657E-3</v>
      </c>
      <c r="AG345" t="str">
        <f t="shared" si="143"/>
        <v/>
      </c>
      <c r="AH345" t="str">
        <f t="shared" si="143"/>
        <v/>
      </c>
      <c r="AI345" t="str">
        <f t="shared" ref="AI345:BP345" si="144">IF(COUNT(AI27)=1,AI27-AI26,"")</f>
        <v/>
      </c>
      <c r="AJ345" t="str">
        <f t="shared" si="144"/>
        <v/>
      </c>
      <c r="AK345" t="str">
        <f t="shared" si="144"/>
        <v/>
      </c>
      <c r="AL345" t="str">
        <f t="shared" si="144"/>
        <v/>
      </c>
      <c r="AM345" t="str">
        <f t="shared" si="144"/>
        <v/>
      </c>
      <c r="AN345">
        <f t="shared" si="144"/>
        <v>-5.5002351499663926E-3</v>
      </c>
      <c r="AO345">
        <f t="shared" si="144"/>
        <v>-1.2771598019042596E-2</v>
      </c>
      <c r="AP345" t="str">
        <f t="shared" si="144"/>
        <v/>
      </c>
      <c r="AQ345">
        <f t="shared" si="144"/>
        <v>-1.7516542428767323E-2</v>
      </c>
      <c r="AR345">
        <f t="shared" si="144"/>
        <v>2.2997242700140141E-3</v>
      </c>
      <c r="AS345">
        <f t="shared" si="144"/>
        <v>-1.5223277578961358E-2</v>
      </c>
      <c r="AT345">
        <f t="shared" si="144"/>
        <v>6.8779186078532619E-3</v>
      </c>
      <c r="AU345" t="str">
        <f t="shared" si="144"/>
        <v/>
      </c>
      <c r="AV345">
        <f t="shared" si="144"/>
        <v>-1.0642246822634149E-3</v>
      </c>
      <c r="AW345" t="str">
        <f t="shared" si="144"/>
        <v/>
      </c>
      <c r="AX345">
        <f t="shared" si="144"/>
        <v>2.1920253058924644E-3</v>
      </c>
      <c r="AY345" t="str">
        <f t="shared" si="144"/>
        <v/>
      </c>
      <c r="AZ345" t="str">
        <f t="shared" si="144"/>
        <v/>
      </c>
      <c r="BA345">
        <f t="shared" si="144"/>
        <v>3.9632988636142619E-2</v>
      </c>
      <c r="BB345">
        <f t="shared" si="144"/>
        <v>-8.3547451001448891E-3</v>
      </c>
      <c r="BC345">
        <f t="shared" si="144"/>
        <v>5.0991989314054909E-2</v>
      </c>
      <c r="BD345" t="str">
        <f t="shared" si="144"/>
        <v/>
      </c>
      <c r="BE345">
        <f t="shared" si="144"/>
        <v>-1.959709152070932E-2</v>
      </c>
      <c r="BF345" t="str">
        <f t="shared" si="144"/>
        <v/>
      </c>
      <c r="BG345" t="str">
        <f t="shared" si="144"/>
        <v/>
      </c>
      <c r="BH345">
        <f t="shared" si="144"/>
        <v>1.3313813386547019E-3</v>
      </c>
      <c r="BI345" t="str">
        <f t="shared" si="144"/>
        <v/>
      </c>
      <c r="BJ345">
        <f t="shared" si="144"/>
        <v>-6.4421467502140617E-2</v>
      </c>
      <c r="BK345">
        <f t="shared" si="144"/>
        <v>5.7157611495874949E-2</v>
      </c>
      <c r="BL345" t="str">
        <f t="shared" si="144"/>
        <v/>
      </c>
      <c r="BM345">
        <f t="shared" si="144"/>
        <v>0.12096116478288099</v>
      </c>
      <c r="BN345" t="str">
        <f t="shared" si="144"/>
        <v/>
      </c>
      <c r="BO345">
        <f t="shared" si="144"/>
        <v>-4.5249716905287774E-3</v>
      </c>
      <c r="BP345" t="str">
        <f t="shared" si="144"/>
        <v/>
      </c>
    </row>
    <row r="346" spans="1:68" x14ac:dyDescent="0.2">
      <c r="A346">
        <v>1953</v>
      </c>
      <c r="B346">
        <v>1</v>
      </c>
      <c r="C346">
        <f t="shared" ref="C346:AH346" si="145">IF(COUNT(C28)=1,C28-C27,"")</f>
        <v>1.9277538855622112E-3</v>
      </c>
      <c r="D346">
        <f t="shared" si="145"/>
        <v>3.2236554993430033E-3</v>
      </c>
      <c r="E346" t="str">
        <f t="shared" si="145"/>
        <v/>
      </c>
      <c r="F346" t="str">
        <f t="shared" si="145"/>
        <v/>
      </c>
      <c r="G346" t="str">
        <f t="shared" si="145"/>
        <v/>
      </c>
      <c r="H346" t="str">
        <f t="shared" si="145"/>
        <v/>
      </c>
      <c r="I346">
        <f t="shared" si="145"/>
        <v>9.8626075845054118E-4</v>
      </c>
      <c r="J346" t="str">
        <f t="shared" si="145"/>
        <v/>
      </c>
      <c r="K346" t="str">
        <f t="shared" si="145"/>
        <v/>
      </c>
      <c r="L346" t="str">
        <f t="shared" si="145"/>
        <v/>
      </c>
      <c r="M346" t="str">
        <f t="shared" si="145"/>
        <v/>
      </c>
      <c r="N346" t="str">
        <f t="shared" si="145"/>
        <v/>
      </c>
      <c r="O346" t="str">
        <f t="shared" si="145"/>
        <v/>
      </c>
      <c r="P346" t="str">
        <f t="shared" si="145"/>
        <v/>
      </c>
      <c r="Q346">
        <f t="shared" si="145"/>
        <v>1.2436422931938621E-3</v>
      </c>
      <c r="R346">
        <f t="shared" si="145"/>
        <v>1.11989960979475E-3</v>
      </c>
      <c r="S346" t="str">
        <f t="shared" si="145"/>
        <v/>
      </c>
      <c r="T346" t="str">
        <f t="shared" si="145"/>
        <v/>
      </c>
      <c r="U346">
        <f t="shared" si="145"/>
        <v>-3.5324623649074738E-2</v>
      </c>
      <c r="V346" t="str">
        <f t="shared" si="145"/>
        <v/>
      </c>
      <c r="W346" t="str">
        <f t="shared" si="145"/>
        <v/>
      </c>
      <c r="X346">
        <f t="shared" si="145"/>
        <v>-4.7426227282665323E-3</v>
      </c>
      <c r="Y346" t="str">
        <f t="shared" si="145"/>
        <v/>
      </c>
      <c r="Z346" t="str">
        <f t="shared" si="145"/>
        <v/>
      </c>
      <c r="AA346" t="str">
        <f t="shared" si="145"/>
        <v/>
      </c>
      <c r="AB346" t="str">
        <f t="shared" si="145"/>
        <v/>
      </c>
      <c r="AC346" t="str">
        <f t="shared" si="145"/>
        <v/>
      </c>
      <c r="AD346" t="str">
        <f t="shared" si="145"/>
        <v/>
      </c>
      <c r="AE346">
        <f t="shared" si="145"/>
        <v>3.3453653280912654E-3</v>
      </c>
      <c r="AF346">
        <f t="shared" si="145"/>
        <v>3.2058725999206672E-4</v>
      </c>
      <c r="AG346" t="str">
        <f t="shared" si="145"/>
        <v/>
      </c>
      <c r="AH346" t="str">
        <f t="shared" si="145"/>
        <v/>
      </c>
      <c r="AI346" t="str">
        <f t="shared" ref="AI346:BP346" si="146">IF(COUNT(AI28)=1,AI28-AI27,"")</f>
        <v/>
      </c>
      <c r="AJ346" t="str">
        <f t="shared" si="146"/>
        <v/>
      </c>
      <c r="AK346" t="str">
        <f t="shared" si="146"/>
        <v/>
      </c>
      <c r="AL346" t="str">
        <f t="shared" si="146"/>
        <v/>
      </c>
      <c r="AM346" t="str">
        <f t="shared" si="146"/>
        <v/>
      </c>
      <c r="AN346">
        <f t="shared" si="146"/>
        <v>6.6887860474967864E-4</v>
      </c>
      <c r="AO346">
        <f t="shared" si="146"/>
        <v>3.4829134477387669E-4</v>
      </c>
      <c r="AP346" t="str">
        <f t="shared" si="146"/>
        <v/>
      </c>
      <c r="AQ346">
        <f t="shared" si="146"/>
        <v>1.093038467323737E-2</v>
      </c>
      <c r="AR346">
        <f t="shared" si="146"/>
        <v>4.6274757008930578E-3</v>
      </c>
      <c r="AS346">
        <f t="shared" si="146"/>
        <v>1.5537983297184255E-2</v>
      </c>
      <c r="AT346">
        <f t="shared" si="146"/>
        <v>-1.3652536316058245E-2</v>
      </c>
      <c r="AU346" t="str">
        <f t="shared" si="146"/>
        <v/>
      </c>
      <c r="AV346">
        <f t="shared" si="146"/>
        <v>7.9372599057592197E-4</v>
      </c>
      <c r="AW346" t="str">
        <f t="shared" si="146"/>
        <v/>
      </c>
      <c r="AX346">
        <f t="shared" si="146"/>
        <v>-8.8108792493803989E-3</v>
      </c>
      <c r="AY346" t="str">
        <f t="shared" si="146"/>
        <v/>
      </c>
      <c r="AZ346" t="str">
        <f t="shared" si="146"/>
        <v/>
      </c>
      <c r="BA346">
        <f t="shared" si="146"/>
        <v>4.4531956823064101E-2</v>
      </c>
      <c r="BB346">
        <f t="shared" si="146"/>
        <v>1.0259772012967794E-2</v>
      </c>
      <c r="BC346">
        <f t="shared" si="146"/>
        <v>9.1911185757130198E-2</v>
      </c>
      <c r="BD346" t="str">
        <f t="shared" si="146"/>
        <v/>
      </c>
      <c r="BE346">
        <f t="shared" si="146"/>
        <v>6.1675413442913829E-2</v>
      </c>
      <c r="BF346" t="str">
        <f t="shared" si="146"/>
        <v/>
      </c>
      <c r="BG346" t="str">
        <f t="shared" si="146"/>
        <v/>
      </c>
      <c r="BH346">
        <f t="shared" si="146"/>
        <v>-1.5046521297894186E-3</v>
      </c>
      <c r="BI346" t="str">
        <f t="shared" si="146"/>
        <v/>
      </c>
      <c r="BJ346">
        <f t="shared" si="146"/>
        <v>-0.14431299758314142</v>
      </c>
      <c r="BK346">
        <f t="shared" si="146"/>
        <v>-0.12450671276266378</v>
      </c>
      <c r="BL346" t="str">
        <f t="shared" si="146"/>
        <v/>
      </c>
      <c r="BM346">
        <f t="shared" si="146"/>
        <v>1.9052835915210231E-2</v>
      </c>
      <c r="BN346" t="str">
        <f t="shared" si="146"/>
        <v/>
      </c>
      <c r="BO346">
        <f t="shared" si="146"/>
        <v>6.2855419462556211E-3</v>
      </c>
      <c r="BP346" t="str">
        <f t="shared" si="146"/>
        <v/>
      </c>
    </row>
    <row r="347" spans="1:68" x14ac:dyDescent="0.2">
      <c r="A347">
        <v>1953</v>
      </c>
      <c r="B347">
        <v>2</v>
      </c>
      <c r="C347">
        <f t="shared" ref="C347:AH347" si="147">IF(COUNT(C29)=1,C29-C28,"")</f>
        <v>1.4972002646723936E-2</v>
      </c>
      <c r="D347">
        <f t="shared" si="147"/>
        <v>1.174839699046526E-2</v>
      </c>
      <c r="E347" t="str">
        <f t="shared" si="147"/>
        <v/>
      </c>
      <c r="F347" t="str">
        <f t="shared" si="147"/>
        <v/>
      </c>
      <c r="G347" t="str">
        <f t="shared" si="147"/>
        <v/>
      </c>
      <c r="H347" t="str">
        <f t="shared" si="147"/>
        <v/>
      </c>
      <c r="I347">
        <f t="shared" si="147"/>
        <v>2.8235558196252342E-2</v>
      </c>
      <c r="J347" t="str">
        <f t="shared" si="147"/>
        <v/>
      </c>
      <c r="K347" t="str">
        <f t="shared" si="147"/>
        <v/>
      </c>
      <c r="L347" t="str">
        <f t="shared" si="147"/>
        <v/>
      </c>
      <c r="M347" t="str">
        <f t="shared" si="147"/>
        <v/>
      </c>
      <c r="N347" t="str">
        <f t="shared" si="147"/>
        <v/>
      </c>
      <c r="O347" t="str">
        <f t="shared" si="147"/>
        <v/>
      </c>
      <c r="P347" t="str">
        <f t="shared" si="147"/>
        <v/>
      </c>
      <c r="Q347">
        <f t="shared" si="147"/>
        <v>-1.2530671452263718E-3</v>
      </c>
      <c r="R347">
        <f t="shared" si="147"/>
        <v>-3.0188245363039101E-2</v>
      </c>
      <c r="S347" t="str">
        <f t="shared" si="147"/>
        <v/>
      </c>
      <c r="T347" t="str">
        <f t="shared" si="147"/>
        <v/>
      </c>
      <c r="U347">
        <f t="shared" si="147"/>
        <v>1.9012245678108997E-2</v>
      </c>
      <c r="V347" t="str">
        <f t="shared" si="147"/>
        <v/>
      </c>
      <c r="W347" t="str">
        <f t="shared" si="147"/>
        <v/>
      </c>
      <c r="X347">
        <f t="shared" si="147"/>
        <v>2.4011387402464557E-2</v>
      </c>
      <c r="Y347" t="str">
        <f t="shared" si="147"/>
        <v/>
      </c>
      <c r="Z347" t="str">
        <f t="shared" si="147"/>
        <v/>
      </c>
      <c r="AA347" t="str">
        <f t="shared" si="147"/>
        <v/>
      </c>
      <c r="AB347" t="str">
        <f t="shared" si="147"/>
        <v/>
      </c>
      <c r="AC347" t="str">
        <f t="shared" si="147"/>
        <v/>
      </c>
      <c r="AD347" t="str">
        <f t="shared" si="147"/>
        <v/>
      </c>
      <c r="AE347">
        <f t="shared" si="147"/>
        <v>1.0936054813659446E-3</v>
      </c>
      <c r="AF347">
        <f t="shared" si="147"/>
        <v>-8.0166512427615189E-4</v>
      </c>
      <c r="AG347" t="str">
        <f t="shared" si="147"/>
        <v/>
      </c>
      <c r="AH347" t="str">
        <f t="shared" si="147"/>
        <v/>
      </c>
      <c r="AI347" t="str">
        <f t="shared" ref="AI347:BP347" si="148">IF(COUNT(AI29)=1,AI29-AI28,"")</f>
        <v/>
      </c>
      <c r="AJ347" t="str">
        <f t="shared" si="148"/>
        <v/>
      </c>
      <c r="AK347" t="str">
        <f t="shared" si="148"/>
        <v/>
      </c>
      <c r="AL347" t="str">
        <f t="shared" si="148"/>
        <v/>
      </c>
      <c r="AM347" t="str">
        <f t="shared" si="148"/>
        <v/>
      </c>
      <c r="AN347">
        <f t="shared" si="148"/>
        <v>4.9583749466658444E-4</v>
      </c>
      <c r="AO347">
        <f t="shared" si="148"/>
        <v>1.2975026189547822E-3</v>
      </c>
      <c r="AP347" t="str">
        <f t="shared" si="148"/>
        <v/>
      </c>
      <c r="AQ347">
        <f t="shared" si="148"/>
        <v>4.9445833459333954E-3</v>
      </c>
      <c r="AR347">
        <f t="shared" si="148"/>
        <v>9.4783081869374008E-3</v>
      </c>
      <c r="AS347">
        <f t="shared" si="148"/>
        <v>1.4392732104075989E-2</v>
      </c>
      <c r="AT347">
        <f t="shared" si="148"/>
        <v>5.2332683715105785E-4</v>
      </c>
      <c r="AU347" t="str">
        <f t="shared" si="148"/>
        <v/>
      </c>
      <c r="AV347">
        <f t="shared" si="148"/>
        <v>7.992424572886847E-4</v>
      </c>
      <c r="AW347" t="str">
        <f t="shared" si="148"/>
        <v/>
      </c>
      <c r="AX347">
        <f t="shared" si="148"/>
        <v>4.9773381448572351E-3</v>
      </c>
      <c r="AY347" t="str">
        <f t="shared" si="148"/>
        <v/>
      </c>
      <c r="AZ347" t="str">
        <f t="shared" si="148"/>
        <v/>
      </c>
      <c r="BA347">
        <f t="shared" si="148"/>
        <v>-2.7748946861105073E-2</v>
      </c>
      <c r="BB347">
        <f t="shared" si="148"/>
        <v>3.5792664367821914E-3</v>
      </c>
      <c r="BC347">
        <f t="shared" si="148"/>
        <v>4.8207287079310213E-2</v>
      </c>
      <c r="BD347" t="str">
        <f t="shared" si="148"/>
        <v/>
      </c>
      <c r="BE347">
        <f t="shared" si="148"/>
        <v>6.5100762447842797E-2</v>
      </c>
      <c r="BF347" t="str">
        <f t="shared" si="148"/>
        <v/>
      </c>
      <c r="BG347" t="str">
        <f t="shared" si="148"/>
        <v/>
      </c>
      <c r="BH347">
        <f t="shared" si="148"/>
        <v>7.6902759091030119E-4</v>
      </c>
      <c r="BI347" t="str">
        <f t="shared" si="148"/>
        <v/>
      </c>
      <c r="BJ347">
        <f t="shared" si="148"/>
        <v>0.21666080785913011</v>
      </c>
      <c r="BK347">
        <f t="shared" si="148"/>
        <v>-1.5905834107373895E-2</v>
      </c>
      <c r="BL347" t="str">
        <f t="shared" si="148"/>
        <v/>
      </c>
      <c r="BM347">
        <f t="shared" si="148"/>
        <v>-0.23341160146537732</v>
      </c>
      <c r="BN347" t="str">
        <f t="shared" si="148"/>
        <v/>
      </c>
      <c r="BO347">
        <f t="shared" si="148"/>
        <v>-3.4582488850773072E-4</v>
      </c>
      <c r="BP347" t="str">
        <f t="shared" si="148"/>
        <v/>
      </c>
    </row>
    <row r="348" spans="1:68" x14ac:dyDescent="0.2">
      <c r="A348">
        <v>1953</v>
      </c>
      <c r="B348">
        <v>3</v>
      </c>
      <c r="C348">
        <f t="shared" ref="C348:AH348" si="149">IF(COUNT(C30)=1,C30-C29,"")</f>
        <v>2.4258155202036669E-2</v>
      </c>
      <c r="D348">
        <f t="shared" si="149"/>
        <v>1.6021761747222918E-2</v>
      </c>
      <c r="E348" t="str">
        <f t="shared" si="149"/>
        <v/>
      </c>
      <c r="F348" t="str">
        <f t="shared" si="149"/>
        <v/>
      </c>
      <c r="G348" t="str">
        <f t="shared" si="149"/>
        <v/>
      </c>
      <c r="H348" t="str">
        <f t="shared" si="149"/>
        <v/>
      </c>
      <c r="I348">
        <f t="shared" si="149"/>
        <v>8.212449922845444E-2</v>
      </c>
      <c r="J348" t="str">
        <f t="shared" si="149"/>
        <v/>
      </c>
      <c r="K348" t="str">
        <f t="shared" si="149"/>
        <v/>
      </c>
      <c r="L348" t="str">
        <f t="shared" si="149"/>
        <v/>
      </c>
      <c r="M348" t="str">
        <f t="shared" si="149"/>
        <v/>
      </c>
      <c r="N348" t="str">
        <f t="shared" si="149"/>
        <v/>
      </c>
      <c r="O348" t="str">
        <f t="shared" si="149"/>
        <v/>
      </c>
      <c r="P348" t="str">
        <f t="shared" si="149"/>
        <v/>
      </c>
      <c r="Q348">
        <f t="shared" si="149"/>
        <v>-9.0721110271977257E-4</v>
      </c>
      <c r="R348">
        <f t="shared" si="149"/>
        <v>4.2565733427705865E-2</v>
      </c>
      <c r="S348" t="str">
        <f t="shared" si="149"/>
        <v/>
      </c>
      <c r="T348" t="str">
        <f t="shared" si="149"/>
        <v/>
      </c>
      <c r="U348">
        <f t="shared" si="149"/>
        <v>6.4739980614616499E-2</v>
      </c>
      <c r="V348" t="str">
        <f t="shared" si="149"/>
        <v/>
      </c>
      <c r="W348" t="str">
        <f t="shared" si="149"/>
        <v/>
      </c>
      <c r="X348">
        <f t="shared" si="149"/>
        <v>1.384168046749501E-2</v>
      </c>
      <c r="Y348" t="str">
        <f t="shared" si="149"/>
        <v/>
      </c>
      <c r="Z348" t="str">
        <f t="shared" si="149"/>
        <v/>
      </c>
      <c r="AA348" t="str">
        <f t="shared" si="149"/>
        <v/>
      </c>
      <c r="AB348" t="str">
        <f t="shared" si="149"/>
        <v/>
      </c>
      <c r="AC348" t="str">
        <f t="shared" si="149"/>
        <v/>
      </c>
      <c r="AD348" t="str">
        <f t="shared" si="149"/>
        <v/>
      </c>
      <c r="AE348">
        <f t="shared" si="149"/>
        <v>3.2240733250645803E-3</v>
      </c>
      <c r="AF348">
        <f t="shared" si="149"/>
        <v>1.802063722158298E-3</v>
      </c>
      <c r="AG348" t="str">
        <f t="shared" si="149"/>
        <v/>
      </c>
      <c r="AH348" t="str">
        <f t="shared" si="149"/>
        <v/>
      </c>
      <c r="AI348" t="str">
        <f t="shared" ref="AI348:BP348" si="150">IF(COUNT(AI30)=1,AI30-AI29,"")</f>
        <v/>
      </c>
      <c r="AJ348" t="str">
        <f t="shared" si="150"/>
        <v/>
      </c>
      <c r="AK348" t="str">
        <f t="shared" si="150"/>
        <v/>
      </c>
      <c r="AL348" t="str">
        <f t="shared" si="150"/>
        <v/>
      </c>
      <c r="AM348" t="str">
        <f t="shared" si="150"/>
        <v/>
      </c>
      <c r="AN348">
        <f t="shared" si="150"/>
        <v>6.3841123563557201E-3</v>
      </c>
      <c r="AO348">
        <f t="shared" si="150"/>
        <v>4.582048634207192E-3</v>
      </c>
      <c r="AP348" t="str">
        <f t="shared" si="150"/>
        <v/>
      </c>
      <c r="AQ348">
        <f t="shared" si="150"/>
        <v>1.2555698340532828E-2</v>
      </c>
      <c r="AR348">
        <f t="shared" si="150"/>
        <v>1.4504129009276667E-2</v>
      </c>
      <c r="AS348">
        <f t="shared" si="150"/>
        <v>2.7022121909597629E-2</v>
      </c>
      <c r="AT348">
        <f t="shared" si="150"/>
        <v>-2.8295617645586017E-3</v>
      </c>
      <c r="AU348" t="str">
        <f t="shared" si="150"/>
        <v/>
      </c>
      <c r="AV348">
        <f t="shared" si="150"/>
        <v>2.3599889061944879E-3</v>
      </c>
      <c r="AW348" t="str">
        <f t="shared" si="150"/>
        <v/>
      </c>
      <c r="AX348">
        <f t="shared" si="150"/>
        <v>5.2715040184097006E-3</v>
      </c>
      <c r="AY348" t="str">
        <f t="shared" si="150"/>
        <v/>
      </c>
      <c r="AZ348" t="str">
        <f t="shared" si="150"/>
        <v/>
      </c>
      <c r="BA348">
        <f t="shared" si="150"/>
        <v>-0.30244438777664362</v>
      </c>
      <c r="BB348">
        <f t="shared" si="150"/>
        <v>3.6548933581048715E-3</v>
      </c>
      <c r="BC348">
        <f t="shared" si="150"/>
        <v>1.177923542498549E-2</v>
      </c>
      <c r="BD348" t="str">
        <f t="shared" si="150"/>
        <v/>
      </c>
      <c r="BE348">
        <f t="shared" si="150"/>
        <v>7.0163051900085094E-3</v>
      </c>
      <c r="BF348" t="str">
        <f t="shared" si="150"/>
        <v/>
      </c>
      <c r="BG348" t="str">
        <f t="shared" si="150"/>
        <v/>
      </c>
      <c r="BH348">
        <f t="shared" si="150"/>
        <v>-1.6609121451371132E-2</v>
      </c>
      <c r="BI348" t="str">
        <f t="shared" si="150"/>
        <v/>
      </c>
      <c r="BJ348">
        <f t="shared" si="150"/>
        <v>0.51882964342693483</v>
      </c>
      <c r="BK348">
        <f t="shared" si="150"/>
        <v>5.3080267369468803E-2</v>
      </c>
      <c r="BL348" t="str">
        <f t="shared" si="150"/>
        <v/>
      </c>
      <c r="BM348">
        <f t="shared" si="150"/>
        <v>-0.4666486058320487</v>
      </c>
      <c r="BN348" t="str">
        <f t="shared" si="150"/>
        <v/>
      </c>
      <c r="BO348">
        <f t="shared" si="150"/>
        <v>-4.7767972414041945E-4</v>
      </c>
      <c r="BP348" t="str">
        <f t="shared" si="150"/>
        <v/>
      </c>
    </row>
    <row r="349" spans="1:68" x14ac:dyDescent="0.2">
      <c r="A349">
        <v>1953</v>
      </c>
      <c r="B349">
        <v>4</v>
      </c>
      <c r="C349">
        <f t="shared" ref="C349:AH349" si="151">IF(COUNT(C31)=1,C31-C30,"")</f>
        <v>1.3280937555181893E-2</v>
      </c>
      <c r="D349">
        <f t="shared" si="151"/>
        <v>5.7293411290224583E-3</v>
      </c>
      <c r="E349" t="str">
        <f t="shared" si="151"/>
        <v/>
      </c>
      <c r="F349" t="str">
        <f t="shared" si="151"/>
        <v/>
      </c>
      <c r="G349" t="str">
        <f t="shared" si="151"/>
        <v/>
      </c>
      <c r="H349" t="str">
        <f t="shared" si="151"/>
        <v/>
      </c>
      <c r="I349">
        <f t="shared" si="151"/>
        <v>1.4640697645742939E-2</v>
      </c>
      <c r="J349" t="str">
        <f t="shared" si="151"/>
        <v/>
      </c>
      <c r="K349" t="str">
        <f t="shared" si="151"/>
        <v/>
      </c>
      <c r="L349" t="str">
        <f t="shared" si="151"/>
        <v/>
      </c>
      <c r="M349" t="str">
        <f t="shared" si="151"/>
        <v/>
      </c>
      <c r="N349" t="str">
        <f t="shared" si="151"/>
        <v/>
      </c>
      <c r="O349" t="str">
        <f t="shared" si="151"/>
        <v/>
      </c>
      <c r="P349" t="str">
        <f t="shared" si="151"/>
        <v/>
      </c>
      <c r="Q349">
        <f t="shared" si="151"/>
        <v>-8.582691123411746E-4</v>
      </c>
      <c r="R349">
        <f t="shared" si="151"/>
        <v>5.8048337174627207E-2</v>
      </c>
      <c r="S349" t="str">
        <f t="shared" si="151"/>
        <v/>
      </c>
      <c r="T349" t="str">
        <f t="shared" si="151"/>
        <v/>
      </c>
      <c r="U349">
        <f t="shared" si="151"/>
        <v>7.3495081429139297E-2</v>
      </c>
      <c r="V349" t="str">
        <f t="shared" si="151"/>
        <v/>
      </c>
      <c r="W349" t="str">
        <f t="shared" si="151"/>
        <v/>
      </c>
      <c r="X349">
        <f t="shared" si="151"/>
        <v>3.454727054307849E-2</v>
      </c>
      <c r="Y349" t="str">
        <f t="shared" si="151"/>
        <v/>
      </c>
      <c r="Z349" t="str">
        <f t="shared" si="151"/>
        <v/>
      </c>
      <c r="AA349" t="str">
        <f t="shared" si="151"/>
        <v/>
      </c>
      <c r="AB349" t="str">
        <f t="shared" si="151"/>
        <v/>
      </c>
      <c r="AC349" t="str">
        <f t="shared" si="151"/>
        <v/>
      </c>
      <c r="AD349" t="str">
        <f t="shared" si="151"/>
        <v/>
      </c>
      <c r="AE349">
        <f t="shared" si="151"/>
        <v>2.0971930949267303E-3</v>
      </c>
      <c r="AF349">
        <f t="shared" si="151"/>
        <v>1.0173039311012211E-3</v>
      </c>
      <c r="AG349" t="str">
        <f t="shared" si="151"/>
        <v/>
      </c>
      <c r="AH349" t="str">
        <f t="shared" si="151"/>
        <v/>
      </c>
      <c r="AI349" t="str">
        <f t="shared" ref="AI349:BP349" si="152">IF(COUNT(AI31)=1,AI31-AI30,"")</f>
        <v/>
      </c>
      <c r="AJ349" t="str">
        <f t="shared" si="152"/>
        <v/>
      </c>
      <c r="AK349" t="str">
        <f t="shared" si="152"/>
        <v/>
      </c>
      <c r="AL349" t="str">
        <f t="shared" si="152"/>
        <v/>
      </c>
      <c r="AM349" t="str">
        <f t="shared" si="152"/>
        <v/>
      </c>
      <c r="AN349">
        <f t="shared" si="152"/>
        <v>1.2194562991307278E-2</v>
      </c>
      <c r="AO349">
        <f t="shared" si="152"/>
        <v>1.1177259060213718E-2</v>
      </c>
      <c r="AP349" t="str">
        <f t="shared" si="152"/>
        <v/>
      </c>
      <c r="AQ349">
        <f t="shared" si="152"/>
        <v>6.565724858406341E-3</v>
      </c>
      <c r="AR349">
        <f t="shared" si="152"/>
        <v>7.0819609322381183E-3</v>
      </c>
      <c r="AS349">
        <f t="shared" si="152"/>
        <v>1.3604790564642144E-2</v>
      </c>
      <c r="AT349">
        <f t="shared" si="152"/>
        <v>-3.9569753933930973E-4</v>
      </c>
      <c r="AU349" t="str">
        <f t="shared" si="152"/>
        <v/>
      </c>
      <c r="AV349">
        <f t="shared" si="152"/>
        <v>6.6674163656372798E-3</v>
      </c>
      <c r="AW349" t="str">
        <f t="shared" si="152"/>
        <v/>
      </c>
      <c r="AX349">
        <f t="shared" si="152"/>
        <v>1.8525595363314551E-3</v>
      </c>
      <c r="AY349" t="str">
        <f t="shared" si="152"/>
        <v/>
      </c>
      <c r="AZ349" t="str">
        <f t="shared" si="152"/>
        <v/>
      </c>
      <c r="BA349">
        <f t="shared" si="152"/>
        <v>-0.34485713819795394</v>
      </c>
      <c r="BB349">
        <f t="shared" si="152"/>
        <v>-8.1985824117500883E-3</v>
      </c>
      <c r="BC349">
        <f t="shared" si="152"/>
        <v>-0.20729419736938803</v>
      </c>
      <c r="BD349" t="str">
        <f t="shared" si="152"/>
        <v/>
      </c>
      <c r="BE349">
        <f t="shared" si="152"/>
        <v>-1.0065827305591135E-2</v>
      </c>
      <c r="BF349" t="str">
        <f t="shared" si="152"/>
        <v/>
      </c>
      <c r="BG349" t="str">
        <f t="shared" si="152"/>
        <v/>
      </c>
      <c r="BH349">
        <f t="shared" si="152"/>
        <v>-1.4232898086906677E-3</v>
      </c>
      <c r="BI349" t="str">
        <f t="shared" si="152"/>
        <v/>
      </c>
      <c r="BJ349">
        <f t="shared" si="152"/>
        <v>0.44238779071762058</v>
      </c>
      <c r="BK349">
        <f t="shared" si="152"/>
        <v>9.2581552721907823E-2</v>
      </c>
      <c r="BL349" t="str">
        <f t="shared" si="152"/>
        <v/>
      </c>
      <c r="BM349">
        <f t="shared" si="152"/>
        <v>-0.35072875340705245</v>
      </c>
      <c r="BN349" t="str">
        <f t="shared" si="152"/>
        <v/>
      </c>
      <c r="BO349">
        <f t="shared" si="152"/>
        <v>5.9409664492864594E-3</v>
      </c>
      <c r="BP349" t="str">
        <f t="shared" si="152"/>
        <v/>
      </c>
    </row>
    <row r="350" spans="1:68" x14ac:dyDescent="0.2">
      <c r="A350">
        <v>1954</v>
      </c>
      <c r="B350">
        <v>1</v>
      </c>
      <c r="C350">
        <f t="shared" ref="C350:AH350" si="153">IF(COUNT(C32)=1,C32-C31,"")</f>
        <v>7.3281114268377578E-3</v>
      </c>
      <c r="D350">
        <f t="shared" si="153"/>
        <v>-3.4673738413513178E-3</v>
      </c>
      <c r="E350" t="str">
        <f t="shared" si="153"/>
        <v/>
      </c>
      <c r="F350" t="str">
        <f t="shared" si="153"/>
        <v/>
      </c>
      <c r="G350" t="str">
        <f t="shared" si="153"/>
        <v/>
      </c>
      <c r="H350" t="str">
        <f t="shared" si="153"/>
        <v/>
      </c>
      <c r="I350">
        <f t="shared" si="153"/>
        <v>1.0104626699448005E-2</v>
      </c>
      <c r="J350" t="str">
        <f t="shared" si="153"/>
        <v/>
      </c>
      <c r="K350" t="str">
        <f t="shared" si="153"/>
        <v/>
      </c>
      <c r="L350" t="str">
        <f t="shared" si="153"/>
        <v/>
      </c>
      <c r="M350" t="str">
        <f t="shared" si="153"/>
        <v/>
      </c>
      <c r="N350" t="str">
        <f t="shared" si="153"/>
        <v/>
      </c>
      <c r="O350" t="str">
        <f t="shared" si="153"/>
        <v/>
      </c>
      <c r="P350" t="str">
        <f t="shared" si="153"/>
        <v/>
      </c>
      <c r="Q350">
        <f t="shared" si="153"/>
        <v>-6.7509605957448513E-4</v>
      </c>
      <c r="R350">
        <f t="shared" si="153"/>
        <v>-0.121930115824056</v>
      </c>
      <c r="S350" t="str">
        <f t="shared" si="153"/>
        <v/>
      </c>
      <c r="T350" t="str">
        <f t="shared" si="153"/>
        <v/>
      </c>
      <c r="U350">
        <f t="shared" si="153"/>
        <v>-7.1982125426227839E-2</v>
      </c>
      <c r="V350" t="str">
        <f t="shared" si="153"/>
        <v/>
      </c>
      <c r="W350" t="str">
        <f t="shared" si="153"/>
        <v/>
      </c>
      <c r="X350">
        <f t="shared" si="153"/>
        <v>4.1798478362772507E-2</v>
      </c>
      <c r="Y350" t="str">
        <f t="shared" si="153"/>
        <v/>
      </c>
      <c r="Z350" t="str">
        <f t="shared" si="153"/>
        <v/>
      </c>
      <c r="AA350" t="str">
        <f t="shared" si="153"/>
        <v/>
      </c>
      <c r="AB350" t="str">
        <f t="shared" si="153"/>
        <v/>
      </c>
      <c r="AC350" t="str">
        <f t="shared" si="153"/>
        <v/>
      </c>
      <c r="AD350" t="str">
        <f t="shared" si="153"/>
        <v/>
      </c>
      <c r="AE350">
        <f t="shared" si="153"/>
        <v>4.1459690431677743E-3</v>
      </c>
      <c r="AF350">
        <f t="shared" si="153"/>
        <v>4.8106967893093433E-3</v>
      </c>
      <c r="AG350" t="str">
        <f t="shared" si="153"/>
        <v/>
      </c>
      <c r="AH350" t="str">
        <f t="shared" si="153"/>
        <v/>
      </c>
      <c r="AI350" t="str">
        <f t="shared" ref="AI350:BP350" si="154">IF(COUNT(AI32)=1,AI32-AI31,"")</f>
        <v/>
      </c>
      <c r="AJ350" t="str">
        <f t="shared" si="154"/>
        <v/>
      </c>
      <c r="AK350" t="str">
        <f t="shared" si="154"/>
        <v/>
      </c>
      <c r="AL350" t="str">
        <f t="shared" si="154"/>
        <v/>
      </c>
      <c r="AM350" t="str">
        <f t="shared" si="154"/>
        <v/>
      </c>
      <c r="AN350">
        <f t="shared" si="154"/>
        <v>5.9253185852327084E-3</v>
      </c>
      <c r="AO350">
        <f t="shared" si="154"/>
        <v>1.1146217959292493E-3</v>
      </c>
      <c r="AP350" t="str">
        <f t="shared" si="154"/>
        <v/>
      </c>
      <c r="AQ350">
        <f t="shared" si="154"/>
        <v>8.0681048685526946E-3</v>
      </c>
      <c r="AR350">
        <f t="shared" si="154"/>
        <v>-3.0115263262886494E-3</v>
      </c>
      <c r="AS350">
        <f t="shared" si="154"/>
        <v>5.0104932071874941E-3</v>
      </c>
      <c r="AT350">
        <f t="shared" si="154"/>
        <v>2.2423835214879714E-3</v>
      </c>
      <c r="AU350" t="str">
        <f t="shared" si="154"/>
        <v/>
      </c>
      <c r="AV350">
        <f t="shared" si="154"/>
        <v>3.3703456192952785E-3</v>
      </c>
      <c r="AW350" t="str">
        <f t="shared" si="154"/>
        <v/>
      </c>
      <c r="AX350">
        <f t="shared" si="154"/>
        <v>2.7405653747845093E-3</v>
      </c>
      <c r="AY350" t="str">
        <f t="shared" si="154"/>
        <v/>
      </c>
      <c r="AZ350" t="str">
        <f t="shared" si="154"/>
        <v/>
      </c>
      <c r="BA350">
        <f t="shared" si="154"/>
        <v>-7.454067594492364E-2</v>
      </c>
      <c r="BB350">
        <f t="shared" si="154"/>
        <v>2.078033727523021E-3</v>
      </c>
      <c r="BC350">
        <f t="shared" si="154"/>
        <v>-0.17501588997150064</v>
      </c>
      <c r="BD350" t="str">
        <f t="shared" si="154"/>
        <v/>
      </c>
      <c r="BE350">
        <f t="shared" si="154"/>
        <v>-4.9158856223741054E-3</v>
      </c>
      <c r="BF350" t="str">
        <f t="shared" si="154"/>
        <v/>
      </c>
      <c r="BG350" t="str">
        <f t="shared" si="154"/>
        <v/>
      </c>
      <c r="BH350">
        <f t="shared" si="154"/>
        <v>2.9755516927442681E-3</v>
      </c>
      <c r="BI350" t="str">
        <f t="shared" si="154"/>
        <v/>
      </c>
      <c r="BJ350">
        <f t="shared" si="154"/>
        <v>0.30720526280139371</v>
      </c>
      <c r="BK350">
        <f t="shared" si="154"/>
        <v>0.26269480783688026</v>
      </c>
      <c r="BL350" t="str">
        <f t="shared" si="154"/>
        <v/>
      </c>
      <c r="BM350">
        <f t="shared" si="154"/>
        <v>-4.5430965033993687E-2</v>
      </c>
      <c r="BN350" t="str">
        <f t="shared" si="154"/>
        <v/>
      </c>
      <c r="BO350">
        <f t="shared" si="154"/>
        <v>5.9501487895422846E-4</v>
      </c>
      <c r="BP350" t="str">
        <f t="shared" si="154"/>
        <v/>
      </c>
    </row>
    <row r="351" spans="1:68" x14ac:dyDescent="0.2">
      <c r="A351">
        <v>1954</v>
      </c>
      <c r="B351">
        <v>2</v>
      </c>
      <c r="C351">
        <f t="shared" ref="C351:AH351" si="155">IF(COUNT(C33)=1,C33-C32,"")</f>
        <v>-3.0835728263545192E-3</v>
      </c>
      <c r="D351">
        <f t="shared" si="155"/>
        <v>-4.0153446122772607E-3</v>
      </c>
      <c r="E351" t="str">
        <f t="shared" si="155"/>
        <v/>
      </c>
      <c r="F351" t="str">
        <f t="shared" si="155"/>
        <v/>
      </c>
      <c r="G351" t="str">
        <f t="shared" si="155"/>
        <v/>
      </c>
      <c r="H351" t="str">
        <f t="shared" si="155"/>
        <v/>
      </c>
      <c r="I351">
        <f t="shared" si="155"/>
        <v>-3.9083041858833489E-2</v>
      </c>
      <c r="J351" t="str">
        <f t="shared" si="155"/>
        <v/>
      </c>
      <c r="K351" t="str">
        <f t="shared" si="155"/>
        <v/>
      </c>
      <c r="L351" t="str">
        <f t="shared" si="155"/>
        <v/>
      </c>
      <c r="M351" t="str">
        <f t="shared" si="155"/>
        <v/>
      </c>
      <c r="N351" t="str">
        <f t="shared" si="155"/>
        <v/>
      </c>
      <c r="O351" t="str">
        <f t="shared" si="155"/>
        <v/>
      </c>
      <c r="P351" t="str">
        <f t="shared" si="155"/>
        <v/>
      </c>
      <c r="Q351">
        <f t="shared" si="155"/>
        <v>-1.3007128149924475E-3</v>
      </c>
      <c r="R351">
        <f t="shared" si="155"/>
        <v>4.580508349563317E-2</v>
      </c>
      <c r="S351" t="str">
        <f t="shared" si="155"/>
        <v/>
      </c>
      <c r="T351" t="str">
        <f t="shared" si="155"/>
        <v/>
      </c>
      <c r="U351">
        <f t="shared" si="155"/>
        <v>7.5552638414956519E-2</v>
      </c>
      <c r="V351" t="str">
        <f t="shared" si="155"/>
        <v/>
      </c>
      <c r="W351" t="str">
        <f t="shared" si="155"/>
        <v/>
      </c>
      <c r="X351">
        <f t="shared" si="155"/>
        <v>2.7168214947381308E-2</v>
      </c>
      <c r="Y351" t="str">
        <f t="shared" si="155"/>
        <v/>
      </c>
      <c r="Z351" t="str">
        <f t="shared" si="155"/>
        <v/>
      </c>
      <c r="AA351" t="str">
        <f t="shared" si="155"/>
        <v/>
      </c>
      <c r="AB351" t="str">
        <f t="shared" si="155"/>
        <v/>
      </c>
      <c r="AC351" t="str">
        <f t="shared" si="155"/>
        <v/>
      </c>
      <c r="AD351" t="str">
        <f t="shared" si="155"/>
        <v/>
      </c>
      <c r="AE351">
        <f t="shared" si="155"/>
        <v>3.9959341145152649E-3</v>
      </c>
      <c r="AF351">
        <f t="shared" si="155"/>
        <v>5.7303300480007202E-3</v>
      </c>
      <c r="AG351" t="str">
        <f t="shared" si="155"/>
        <v/>
      </c>
      <c r="AH351" t="str">
        <f t="shared" si="155"/>
        <v/>
      </c>
      <c r="AI351" t="str">
        <f t="shared" ref="AI351:BP351" si="156">IF(COUNT(AI33)=1,AI33-AI32,"")</f>
        <v/>
      </c>
      <c r="AJ351" t="str">
        <f t="shared" si="156"/>
        <v/>
      </c>
      <c r="AK351" t="str">
        <f t="shared" si="156"/>
        <v/>
      </c>
      <c r="AL351" t="str">
        <f t="shared" si="156"/>
        <v/>
      </c>
      <c r="AM351" t="str">
        <f t="shared" si="156"/>
        <v/>
      </c>
      <c r="AN351">
        <f t="shared" si="156"/>
        <v>1.1782236259539225E-2</v>
      </c>
      <c r="AO351">
        <f t="shared" si="156"/>
        <v>6.0519062115436117E-3</v>
      </c>
      <c r="AP351" t="str">
        <f t="shared" si="156"/>
        <v/>
      </c>
      <c r="AQ351">
        <f t="shared" si="156"/>
        <v>3.2973968841538692E-3</v>
      </c>
      <c r="AR351">
        <f t="shared" si="156"/>
        <v>-3.0228142585437823E-3</v>
      </c>
      <c r="AS351">
        <f t="shared" si="156"/>
        <v>2.2697711878549853E-4</v>
      </c>
      <c r="AT351">
        <f t="shared" si="156"/>
        <v>-3.3868131782025454E-3</v>
      </c>
      <c r="AU351" t="str">
        <f t="shared" si="156"/>
        <v/>
      </c>
      <c r="AV351">
        <f t="shared" si="156"/>
        <v>3.6793709209401726E-3</v>
      </c>
      <c r="AW351" t="str">
        <f t="shared" si="156"/>
        <v/>
      </c>
      <c r="AX351">
        <f t="shared" si="156"/>
        <v>-4.5697985598387447E-3</v>
      </c>
      <c r="AY351" t="str">
        <f t="shared" si="156"/>
        <v/>
      </c>
      <c r="AZ351" t="str">
        <f t="shared" si="156"/>
        <v/>
      </c>
      <c r="BA351">
        <f t="shared" si="156"/>
        <v>-1.7790253695206815E-2</v>
      </c>
      <c r="BB351">
        <f t="shared" si="156"/>
        <v>2.1482186815546811E-3</v>
      </c>
      <c r="BC351">
        <f t="shared" si="156"/>
        <v>-7.592346383851778E-2</v>
      </c>
      <c r="BD351" t="str">
        <f t="shared" si="156"/>
        <v/>
      </c>
      <c r="BE351">
        <f t="shared" si="156"/>
        <v>-1.8440828086087713E-2</v>
      </c>
      <c r="BF351" t="str">
        <f t="shared" si="156"/>
        <v/>
      </c>
      <c r="BG351" t="str">
        <f t="shared" si="156"/>
        <v/>
      </c>
      <c r="BH351">
        <f t="shared" si="156"/>
        <v>1.5044082989417729E-3</v>
      </c>
      <c r="BI351" t="str">
        <f t="shared" si="156"/>
        <v/>
      </c>
      <c r="BJ351">
        <f t="shared" si="156"/>
        <v>-4.7124419620738434E-2</v>
      </c>
      <c r="BK351">
        <f t="shared" si="156"/>
        <v>5.3458955130872621E-2</v>
      </c>
      <c r="BL351" t="str">
        <f t="shared" si="156"/>
        <v/>
      </c>
      <c r="BM351">
        <f t="shared" si="156"/>
        <v>9.9685043914402804E-2</v>
      </c>
      <c r="BN351" t="str">
        <f t="shared" si="156"/>
        <v/>
      </c>
      <c r="BO351">
        <f t="shared" si="156"/>
        <v>2.1206955404818942E-3</v>
      </c>
      <c r="BP351" t="str">
        <f t="shared" si="156"/>
        <v/>
      </c>
    </row>
    <row r="352" spans="1:68" x14ac:dyDescent="0.2">
      <c r="A352">
        <v>1954</v>
      </c>
      <c r="B352">
        <v>3</v>
      </c>
      <c r="C352">
        <f t="shared" ref="C352:AH352" si="157">IF(COUNT(C34)=1,C34-C33,"")</f>
        <v>-1.1381784952040341E-2</v>
      </c>
      <c r="D352">
        <f t="shared" si="157"/>
        <v>-1.1375808232495288E-2</v>
      </c>
      <c r="E352" t="str">
        <f t="shared" si="157"/>
        <v/>
      </c>
      <c r="F352" t="str">
        <f t="shared" si="157"/>
        <v/>
      </c>
      <c r="G352" t="str">
        <f t="shared" si="157"/>
        <v/>
      </c>
      <c r="H352" t="str">
        <f t="shared" si="157"/>
        <v/>
      </c>
      <c r="I352">
        <f t="shared" si="157"/>
        <v>-3.4385208562596858E-2</v>
      </c>
      <c r="J352" t="str">
        <f t="shared" si="157"/>
        <v/>
      </c>
      <c r="K352" t="str">
        <f t="shared" si="157"/>
        <v/>
      </c>
      <c r="L352" t="str">
        <f t="shared" si="157"/>
        <v/>
      </c>
      <c r="M352" t="str">
        <f t="shared" si="157"/>
        <v/>
      </c>
      <c r="N352" t="str">
        <f t="shared" si="157"/>
        <v/>
      </c>
      <c r="O352" t="str">
        <f t="shared" si="157"/>
        <v/>
      </c>
      <c r="P352" t="str">
        <f t="shared" si="157"/>
        <v/>
      </c>
      <c r="Q352">
        <f t="shared" si="157"/>
        <v>-1.061083223843782E-3</v>
      </c>
      <c r="R352">
        <f t="shared" si="157"/>
        <v>-3.0798987008627599E-2</v>
      </c>
      <c r="S352" t="str">
        <f t="shared" si="157"/>
        <v/>
      </c>
      <c r="T352" t="str">
        <f t="shared" si="157"/>
        <v/>
      </c>
      <c r="U352">
        <f t="shared" si="157"/>
        <v>5.7689730636818481E-3</v>
      </c>
      <c r="V352" t="str">
        <f t="shared" si="157"/>
        <v/>
      </c>
      <c r="W352" t="str">
        <f t="shared" si="157"/>
        <v/>
      </c>
      <c r="X352">
        <f t="shared" si="157"/>
        <v>1.0515496587933271E-2</v>
      </c>
      <c r="Y352" t="str">
        <f t="shared" si="157"/>
        <v/>
      </c>
      <c r="Z352" t="str">
        <f t="shared" si="157"/>
        <v/>
      </c>
      <c r="AA352" t="str">
        <f t="shared" si="157"/>
        <v/>
      </c>
      <c r="AB352" t="str">
        <f t="shared" si="157"/>
        <v/>
      </c>
      <c r="AC352" t="str">
        <f t="shared" si="157"/>
        <v/>
      </c>
      <c r="AD352" t="str">
        <f t="shared" si="157"/>
        <v/>
      </c>
      <c r="AE352">
        <f t="shared" si="157"/>
        <v>2.5036358575540874E-3</v>
      </c>
      <c r="AF352">
        <f t="shared" si="157"/>
        <v>6.1908886145807251E-3</v>
      </c>
      <c r="AG352" t="str">
        <f t="shared" si="157"/>
        <v/>
      </c>
      <c r="AH352" t="str">
        <f t="shared" si="157"/>
        <v/>
      </c>
      <c r="AI352" t="str">
        <f t="shared" ref="AI352:BP352" si="158">IF(COUNT(AI34)=1,AI34-AI33,"")</f>
        <v/>
      </c>
      <c r="AJ352" t="str">
        <f t="shared" si="158"/>
        <v/>
      </c>
      <c r="AK352" t="str">
        <f t="shared" si="158"/>
        <v/>
      </c>
      <c r="AL352" t="str">
        <f t="shared" si="158"/>
        <v/>
      </c>
      <c r="AM352" t="str">
        <f t="shared" si="158"/>
        <v/>
      </c>
      <c r="AN352">
        <f t="shared" si="158"/>
        <v>-3.4165404735586602E-4</v>
      </c>
      <c r="AO352">
        <f t="shared" si="158"/>
        <v>-6.5325426619318172E-3</v>
      </c>
      <c r="AP352" t="str">
        <f t="shared" si="158"/>
        <v/>
      </c>
      <c r="AQ352">
        <f t="shared" si="158"/>
        <v>-2.5607470030433177E-3</v>
      </c>
      <c r="AR352">
        <f t="shared" si="158"/>
        <v>-5.5417345084873837E-3</v>
      </c>
      <c r="AS352">
        <f t="shared" si="158"/>
        <v>-8.1502381888363118E-3</v>
      </c>
      <c r="AT352">
        <f t="shared" si="158"/>
        <v>-3.3069275472888751E-3</v>
      </c>
      <c r="AU352" t="str">
        <f t="shared" si="158"/>
        <v/>
      </c>
      <c r="AV352">
        <f t="shared" si="158"/>
        <v>1.4091998596548194E-3</v>
      </c>
      <c r="AW352" t="str">
        <f t="shared" si="158"/>
        <v/>
      </c>
      <c r="AX352">
        <f t="shared" si="158"/>
        <v>-6.5047633218382472E-3</v>
      </c>
      <c r="AY352" t="str">
        <f t="shared" si="158"/>
        <v/>
      </c>
      <c r="AZ352" t="str">
        <f t="shared" si="158"/>
        <v/>
      </c>
      <c r="BA352">
        <f t="shared" si="158"/>
        <v>0.14031269419462067</v>
      </c>
      <c r="BB352">
        <f t="shared" si="158"/>
        <v>5.6261589967778747E-3</v>
      </c>
      <c r="BC352">
        <f t="shared" si="158"/>
        <v>-3.1500535225188475E-2</v>
      </c>
      <c r="BD352" t="str">
        <f t="shared" si="158"/>
        <v/>
      </c>
      <c r="BE352">
        <f t="shared" si="158"/>
        <v>-1.8012478281268507E-2</v>
      </c>
      <c r="BF352" t="str">
        <f t="shared" si="158"/>
        <v/>
      </c>
      <c r="BG352" t="str">
        <f t="shared" si="158"/>
        <v/>
      </c>
      <c r="BH352">
        <f t="shared" si="158"/>
        <v>3.7926811646082203E-3</v>
      </c>
      <c r="BI352" t="str">
        <f t="shared" si="158"/>
        <v/>
      </c>
      <c r="BJ352">
        <f t="shared" si="158"/>
        <v>-9.1199739137018621E-2</v>
      </c>
      <c r="BK352">
        <f t="shared" si="158"/>
        <v>5.4748732765472319E-2</v>
      </c>
      <c r="BL352" t="str">
        <f t="shared" si="158"/>
        <v/>
      </c>
      <c r="BM352">
        <f t="shared" si="158"/>
        <v>0.14508795241855843</v>
      </c>
      <c r="BN352" t="str">
        <f t="shared" si="158"/>
        <v/>
      </c>
      <c r="BO352">
        <f t="shared" si="158"/>
        <v>-9.633799083823523E-4</v>
      </c>
      <c r="BP352" t="str">
        <f t="shared" si="158"/>
        <v/>
      </c>
    </row>
    <row r="353" spans="1:68" x14ac:dyDescent="0.2">
      <c r="A353">
        <v>1954</v>
      </c>
      <c r="B353">
        <v>4</v>
      </c>
      <c r="C353">
        <f t="shared" ref="C353:AH353" si="159">IF(COUNT(C35)=1,C35-C34,"")</f>
        <v>-2.0416884210359143E-2</v>
      </c>
      <c r="D353">
        <f t="shared" si="159"/>
        <v>-1.2843609478097484E-2</v>
      </c>
      <c r="E353" t="str">
        <f t="shared" si="159"/>
        <v/>
      </c>
      <c r="F353" t="str">
        <f t="shared" si="159"/>
        <v/>
      </c>
      <c r="G353" t="str">
        <f t="shared" si="159"/>
        <v/>
      </c>
      <c r="H353" t="str">
        <f t="shared" si="159"/>
        <v/>
      </c>
      <c r="I353">
        <f t="shared" si="159"/>
        <v>-8.7144076634569245E-2</v>
      </c>
      <c r="J353" t="str">
        <f t="shared" si="159"/>
        <v/>
      </c>
      <c r="K353" t="str">
        <f t="shared" si="159"/>
        <v/>
      </c>
      <c r="L353" t="str">
        <f t="shared" si="159"/>
        <v/>
      </c>
      <c r="M353" t="str">
        <f t="shared" si="159"/>
        <v/>
      </c>
      <c r="N353" t="str">
        <f t="shared" si="159"/>
        <v/>
      </c>
      <c r="O353" t="str">
        <f t="shared" si="159"/>
        <v/>
      </c>
      <c r="P353" t="str">
        <f t="shared" si="159"/>
        <v/>
      </c>
      <c r="Q353">
        <f t="shared" si="159"/>
        <v>7.0974076192606341E-4</v>
      </c>
      <c r="R353">
        <f t="shared" si="159"/>
        <v>-2.12218234073136E-2</v>
      </c>
      <c r="S353" t="str">
        <f t="shared" si="159"/>
        <v/>
      </c>
      <c r="T353" t="str">
        <f t="shared" si="159"/>
        <v/>
      </c>
      <c r="U353">
        <f t="shared" si="159"/>
        <v>-4.3095884199654044E-2</v>
      </c>
      <c r="V353" t="str">
        <f t="shared" si="159"/>
        <v/>
      </c>
      <c r="W353" t="str">
        <f t="shared" si="159"/>
        <v/>
      </c>
      <c r="X353">
        <f t="shared" si="159"/>
        <v>2.6132662496696213E-3</v>
      </c>
      <c r="Y353" t="str">
        <f t="shared" si="159"/>
        <v/>
      </c>
      <c r="Z353" t="str">
        <f t="shared" si="159"/>
        <v/>
      </c>
      <c r="AA353" t="str">
        <f t="shared" si="159"/>
        <v/>
      </c>
      <c r="AB353" t="str">
        <f t="shared" si="159"/>
        <v/>
      </c>
      <c r="AC353" t="str">
        <f t="shared" si="159"/>
        <v/>
      </c>
      <c r="AD353" t="str">
        <f t="shared" si="159"/>
        <v/>
      </c>
      <c r="AE353">
        <f t="shared" si="159"/>
        <v>5.8877200613860481E-4</v>
      </c>
      <c r="AF353">
        <f t="shared" si="159"/>
        <v>1.7713778959516091E-3</v>
      </c>
      <c r="AG353" t="str">
        <f t="shared" si="159"/>
        <v/>
      </c>
      <c r="AH353" t="str">
        <f t="shared" si="159"/>
        <v/>
      </c>
      <c r="AI353" t="str">
        <f t="shared" ref="AI353:BP353" si="160">IF(COUNT(AI35)=1,AI35-AI34,"")</f>
        <v/>
      </c>
      <c r="AJ353" t="str">
        <f t="shared" si="160"/>
        <v/>
      </c>
      <c r="AK353" t="str">
        <f t="shared" si="160"/>
        <v/>
      </c>
      <c r="AL353" t="str">
        <f t="shared" si="160"/>
        <v/>
      </c>
      <c r="AM353" t="str">
        <f t="shared" si="160"/>
        <v/>
      </c>
      <c r="AN353">
        <f t="shared" si="160"/>
        <v>-3.2112193098676745E-4</v>
      </c>
      <c r="AO353">
        <f t="shared" si="160"/>
        <v>-2.0924998269331585E-3</v>
      </c>
      <c r="AP353" t="str">
        <f t="shared" si="160"/>
        <v/>
      </c>
      <c r="AQ353">
        <f t="shared" si="160"/>
        <v>-6.4826801569779491E-3</v>
      </c>
      <c r="AR353">
        <f t="shared" si="160"/>
        <v>-1.5453538877999939E-2</v>
      </c>
      <c r="AS353">
        <f t="shared" si="160"/>
        <v>-2.1983029064109871E-2</v>
      </c>
      <c r="AT353">
        <f t="shared" si="160"/>
        <v>1.4931545175249014E-3</v>
      </c>
      <c r="AU353" t="str">
        <f t="shared" si="160"/>
        <v/>
      </c>
      <c r="AV353">
        <f t="shared" si="160"/>
        <v>-5.7576547882476348E-4</v>
      </c>
      <c r="AW353" t="str">
        <f t="shared" si="160"/>
        <v/>
      </c>
      <c r="AX353">
        <f t="shared" si="160"/>
        <v>-5.6131184614303109E-3</v>
      </c>
      <c r="AY353" t="str">
        <f t="shared" si="160"/>
        <v/>
      </c>
      <c r="AZ353" t="str">
        <f t="shared" si="160"/>
        <v/>
      </c>
      <c r="BA353">
        <f t="shared" si="160"/>
        <v>0.1364526464538951</v>
      </c>
      <c r="BB353">
        <f t="shared" si="160"/>
        <v>5.6360777300401566E-4</v>
      </c>
      <c r="BC353">
        <f t="shared" si="160"/>
        <v>-1.5323041948483329E-2</v>
      </c>
      <c r="BD353" t="str">
        <f t="shared" si="160"/>
        <v/>
      </c>
      <c r="BE353">
        <f t="shared" si="160"/>
        <v>-9.1892043703656334E-2</v>
      </c>
      <c r="BF353" t="str">
        <f t="shared" si="160"/>
        <v/>
      </c>
      <c r="BG353" t="str">
        <f t="shared" si="160"/>
        <v/>
      </c>
      <c r="BH353">
        <f t="shared" si="160"/>
        <v>8.0273128064132157E-3</v>
      </c>
      <c r="BI353" t="str">
        <f t="shared" si="160"/>
        <v/>
      </c>
      <c r="BJ353">
        <f t="shared" si="160"/>
        <v>-0.14558972557342731</v>
      </c>
      <c r="BK353">
        <f t="shared" si="160"/>
        <v>5.6405467055311131E-2</v>
      </c>
      <c r="BL353" t="str">
        <f t="shared" si="160"/>
        <v/>
      </c>
      <c r="BM353">
        <f t="shared" si="160"/>
        <v>0.20118413630644705</v>
      </c>
      <c r="BN353" t="str">
        <f t="shared" si="160"/>
        <v/>
      </c>
      <c r="BO353">
        <f t="shared" si="160"/>
        <v>3.472046496394909E-3</v>
      </c>
      <c r="BP353" t="str">
        <f t="shared" si="160"/>
        <v/>
      </c>
    </row>
    <row r="354" spans="1:68" x14ac:dyDescent="0.2">
      <c r="A354">
        <v>1955</v>
      </c>
      <c r="B354">
        <v>1</v>
      </c>
      <c r="C354">
        <f t="shared" ref="C354:AH354" si="161">IF(COUNT(C36)=1,C36-C35,"")</f>
        <v>-8.6401946700798149E-3</v>
      </c>
      <c r="D354">
        <f t="shared" si="161"/>
        <v>-9.7294159891969656E-3</v>
      </c>
      <c r="E354" t="str">
        <f t="shared" si="161"/>
        <v/>
      </c>
      <c r="F354" t="str">
        <f t="shared" si="161"/>
        <v/>
      </c>
      <c r="G354" t="str">
        <f t="shared" si="161"/>
        <v/>
      </c>
      <c r="H354" t="str">
        <f t="shared" si="161"/>
        <v/>
      </c>
      <c r="I354">
        <f t="shared" si="161"/>
        <v>-5.0462004988621523E-2</v>
      </c>
      <c r="J354" t="str">
        <f t="shared" si="161"/>
        <v/>
      </c>
      <c r="K354" t="str">
        <f t="shared" si="161"/>
        <v/>
      </c>
      <c r="L354" t="str">
        <f t="shared" si="161"/>
        <v/>
      </c>
      <c r="M354" t="str">
        <f t="shared" si="161"/>
        <v/>
      </c>
      <c r="N354" t="str">
        <f t="shared" si="161"/>
        <v/>
      </c>
      <c r="O354" t="str">
        <f t="shared" si="161"/>
        <v/>
      </c>
      <c r="P354" t="str">
        <f t="shared" si="161"/>
        <v/>
      </c>
      <c r="Q354">
        <f t="shared" si="161"/>
        <v>2.366826326863118E-3</v>
      </c>
      <c r="R354">
        <f t="shared" si="161"/>
        <v>3.9440678674922403E-2</v>
      </c>
      <c r="S354" t="str">
        <f t="shared" si="161"/>
        <v/>
      </c>
      <c r="T354" t="str">
        <f t="shared" si="161"/>
        <v/>
      </c>
      <c r="U354">
        <f t="shared" si="161"/>
        <v>-4.0944186865719878E-2</v>
      </c>
      <c r="V354" t="str">
        <f t="shared" si="161"/>
        <v/>
      </c>
      <c r="W354" t="str">
        <f t="shared" si="161"/>
        <v/>
      </c>
      <c r="X354">
        <f t="shared" si="161"/>
        <v>1.2161864633122299E-2</v>
      </c>
      <c r="Y354" t="str">
        <f t="shared" si="161"/>
        <v/>
      </c>
      <c r="Z354" t="str">
        <f t="shared" si="161"/>
        <v/>
      </c>
      <c r="AA354" t="str">
        <f t="shared" si="161"/>
        <v/>
      </c>
      <c r="AB354" t="str">
        <f t="shared" si="161"/>
        <v/>
      </c>
      <c r="AC354" t="str">
        <f t="shared" si="161"/>
        <v/>
      </c>
      <c r="AD354" t="str">
        <f t="shared" si="161"/>
        <v/>
      </c>
      <c r="AE354">
        <f t="shared" si="161"/>
        <v>1.3542233911709722E-3</v>
      </c>
      <c r="AF354">
        <f t="shared" si="161"/>
        <v>4.5308017235559106E-3</v>
      </c>
      <c r="AG354" t="str">
        <f t="shared" si="161"/>
        <v/>
      </c>
      <c r="AH354" t="str">
        <f t="shared" si="161"/>
        <v/>
      </c>
      <c r="AI354" t="str">
        <f t="shared" ref="AI354:BP354" si="162">IF(COUNT(AI36)=1,AI36-AI35,"")</f>
        <v/>
      </c>
      <c r="AJ354" t="str">
        <f t="shared" si="162"/>
        <v/>
      </c>
      <c r="AK354" t="str">
        <f t="shared" si="162"/>
        <v/>
      </c>
      <c r="AL354" t="str">
        <f t="shared" si="162"/>
        <v/>
      </c>
      <c r="AM354" t="str">
        <f t="shared" si="162"/>
        <v/>
      </c>
      <c r="AN354">
        <f t="shared" si="162"/>
        <v>-2.8839336454467013E-4</v>
      </c>
      <c r="AO354">
        <f t="shared" si="162"/>
        <v>-4.8191950880944745E-3</v>
      </c>
      <c r="AP354" t="str">
        <f t="shared" si="162"/>
        <v/>
      </c>
      <c r="AQ354">
        <f t="shared" si="162"/>
        <v>-1.0581882383045027E-2</v>
      </c>
      <c r="AR354">
        <f t="shared" si="162"/>
        <v>-7.9819840359474092E-3</v>
      </c>
      <c r="AS354">
        <f t="shared" si="162"/>
        <v>-1.8608873315990593E-2</v>
      </c>
      <c r="AT354">
        <f t="shared" si="162"/>
        <v>9.8992308844203653E-3</v>
      </c>
      <c r="AU354" t="str">
        <f t="shared" si="162"/>
        <v/>
      </c>
      <c r="AV354">
        <f t="shared" si="162"/>
        <v>-2.3915883710632357E-3</v>
      </c>
      <c r="AW354" t="str">
        <f t="shared" si="162"/>
        <v/>
      </c>
      <c r="AX354">
        <f t="shared" si="162"/>
        <v>4.5076623368913715E-3</v>
      </c>
      <c r="AY354" t="str">
        <f t="shared" si="162"/>
        <v/>
      </c>
      <c r="AZ354" t="str">
        <f t="shared" si="162"/>
        <v/>
      </c>
      <c r="BA354">
        <f t="shared" si="162"/>
        <v>8.2378108529926664E-2</v>
      </c>
      <c r="BB354">
        <f t="shared" si="162"/>
        <v>-6.2155204221010507E-3</v>
      </c>
      <c r="BC354">
        <f t="shared" si="162"/>
        <v>-7.9082091551492262E-3</v>
      </c>
      <c r="BD354" t="str">
        <f t="shared" si="162"/>
        <v/>
      </c>
      <c r="BE354">
        <f t="shared" si="162"/>
        <v>-2.7837774747464294E-2</v>
      </c>
      <c r="BF354" t="str">
        <f t="shared" si="162"/>
        <v/>
      </c>
      <c r="BG354" t="str">
        <f t="shared" si="162"/>
        <v/>
      </c>
      <c r="BH354">
        <f t="shared" si="162"/>
        <v>6.38059596665183E-3</v>
      </c>
      <c r="BI354" t="str">
        <f t="shared" si="162"/>
        <v/>
      </c>
      <c r="BJ354">
        <f t="shared" si="162"/>
        <v>-0.20080640891898405</v>
      </c>
      <c r="BK354">
        <f t="shared" si="162"/>
        <v>5.8236266357042155E-2</v>
      </c>
      <c r="BL354" t="str">
        <f t="shared" si="162"/>
        <v/>
      </c>
      <c r="BM354">
        <f t="shared" si="162"/>
        <v>0.25828929143578283</v>
      </c>
      <c r="BN354" t="str">
        <f t="shared" si="162"/>
        <v/>
      </c>
      <c r="BO354">
        <f t="shared" si="162"/>
        <v>-4.2450975831198594E-3</v>
      </c>
      <c r="BP354" t="str">
        <f t="shared" si="162"/>
        <v/>
      </c>
    </row>
    <row r="355" spans="1:68" x14ac:dyDescent="0.2">
      <c r="A355">
        <v>1955</v>
      </c>
      <c r="B355">
        <v>2</v>
      </c>
      <c r="C355">
        <f t="shared" ref="C355:AH355" si="163">IF(COUNT(C37)=1,C37-C36,"")</f>
        <v>-6.1303317720522443E-3</v>
      </c>
      <c r="D355">
        <f t="shared" si="163"/>
        <v>-3.2008460696886232E-3</v>
      </c>
      <c r="E355" t="str">
        <f t="shared" si="163"/>
        <v/>
      </c>
      <c r="F355" t="str">
        <f t="shared" si="163"/>
        <v/>
      </c>
      <c r="G355" t="str">
        <f t="shared" si="163"/>
        <v/>
      </c>
      <c r="H355" t="str">
        <f t="shared" si="163"/>
        <v/>
      </c>
      <c r="I355">
        <f t="shared" si="163"/>
        <v>-7.633354334174669E-3</v>
      </c>
      <c r="J355" t="str">
        <f t="shared" si="163"/>
        <v/>
      </c>
      <c r="K355" t="str">
        <f t="shared" si="163"/>
        <v/>
      </c>
      <c r="L355" t="str">
        <f t="shared" si="163"/>
        <v/>
      </c>
      <c r="M355" t="str">
        <f t="shared" si="163"/>
        <v/>
      </c>
      <c r="N355" t="str">
        <f t="shared" si="163"/>
        <v/>
      </c>
      <c r="O355" t="str">
        <f t="shared" si="163"/>
        <v/>
      </c>
      <c r="P355" t="str">
        <f t="shared" si="163"/>
        <v/>
      </c>
      <c r="Q355">
        <f t="shared" si="163"/>
        <v>-1.1876101414563071E-3</v>
      </c>
      <c r="R355">
        <f t="shared" si="163"/>
        <v>-4.659915004634918E-2</v>
      </c>
      <c r="S355" t="str">
        <f t="shared" si="163"/>
        <v/>
      </c>
      <c r="T355" t="str">
        <f t="shared" si="163"/>
        <v/>
      </c>
      <c r="U355">
        <f t="shared" si="163"/>
        <v>-2.5680795935176803E-3</v>
      </c>
      <c r="V355" t="str">
        <f t="shared" si="163"/>
        <v/>
      </c>
      <c r="W355" t="str">
        <f t="shared" si="163"/>
        <v/>
      </c>
      <c r="X355">
        <f t="shared" si="163"/>
        <v>-4.1363795843860629E-3</v>
      </c>
      <c r="Y355" t="str">
        <f t="shared" si="163"/>
        <v/>
      </c>
      <c r="Z355" t="str">
        <f t="shared" si="163"/>
        <v/>
      </c>
      <c r="AA355" t="str">
        <f t="shared" si="163"/>
        <v/>
      </c>
      <c r="AB355" t="str">
        <f t="shared" si="163"/>
        <v/>
      </c>
      <c r="AC355" t="str">
        <f t="shared" si="163"/>
        <v/>
      </c>
      <c r="AD355" t="str">
        <f t="shared" si="163"/>
        <v/>
      </c>
      <c r="AE355">
        <f t="shared" si="163"/>
        <v>-1.419234403626124E-3</v>
      </c>
      <c r="AF355">
        <f t="shared" si="163"/>
        <v>2.5503775337267776E-3</v>
      </c>
      <c r="AG355" t="str">
        <f t="shared" si="163"/>
        <v/>
      </c>
      <c r="AH355" t="str">
        <f t="shared" si="163"/>
        <v/>
      </c>
      <c r="AI355" t="str">
        <f t="shared" ref="AI355:BP355" si="164">IF(COUNT(AI37)=1,AI37-AI36,"")</f>
        <v/>
      </c>
      <c r="AJ355" t="str">
        <f t="shared" si="164"/>
        <v/>
      </c>
      <c r="AK355" t="str">
        <f t="shared" si="164"/>
        <v/>
      </c>
      <c r="AL355" t="str">
        <f t="shared" si="164"/>
        <v/>
      </c>
      <c r="AM355" t="str">
        <f t="shared" si="164"/>
        <v/>
      </c>
      <c r="AN355">
        <f t="shared" si="164"/>
        <v>-1.1682834487101945E-2</v>
      </c>
      <c r="AO355">
        <f t="shared" si="164"/>
        <v>-1.4233212020820174E-2</v>
      </c>
      <c r="AP355" t="str">
        <f t="shared" si="164"/>
        <v/>
      </c>
      <c r="AQ355">
        <f t="shared" si="164"/>
        <v>-1.4888005634068335E-2</v>
      </c>
      <c r="AR355">
        <f t="shared" si="164"/>
        <v>4.2115559095088351E-3</v>
      </c>
      <c r="AS355">
        <f t="shared" si="164"/>
        <v>-1.0719009083889119E-2</v>
      </c>
      <c r="AT355">
        <f t="shared" si="164"/>
        <v>4.5236139989128649E-3</v>
      </c>
      <c r="AU355" t="str">
        <f t="shared" si="164"/>
        <v/>
      </c>
      <c r="AV355">
        <f t="shared" si="164"/>
        <v>-5.3913935742730956E-3</v>
      </c>
      <c r="AW355" t="str">
        <f t="shared" si="164"/>
        <v/>
      </c>
      <c r="AX355">
        <f t="shared" si="164"/>
        <v>2.7281355180450717E-3</v>
      </c>
      <c r="AY355" t="str">
        <f t="shared" si="164"/>
        <v/>
      </c>
      <c r="AZ355" t="str">
        <f t="shared" si="164"/>
        <v/>
      </c>
      <c r="BA355">
        <f t="shared" si="164"/>
        <v>8.7291723709538083E-2</v>
      </c>
      <c r="BB355">
        <f t="shared" si="164"/>
        <v>-1.1205967924691862E-2</v>
      </c>
      <c r="BC355">
        <f t="shared" si="164"/>
        <v>0.11850330375402596</v>
      </c>
      <c r="BD355" t="str">
        <f t="shared" si="164"/>
        <v/>
      </c>
      <c r="BE355">
        <f t="shared" si="164"/>
        <v>1.2867929410473877E-3</v>
      </c>
      <c r="BF355" t="str">
        <f t="shared" si="164"/>
        <v/>
      </c>
      <c r="BG355" t="str">
        <f t="shared" si="164"/>
        <v/>
      </c>
      <c r="BH355">
        <f t="shared" si="164"/>
        <v>5.6853728107702541E-4</v>
      </c>
      <c r="BI355" t="str">
        <f t="shared" si="164"/>
        <v/>
      </c>
      <c r="BJ355">
        <f t="shared" si="164"/>
        <v>-0.31727082558422515</v>
      </c>
      <c r="BK355">
        <f t="shared" si="164"/>
        <v>-9.9987014389591344E-2</v>
      </c>
      <c r="BL355" t="str">
        <f t="shared" si="164"/>
        <v/>
      </c>
      <c r="BM355">
        <f t="shared" si="164"/>
        <v>0.21659337357908659</v>
      </c>
      <c r="BN355" t="str">
        <f t="shared" si="164"/>
        <v/>
      </c>
      <c r="BO355">
        <f t="shared" si="164"/>
        <v>-5.594436070340339E-5</v>
      </c>
      <c r="BP355" t="str">
        <f t="shared" si="164"/>
        <v/>
      </c>
    </row>
    <row r="356" spans="1:68" x14ac:dyDescent="0.2">
      <c r="A356">
        <v>1955</v>
      </c>
      <c r="B356">
        <v>3</v>
      </c>
      <c r="C356">
        <f t="shared" ref="C356:AH356" si="165">IF(COUNT(C38)=1,C38-C37,"")</f>
        <v>1.0150557431343188E-3</v>
      </c>
      <c r="D356">
        <f t="shared" si="165"/>
        <v>-3.6115520183859218E-3</v>
      </c>
      <c r="E356" t="str">
        <f t="shared" si="165"/>
        <v/>
      </c>
      <c r="F356" t="str">
        <f t="shared" si="165"/>
        <v/>
      </c>
      <c r="G356" t="str">
        <f t="shared" si="165"/>
        <v/>
      </c>
      <c r="H356" t="str">
        <f t="shared" si="165"/>
        <v/>
      </c>
      <c r="I356">
        <f t="shared" si="165"/>
        <v>-1.5928298693297371E-2</v>
      </c>
      <c r="J356" t="str">
        <f t="shared" si="165"/>
        <v/>
      </c>
      <c r="K356" t="str">
        <f t="shared" si="165"/>
        <v/>
      </c>
      <c r="L356" t="str">
        <f t="shared" si="165"/>
        <v/>
      </c>
      <c r="M356" t="str">
        <f t="shared" si="165"/>
        <v/>
      </c>
      <c r="N356" t="str">
        <f t="shared" si="165"/>
        <v/>
      </c>
      <c r="O356" t="str">
        <f t="shared" si="165"/>
        <v/>
      </c>
      <c r="P356" t="str">
        <f t="shared" si="165"/>
        <v/>
      </c>
      <c r="Q356">
        <f t="shared" si="165"/>
        <v>1.0474044837617789E-3</v>
      </c>
      <c r="R356">
        <f t="shared" si="165"/>
        <v>1.1088170531199815E-2</v>
      </c>
      <c r="S356" t="str">
        <f t="shared" si="165"/>
        <v/>
      </c>
      <c r="T356" t="str">
        <f t="shared" si="165"/>
        <v/>
      </c>
      <c r="U356">
        <f t="shared" si="165"/>
        <v>-2.0897750211342547E-2</v>
      </c>
      <c r="V356" t="str">
        <f t="shared" si="165"/>
        <v/>
      </c>
      <c r="W356" t="str">
        <f t="shared" si="165"/>
        <v/>
      </c>
      <c r="X356">
        <f t="shared" si="165"/>
        <v>2.1635365641130555E-2</v>
      </c>
      <c r="Y356" t="str">
        <f t="shared" si="165"/>
        <v/>
      </c>
      <c r="Z356" t="str">
        <f t="shared" si="165"/>
        <v/>
      </c>
      <c r="AA356" t="str">
        <f t="shared" si="165"/>
        <v/>
      </c>
      <c r="AB356" t="str">
        <f t="shared" si="165"/>
        <v/>
      </c>
      <c r="AC356" t="str">
        <f t="shared" si="165"/>
        <v/>
      </c>
      <c r="AD356" t="str">
        <f t="shared" si="165"/>
        <v/>
      </c>
      <c r="AE356">
        <f t="shared" si="165"/>
        <v>-4.1427434800609397E-3</v>
      </c>
      <c r="AF356">
        <f t="shared" si="165"/>
        <v>4.566323667773986E-4</v>
      </c>
      <c r="AG356" t="str">
        <f t="shared" si="165"/>
        <v/>
      </c>
      <c r="AH356" t="str">
        <f t="shared" si="165"/>
        <v/>
      </c>
      <c r="AI356" t="str">
        <f t="shared" ref="AI356:BP356" si="166">IF(COUNT(AI38)=1,AI38-AI37,"")</f>
        <v/>
      </c>
      <c r="AJ356" t="str">
        <f t="shared" si="166"/>
        <v/>
      </c>
      <c r="AK356" t="str">
        <f t="shared" si="166"/>
        <v/>
      </c>
      <c r="AL356" t="str">
        <f t="shared" si="166"/>
        <v/>
      </c>
      <c r="AM356" t="str">
        <f t="shared" si="166"/>
        <v/>
      </c>
      <c r="AN356">
        <f t="shared" si="166"/>
        <v>-9.9712584868627552E-5</v>
      </c>
      <c r="AO356">
        <f t="shared" si="166"/>
        <v>-5.5634495163636721E-4</v>
      </c>
      <c r="AP356" t="str">
        <f t="shared" si="166"/>
        <v/>
      </c>
      <c r="AQ356">
        <f t="shared" si="166"/>
        <v>-5.9197649503648364E-3</v>
      </c>
      <c r="AR356">
        <f t="shared" si="166"/>
        <v>-8.1112315613069974E-3</v>
      </c>
      <c r="AS356">
        <f t="shared" si="166"/>
        <v>-1.4070647876907927E-2</v>
      </c>
      <c r="AT356">
        <f t="shared" si="166"/>
        <v>1.5025599781329349E-2</v>
      </c>
      <c r="AU356" t="str">
        <f t="shared" si="166"/>
        <v/>
      </c>
      <c r="AV356">
        <f t="shared" si="166"/>
        <v>-5.6061329306675844E-3</v>
      </c>
      <c r="AW356" t="str">
        <f t="shared" si="166"/>
        <v/>
      </c>
      <c r="AX356">
        <f t="shared" si="166"/>
        <v>1.2197777643107699E-2</v>
      </c>
      <c r="AY356" t="str">
        <f t="shared" si="166"/>
        <v/>
      </c>
      <c r="AZ356" t="str">
        <f t="shared" si="166"/>
        <v/>
      </c>
      <c r="BA356">
        <f t="shared" si="166"/>
        <v>-6.9999634206432404E-3</v>
      </c>
      <c r="BB356">
        <f t="shared" si="166"/>
        <v>-6.1005647180110145E-3</v>
      </c>
      <c r="BC356">
        <f t="shared" si="166"/>
        <v>9.5321601198030237E-2</v>
      </c>
      <c r="BD356" t="str">
        <f t="shared" si="166"/>
        <v/>
      </c>
      <c r="BE356">
        <f t="shared" si="166"/>
        <v>5.1807404921255795E-4</v>
      </c>
      <c r="BF356" t="str">
        <f t="shared" si="166"/>
        <v/>
      </c>
      <c r="BG356" t="str">
        <f t="shared" si="166"/>
        <v/>
      </c>
      <c r="BH356">
        <f t="shared" si="166"/>
        <v>6.0840498512542609E-3</v>
      </c>
      <c r="BI356" t="str">
        <f t="shared" si="166"/>
        <v/>
      </c>
      <c r="BJ356">
        <f t="shared" si="166"/>
        <v>-0.41527850797411214</v>
      </c>
      <c r="BK356">
        <f t="shared" si="166"/>
        <v>-0.24852891791131881</v>
      </c>
      <c r="BL356" t="str">
        <f t="shared" si="166"/>
        <v/>
      </c>
      <c r="BM356">
        <f t="shared" si="166"/>
        <v>0.16612490770173283</v>
      </c>
      <c r="BN356" t="str">
        <f t="shared" si="166"/>
        <v/>
      </c>
      <c r="BO356">
        <f t="shared" si="166"/>
        <v>-1.100175984822184E-3</v>
      </c>
      <c r="BP356" t="str">
        <f t="shared" si="166"/>
        <v/>
      </c>
    </row>
    <row r="357" spans="1:68" x14ac:dyDescent="0.2">
      <c r="A357">
        <v>1955</v>
      </c>
      <c r="B357">
        <v>4</v>
      </c>
      <c r="C357">
        <f t="shared" ref="C357:AH357" si="167">IF(COUNT(C39)=1,C39-C38,"")</f>
        <v>1.0641447001193072E-2</v>
      </c>
      <c r="D357">
        <f t="shared" si="167"/>
        <v>6.9645947096113048E-3</v>
      </c>
      <c r="E357" t="str">
        <f t="shared" si="167"/>
        <v/>
      </c>
      <c r="F357" t="str">
        <f t="shared" si="167"/>
        <v/>
      </c>
      <c r="G357" t="str">
        <f t="shared" si="167"/>
        <v/>
      </c>
      <c r="H357" t="str">
        <f t="shared" si="167"/>
        <v/>
      </c>
      <c r="I357">
        <f t="shared" si="167"/>
        <v>3.544272142297622E-2</v>
      </c>
      <c r="J357" t="str">
        <f t="shared" si="167"/>
        <v/>
      </c>
      <c r="K357" t="str">
        <f t="shared" si="167"/>
        <v/>
      </c>
      <c r="L357" t="str">
        <f t="shared" si="167"/>
        <v/>
      </c>
      <c r="M357" t="str">
        <f t="shared" si="167"/>
        <v/>
      </c>
      <c r="N357" t="str">
        <f t="shared" si="167"/>
        <v/>
      </c>
      <c r="O357" t="str">
        <f t="shared" si="167"/>
        <v/>
      </c>
      <c r="P357" t="str">
        <f t="shared" si="167"/>
        <v/>
      </c>
      <c r="Q357">
        <f t="shared" si="167"/>
        <v>2.1871013426677174E-4</v>
      </c>
      <c r="R357">
        <f t="shared" si="167"/>
        <v>-2.9934336538548045E-2</v>
      </c>
      <c r="S357" t="str">
        <f t="shared" si="167"/>
        <v/>
      </c>
      <c r="T357" t="str">
        <f t="shared" si="167"/>
        <v/>
      </c>
      <c r="U357">
        <f t="shared" si="167"/>
        <v>-2.6672696545977814E-2</v>
      </c>
      <c r="V357" t="str">
        <f t="shared" si="167"/>
        <v/>
      </c>
      <c r="W357" t="str">
        <f t="shared" si="167"/>
        <v/>
      </c>
      <c r="X357">
        <f t="shared" si="167"/>
        <v>1.9441745180319714E-3</v>
      </c>
      <c r="Y357" t="str">
        <f t="shared" si="167"/>
        <v/>
      </c>
      <c r="Z357" t="str">
        <f t="shared" si="167"/>
        <v/>
      </c>
      <c r="AA357" t="str">
        <f t="shared" si="167"/>
        <v/>
      </c>
      <c r="AB357" t="str">
        <f t="shared" si="167"/>
        <v/>
      </c>
      <c r="AC357" t="str">
        <f t="shared" si="167"/>
        <v/>
      </c>
      <c r="AD357" t="str">
        <f t="shared" si="167"/>
        <v/>
      </c>
      <c r="AE357">
        <f t="shared" si="167"/>
        <v>-4.2304894557507744E-3</v>
      </c>
      <c r="AF357">
        <f t="shared" si="167"/>
        <v>3.4897183699333922E-3</v>
      </c>
      <c r="AG357" t="str">
        <f t="shared" si="167"/>
        <v/>
      </c>
      <c r="AH357" t="str">
        <f t="shared" si="167"/>
        <v/>
      </c>
      <c r="AI357">
        <f t="shared" ref="AI357:BP357" si="168">IF(COUNT(AI39)=1,AI39-AI38,"")</f>
        <v>1.5974469552560766E-2</v>
      </c>
      <c r="AJ357">
        <f t="shared" si="168"/>
        <v>1.955185214957611E-2</v>
      </c>
      <c r="AK357">
        <f t="shared" si="168"/>
        <v>6.1766799308324849E-3</v>
      </c>
      <c r="AL357" t="str">
        <f t="shared" si="168"/>
        <v/>
      </c>
      <c r="AM357" t="str">
        <f t="shared" si="168"/>
        <v/>
      </c>
      <c r="AN357">
        <f t="shared" si="168"/>
        <v>5.4815643521330948E-3</v>
      </c>
      <c r="AO357">
        <f t="shared" si="168"/>
        <v>1.9918459822108048E-3</v>
      </c>
      <c r="AP357" t="str">
        <f t="shared" si="168"/>
        <v/>
      </c>
      <c r="AQ357">
        <f t="shared" si="168"/>
        <v>-1.0712317249126357E-3</v>
      </c>
      <c r="AR357">
        <f t="shared" si="168"/>
        <v>6.4997769600401156E-3</v>
      </c>
      <c r="AS357">
        <f t="shared" si="168"/>
        <v>5.3921049708929303E-3</v>
      </c>
      <c r="AT357">
        <f t="shared" si="168"/>
        <v>5.1945465078107739E-3</v>
      </c>
      <c r="AU357" t="str">
        <f t="shared" si="168"/>
        <v/>
      </c>
      <c r="AV357">
        <f t="shared" si="168"/>
        <v>-6.3337199764568197E-3</v>
      </c>
      <c r="AW357" t="str">
        <f t="shared" si="168"/>
        <v/>
      </c>
      <c r="AX357">
        <f t="shared" si="168"/>
        <v>9.0325733791374319E-3</v>
      </c>
      <c r="AY357" t="str">
        <f t="shared" si="168"/>
        <v/>
      </c>
      <c r="AZ357" t="str">
        <f t="shared" si="168"/>
        <v/>
      </c>
      <c r="BA357">
        <f t="shared" si="168"/>
        <v>6.6453248842960777E-2</v>
      </c>
      <c r="BB357">
        <f t="shared" si="168"/>
        <v>5.4126074417482073E-4</v>
      </c>
      <c r="BC357">
        <f t="shared" si="168"/>
        <v>-1.3240158889308518E-2</v>
      </c>
      <c r="BD357" t="str">
        <f t="shared" si="168"/>
        <v/>
      </c>
      <c r="BE357">
        <f t="shared" si="168"/>
        <v>1.0256877750921767E-2</v>
      </c>
      <c r="BF357" t="str">
        <f t="shared" si="168"/>
        <v/>
      </c>
      <c r="BG357" t="str">
        <f t="shared" si="168"/>
        <v/>
      </c>
      <c r="BH357">
        <f t="shared" si="168"/>
        <v>1.5655072332770824E-3</v>
      </c>
      <c r="BI357" t="str">
        <f t="shared" si="168"/>
        <v/>
      </c>
      <c r="BJ357">
        <f t="shared" si="168"/>
        <v>7.5073305772382248E-2</v>
      </c>
      <c r="BK357">
        <f t="shared" si="168"/>
        <v>3.2408504949123174E-2</v>
      </c>
      <c r="BL357" t="str">
        <f t="shared" si="168"/>
        <v/>
      </c>
      <c r="BM357">
        <f t="shared" si="168"/>
        <v>-4.3222952089390088E-2</v>
      </c>
      <c r="BN357" t="str">
        <f t="shared" si="168"/>
        <v/>
      </c>
      <c r="BO357">
        <f t="shared" si="168"/>
        <v>-7.2132943305542457E-3</v>
      </c>
      <c r="BP357" t="str">
        <f t="shared" si="168"/>
        <v/>
      </c>
    </row>
    <row r="358" spans="1:68" x14ac:dyDescent="0.2">
      <c r="A358">
        <v>1956</v>
      </c>
      <c r="B358">
        <v>1</v>
      </c>
      <c r="C358">
        <f t="shared" ref="C358:AH358" si="169">IF(COUNT(C40)=1,C40-C39,"")</f>
        <v>-1.6213384518799501E-3</v>
      </c>
      <c r="D358">
        <f t="shared" si="169"/>
        <v>5.1374332762996744E-3</v>
      </c>
      <c r="E358" t="str">
        <f t="shared" si="169"/>
        <v/>
      </c>
      <c r="F358" t="str">
        <f t="shared" si="169"/>
        <v/>
      </c>
      <c r="G358" t="str">
        <f t="shared" si="169"/>
        <v/>
      </c>
      <c r="H358" t="str">
        <f t="shared" si="169"/>
        <v/>
      </c>
      <c r="I358">
        <f t="shared" si="169"/>
        <v>1.393795980348056E-2</v>
      </c>
      <c r="J358" t="str">
        <f t="shared" si="169"/>
        <v/>
      </c>
      <c r="K358" t="str">
        <f t="shared" si="169"/>
        <v/>
      </c>
      <c r="L358" t="str">
        <f t="shared" si="169"/>
        <v/>
      </c>
      <c r="M358" t="str">
        <f t="shared" si="169"/>
        <v/>
      </c>
      <c r="N358" t="str">
        <f t="shared" si="169"/>
        <v/>
      </c>
      <c r="O358" t="str">
        <f t="shared" si="169"/>
        <v/>
      </c>
      <c r="P358" t="str">
        <f t="shared" si="169"/>
        <v/>
      </c>
      <c r="Q358">
        <f t="shared" si="169"/>
        <v>-2.1764382221936048E-3</v>
      </c>
      <c r="R358">
        <f t="shared" si="169"/>
        <v>-4.9519942222463698E-2</v>
      </c>
      <c r="S358" t="str">
        <f t="shared" si="169"/>
        <v/>
      </c>
      <c r="T358" t="str">
        <f t="shared" si="169"/>
        <v/>
      </c>
      <c r="U358">
        <f t="shared" si="169"/>
        <v>1.9220596422983682E-2</v>
      </c>
      <c r="V358" t="str">
        <f t="shared" si="169"/>
        <v/>
      </c>
      <c r="W358" t="str">
        <f t="shared" si="169"/>
        <v/>
      </c>
      <c r="X358">
        <f t="shared" si="169"/>
        <v>-1.8047795779862597E-2</v>
      </c>
      <c r="Y358" t="str">
        <f t="shared" si="169"/>
        <v/>
      </c>
      <c r="Z358" t="str">
        <f t="shared" si="169"/>
        <v/>
      </c>
      <c r="AA358" t="str">
        <f t="shared" si="169"/>
        <v/>
      </c>
      <c r="AB358" t="str">
        <f t="shared" si="169"/>
        <v/>
      </c>
      <c r="AC358" t="str">
        <f t="shared" si="169"/>
        <v/>
      </c>
      <c r="AD358" t="str">
        <f t="shared" si="169"/>
        <v/>
      </c>
      <c r="AE358">
        <f t="shared" si="169"/>
        <v>-1.628117173422261E-4</v>
      </c>
      <c r="AF358">
        <f t="shared" si="169"/>
        <v>-2.797633115586784E-3</v>
      </c>
      <c r="AG358" t="str">
        <f t="shared" si="169"/>
        <v/>
      </c>
      <c r="AH358" t="str">
        <f t="shared" si="169"/>
        <v/>
      </c>
      <c r="AI358">
        <f t="shared" ref="AI358:BP358" si="170">IF(COUNT(AI40)=1,AI40-AI39,"")</f>
        <v>2.9404065280629332E-3</v>
      </c>
      <c r="AJ358">
        <f t="shared" si="170"/>
        <v>-6.9360115429391023E-3</v>
      </c>
      <c r="AK358">
        <f t="shared" si="170"/>
        <v>2.0620684344923035E-3</v>
      </c>
      <c r="AL358" t="str">
        <f t="shared" si="170"/>
        <v/>
      </c>
      <c r="AM358" t="str">
        <f t="shared" si="170"/>
        <v/>
      </c>
      <c r="AN358">
        <f t="shared" si="170"/>
        <v>-1.114497253973612E-2</v>
      </c>
      <c r="AO358">
        <f t="shared" si="170"/>
        <v>-8.3473394241375676E-3</v>
      </c>
      <c r="AP358" t="str">
        <f t="shared" si="170"/>
        <v/>
      </c>
      <c r="AQ358">
        <f t="shared" si="170"/>
        <v>-4.2582107029787153E-4</v>
      </c>
      <c r="AR358">
        <f t="shared" si="170"/>
        <v>6.4884604836765725E-3</v>
      </c>
      <c r="AS358">
        <f t="shared" si="170"/>
        <v>6.0295807896491027E-3</v>
      </c>
      <c r="AT358">
        <f t="shared" si="170"/>
        <v>-7.7002462244919051E-3</v>
      </c>
      <c r="AU358" t="str">
        <f t="shared" si="170"/>
        <v/>
      </c>
      <c r="AV358">
        <f t="shared" si="170"/>
        <v>-3.1189292871438568E-3</v>
      </c>
      <c r="AW358" t="str">
        <f t="shared" si="170"/>
        <v/>
      </c>
      <c r="AX358">
        <f t="shared" si="170"/>
        <v>-4.7096014610481518E-3</v>
      </c>
      <c r="AY358" t="str">
        <f t="shared" si="170"/>
        <v/>
      </c>
      <c r="AZ358" t="str">
        <f t="shared" si="170"/>
        <v/>
      </c>
      <c r="BA358">
        <f t="shared" si="170"/>
        <v>-3.0442494204474757E-2</v>
      </c>
      <c r="BB358">
        <f t="shared" si="170"/>
        <v>-1.1917181274663236E-3</v>
      </c>
      <c r="BC358">
        <f t="shared" si="170"/>
        <v>0.13731469205794822</v>
      </c>
      <c r="BD358" t="str">
        <f t="shared" si="170"/>
        <v/>
      </c>
      <c r="BE358">
        <f t="shared" si="170"/>
        <v>9.4939764632835377E-3</v>
      </c>
      <c r="BF358" t="str">
        <f t="shared" si="170"/>
        <v/>
      </c>
      <c r="BG358" t="str">
        <f t="shared" si="170"/>
        <v/>
      </c>
      <c r="BH358">
        <f t="shared" si="170"/>
        <v>-3.1931485787760686E-3</v>
      </c>
      <c r="BI358" t="str">
        <f t="shared" si="170"/>
        <v/>
      </c>
      <c r="BJ358">
        <f t="shared" si="170"/>
        <v>-0.17605307341622867</v>
      </c>
      <c r="BK358">
        <f t="shared" si="170"/>
        <v>-0.15722146607730814</v>
      </c>
      <c r="BL358" t="str">
        <f t="shared" si="170"/>
        <v/>
      </c>
      <c r="BM358">
        <f t="shared" si="170"/>
        <v>1.833912024528872E-2</v>
      </c>
      <c r="BN358" t="str">
        <f t="shared" si="170"/>
        <v/>
      </c>
      <c r="BO358">
        <f t="shared" si="170"/>
        <v>7.0391891820356586E-3</v>
      </c>
      <c r="BP358" t="str">
        <f t="shared" si="170"/>
        <v/>
      </c>
    </row>
    <row r="359" spans="1:68" x14ac:dyDescent="0.2">
      <c r="A359">
        <v>1956</v>
      </c>
      <c r="B359">
        <v>2</v>
      </c>
      <c r="C359">
        <f t="shared" ref="C359:AH359" si="171">IF(COUNT(C41)=1,C41-C40,"")</f>
        <v>7.242507679936061E-3</v>
      </c>
      <c r="D359">
        <f t="shared" si="171"/>
        <v>5.9466857640719795E-3</v>
      </c>
      <c r="E359" t="str">
        <f t="shared" si="171"/>
        <v/>
      </c>
      <c r="F359" t="str">
        <f t="shared" si="171"/>
        <v/>
      </c>
      <c r="G359" t="str">
        <f t="shared" si="171"/>
        <v/>
      </c>
      <c r="H359" t="str">
        <f t="shared" si="171"/>
        <v/>
      </c>
      <c r="I359">
        <f t="shared" si="171"/>
        <v>1.4406989703474871E-2</v>
      </c>
      <c r="J359" t="str">
        <f t="shared" si="171"/>
        <v/>
      </c>
      <c r="K359" t="str">
        <f t="shared" si="171"/>
        <v/>
      </c>
      <c r="L359" t="str">
        <f t="shared" si="171"/>
        <v/>
      </c>
      <c r="M359" t="str">
        <f t="shared" si="171"/>
        <v/>
      </c>
      <c r="N359" t="str">
        <f t="shared" si="171"/>
        <v/>
      </c>
      <c r="O359" t="str">
        <f t="shared" si="171"/>
        <v/>
      </c>
      <c r="P359" t="str">
        <f t="shared" si="171"/>
        <v/>
      </c>
      <c r="Q359">
        <f t="shared" si="171"/>
        <v>-7.1770448734135781E-4</v>
      </c>
      <c r="R359">
        <f t="shared" si="171"/>
        <v>-1.6717491242750349E-2</v>
      </c>
      <c r="S359" t="str">
        <f t="shared" si="171"/>
        <v/>
      </c>
      <c r="T359" t="str">
        <f t="shared" si="171"/>
        <v/>
      </c>
      <c r="U359">
        <f t="shared" si="171"/>
        <v>6.2687189517625086E-3</v>
      </c>
      <c r="V359" t="str">
        <f t="shared" si="171"/>
        <v/>
      </c>
      <c r="W359" t="str">
        <f t="shared" si="171"/>
        <v/>
      </c>
      <c r="X359">
        <f t="shared" si="171"/>
        <v>1.0414465541146889E-2</v>
      </c>
      <c r="Y359" t="str">
        <f t="shared" si="171"/>
        <v/>
      </c>
      <c r="Z359" t="str">
        <f t="shared" si="171"/>
        <v/>
      </c>
      <c r="AA359" t="str">
        <f t="shared" si="171"/>
        <v/>
      </c>
      <c r="AB359" t="str">
        <f t="shared" si="171"/>
        <v/>
      </c>
      <c r="AC359" t="str">
        <f t="shared" si="171"/>
        <v/>
      </c>
      <c r="AD359" t="str">
        <f t="shared" si="171"/>
        <v/>
      </c>
      <c r="AE359">
        <f t="shared" si="171"/>
        <v>-6.6127592968454607E-3</v>
      </c>
      <c r="AF359">
        <f t="shared" si="171"/>
        <v>-6.3699933920364771E-3</v>
      </c>
      <c r="AG359" t="str">
        <f t="shared" si="171"/>
        <v/>
      </c>
      <c r="AH359" t="str">
        <f t="shared" si="171"/>
        <v/>
      </c>
      <c r="AI359">
        <f t="shared" ref="AI359:BP359" si="172">IF(COUNT(AI41)=1,AI41-AI40,"")</f>
        <v>-7.2585901234312189E-3</v>
      </c>
      <c r="AJ359">
        <f t="shared" si="172"/>
        <v>-5.7276093113447502E-3</v>
      </c>
      <c r="AK359">
        <f t="shared" si="172"/>
        <v>4.7860590727832886E-4</v>
      </c>
      <c r="AL359" t="str">
        <f t="shared" si="172"/>
        <v/>
      </c>
      <c r="AM359" t="str">
        <f t="shared" si="172"/>
        <v/>
      </c>
      <c r="AN359">
        <f t="shared" si="172"/>
        <v>-6.1832837060848966E-5</v>
      </c>
      <c r="AO359">
        <f t="shared" si="172"/>
        <v>6.3081605549868414E-3</v>
      </c>
      <c r="AP359" t="str">
        <f t="shared" si="172"/>
        <v/>
      </c>
      <c r="AQ359">
        <f t="shared" si="172"/>
        <v>-2.2765327708995642E-4</v>
      </c>
      <c r="AR359">
        <f t="shared" si="172"/>
        <v>-9.5688110885872035E-4</v>
      </c>
      <c r="AS359">
        <f t="shared" si="172"/>
        <v>-1.2141506219229825E-3</v>
      </c>
      <c r="AT359">
        <f t="shared" si="172"/>
        <v>8.4128057101904297E-3</v>
      </c>
      <c r="AU359" t="str">
        <f t="shared" si="172"/>
        <v/>
      </c>
      <c r="AV359">
        <f t="shared" si="172"/>
        <v>-2.1980919373234542E-3</v>
      </c>
      <c r="AW359" t="str">
        <f t="shared" si="172"/>
        <v/>
      </c>
      <c r="AX359">
        <f t="shared" si="172"/>
        <v>8.7122804879449234E-3</v>
      </c>
      <c r="AY359" t="str">
        <f t="shared" si="172"/>
        <v/>
      </c>
      <c r="AZ359" t="str">
        <f t="shared" si="172"/>
        <v/>
      </c>
      <c r="BA359">
        <f t="shared" si="172"/>
        <v>4.3184386255276541E-2</v>
      </c>
      <c r="BB359">
        <f t="shared" si="172"/>
        <v>2.0567995744960044E-3</v>
      </c>
      <c r="BC359">
        <f t="shared" si="172"/>
        <v>-7.0005732101566132E-2</v>
      </c>
      <c r="BD359" t="str">
        <f t="shared" si="172"/>
        <v/>
      </c>
      <c r="BE359">
        <f t="shared" si="172"/>
        <v>-1.6045954582124544E-2</v>
      </c>
      <c r="BF359" t="str">
        <f t="shared" si="172"/>
        <v/>
      </c>
      <c r="BG359" t="str">
        <f t="shared" si="172"/>
        <v/>
      </c>
      <c r="BH359">
        <f t="shared" si="172"/>
        <v>9.6293319209865558E-4</v>
      </c>
      <c r="BI359" t="str">
        <f t="shared" si="172"/>
        <v/>
      </c>
      <c r="BJ359">
        <f t="shared" si="172"/>
        <v>5.1457744572457553E-2</v>
      </c>
      <c r="BK359">
        <f t="shared" si="172"/>
        <v>-7.7485806575245952E-2</v>
      </c>
      <c r="BL359" t="str">
        <f t="shared" si="172"/>
        <v/>
      </c>
      <c r="BM359">
        <f t="shared" si="172"/>
        <v>-0.12937253490959777</v>
      </c>
      <c r="BN359" t="str">
        <f t="shared" si="172"/>
        <v/>
      </c>
      <c r="BO359">
        <f t="shared" si="172"/>
        <v>1.8254425851151335E-3</v>
      </c>
      <c r="BP359" t="str">
        <f t="shared" si="172"/>
        <v/>
      </c>
    </row>
    <row r="360" spans="1:68" x14ac:dyDescent="0.2">
      <c r="A360">
        <v>1956</v>
      </c>
      <c r="B360">
        <v>3</v>
      </c>
      <c r="C360">
        <f t="shared" ref="C360:AH360" si="173">IF(COUNT(C42)=1,C42-C41,"")</f>
        <v>-9.9322280026497012E-3</v>
      </c>
      <c r="D360">
        <f t="shared" si="173"/>
        <v>-5.6803900884272451E-3</v>
      </c>
      <c r="E360" t="str">
        <f t="shared" si="173"/>
        <v/>
      </c>
      <c r="F360" t="str">
        <f t="shared" si="173"/>
        <v/>
      </c>
      <c r="G360" t="str">
        <f t="shared" si="173"/>
        <v/>
      </c>
      <c r="H360" t="str">
        <f t="shared" si="173"/>
        <v/>
      </c>
      <c r="I360">
        <f t="shared" si="173"/>
        <v>1.4709873837487564E-2</v>
      </c>
      <c r="J360" t="str">
        <f t="shared" si="173"/>
        <v/>
      </c>
      <c r="K360" t="str">
        <f t="shared" si="173"/>
        <v/>
      </c>
      <c r="L360" t="str">
        <f t="shared" si="173"/>
        <v/>
      </c>
      <c r="M360" t="str">
        <f t="shared" si="173"/>
        <v/>
      </c>
      <c r="N360" t="str">
        <f t="shared" si="173"/>
        <v/>
      </c>
      <c r="O360" t="str">
        <f t="shared" si="173"/>
        <v/>
      </c>
      <c r="P360" t="str">
        <f t="shared" si="173"/>
        <v/>
      </c>
      <c r="Q360">
        <f t="shared" si="173"/>
        <v>-3.1001598168393981E-3</v>
      </c>
      <c r="R360">
        <f t="shared" si="173"/>
        <v>-2.8341809060750123E-2</v>
      </c>
      <c r="S360" t="str">
        <f t="shared" si="173"/>
        <v/>
      </c>
      <c r="T360" t="str">
        <f t="shared" si="173"/>
        <v/>
      </c>
      <c r="U360">
        <f t="shared" si="173"/>
        <v>6.0067819286682145E-2</v>
      </c>
      <c r="V360" t="str">
        <f t="shared" si="173"/>
        <v/>
      </c>
      <c r="W360" t="str">
        <f t="shared" si="173"/>
        <v/>
      </c>
      <c r="X360">
        <f t="shared" si="173"/>
        <v>-2.2360257728972321E-2</v>
      </c>
      <c r="Y360" t="str">
        <f t="shared" si="173"/>
        <v/>
      </c>
      <c r="Z360" t="str">
        <f t="shared" si="173"/>
        <v/>
      </c>
      <c r="AA360" t="str">
        <f t="shared" si="173"/>
        <v/>
      </c>
      <c r="AB360" t="str">
        <f t="shared" si="173"/>
        <v/>
      </c>
      <c r="AC360" t="str">
        <f t="shared" si="173"/>
        <v/>
      </c>
      <c r="AD360" t="str">
        <f t="shared" si="173"/>
        <v/>
      </c>
      <c r="AE360">
        <f t="shared" si="173"/>
        <v>1.6553464319621902E-3</v>
      </c>
      <c r="AF360">
        <f t="shared" si="173"/>
        <v>-4.4168605497678648E-3</v>
      </c>
      <c r="AG360" t="str">
        <f t="shared" si="173"/>
        <v/>
      </c>
      <c r="AH360" t="str">
        <f t="shared" si="173"/>
        <v/>
      </c>
      <c r="AI360">
        <f t="shared" ref="AI360:BP360" si="174">IF(COUNT(AI42)=1,AI42-AI41,"")</f>
        <v>-8.0695092701206228E-3</v>
      </c>
      <c r="AJ360">
        <f t="shared" si="174"/>
        <v>-2.365696543933371E-3</v>
      </c>
      <c r="AK360">
        <f t="shared" si="174"/>
        <v>-1.0288383377292654E-3</v>
      </c>
      <c r="AL360" t="str">
        <f t="shared" si="174"/>
        <v/>
      </c>
      <c r="AM360" t="str">
        <f t="shared" si="174"/>
        <v/>
      </c>
      <c r="AN360">
        <f t="shared" si="174"/>
        <v>-1.0749676605538938E-2</v>
      </c>
      <c r="AO360">
        <f t="shared" si="174"/>
        <v>-6.3328160557605262E-3</v>
      </c>
      <c r="AP360" t="str">
        <f t="shared" si="174"/>
        <v/>
      </c>
      <c r="AQ360">
        <f t="shared" si="174"/>
        <v>3.4287766918446039E-3</v>
      </c>
      <c r="AR360">
        <f t="shared" si="174"/>
        <v>-3.4542187593400442E-3</v>
      </c>
      <c r="AS360">
        <f t="shared" si="174"/>
        <v>-5.1644299068343003E-5</v>
      </c>
      <c r="AT360">
        <f t="shared" si="174"/>
        <v>-9.9190795943385757E-3</v>
      </c>
      <c r="AU360" t="str">
        <f t="shared" si="174"/>
        <v/>
      </c>
      <c r="AV360">
        <f t="shared" si="174"/>
        <v>-1.3328733207327303E-3</v>
      </c>
      <c r="AW360" t="str">
        <f t="shared" si="174"/>
        <v/>
      </c>
      <c r="AX360">
        <f t="shared" si="174"/>
        <v>-9.5184275831394771E-3</v>
      </c>
      <c r="AY360" t="str">
        <f t="shared" si="174"/>
        <v/>
      </c>
      <c r="AZ360" t="str">
        <f t="shared" si="174"/>
        <v/>
      </c>
      <c r="BA360">
        <f t="shared" si="174"/>
        <v>1.9835096009693576E-2</v>
      </c>
      <c r="BB360">
        <f t="shared" si="174"/>
        <v>3.6409795054268557E-3</v>
      </c>
      <c r="BC360">
        <f t="shared" si="174"/>
        <v>2.1287665028097091E-2</v>
      </c>
      <c r="BD360" t="str">
        <f t="shared" si="174"/>
        <v/>
      </c>
      <c r="BE360">
        <f t="shared" si="174"/>
        <v>-2.5556385621197109E-3</v>
      </c>
      <c r="BF360" t="str">
        <f t="shared" si="174"/>
        <v/>
      </c>
      <c r="BG360" t="str">
        <f t="shared" si="174"/>
        <v/>
      </c>
      <c r="BH360">
        <f t="shared" si="174"/>
        <v>5.3830542478502594E-5</v>
      </c>
      <c r="BI360" t="str">
        <f t="shared" si="174"/>
        <v/>
      </c>
      <c r="BJ360">
        <f t="shared" si="174"/>
        <v>-0.39216881697826711</v>
      </c>
      <c r="BK360">
        <f t="shared" si="174"/>
        <v>-7.8353228713028411E-2</v>
      </c>
      <c r="BL360" t="str">
        <f t="shared" si="174"/>
        <v/>
      </c>
      <c r="BM360">
        <f t="shared" si="174"/>
        <v>0.31344696088042334</v>
      </c>
      <c r="BN360" t="str">
        <f t="shared" si="174"/>
        <v/>
      </c>
      <c r="BO360">
        <f t="shared" si="174"/>
        <v>-1.4712282714443581E-3</v>
      </c>
      <c r="BP360" t="str">
        <f t="shared" si="174"/>
        <v/>
      </c>
    </row>
    <row r="361" spans="1:68" x14ac:dyDescent="0.2">
      <c r="A361">
        <v>1956</v>
      </c>
      <c r="B361">
        <v>4</v>
      </c>
      <c r="C361">
        <f t="shared" ref="C361:AH361" si="175">IF(COUNT(C43)=1,C43-C42,"")</f>
        <v>-2.296556296181862E-4</v>
      </c>
      <c r="D361">
        <f t="shared" si="175"/>
        <v>9.4754736071767098E-4</v>
      </c>
      <c r="E361" t="str">
        <f t="shared" si="175"/>
        <v/>
      </c>
      <c r="F361" t="str">
        <f t="shared" si="175"/>
        <v/>
      </c>
      <c r="G361" t="str">
        <f t="shared" si="175"/>
        <v/>
      </c>
      <c r="H361" t="str">
        <f t="shared" si="175"/>
        <v/>
      </c>
      <c r="I361">
        <f t="shared" si="175"/>
        <v>2.0358141384092754E-2</v>
      </c>
      <c r="J361" t="str">
        <f t="shared" si="175"/>
        <v/>
      </c>
      <c r="K361" t="str">
        <f t="shared" si="175"/>
        <v/>
      </c>
      <c r="L361" t="str">
        <f t="shared" si="175"/>
        <v/>
      </c>
      <c r="M361" t="str">
        <f t="shared" si="175"/>
        <v/>
      </c>
      <c r="N361" t="str">
        <f t="shared" si="175"/>
        <v/>
      </c>
      <c r="O361" t="str">
        <f t="shared" si="175"/>
        <v/>
      </c>
      <c r="P361" t="str">
        <f t="shared" si="175"/>
        <v/>
      </c>
      <c r="Q361">
        <f t="shared" si="175"/>
        <v>5.4989219995413285E-4</v>
      </c>
      <c r="R361">
        <f t="shared" si="175"/>
        <v>-4.892650091531614E-2</v>
      </c>
      <c r="S361" t="str">
        <f t="shared" si="175"/>
        <v/>
      </c>
      <c r="T361" t="str">
        <f t="shared" si="175"/>
        <v/>
      </c>
      <c r="U361">
        <f t="shared" si="175"/>
        <v>-6.220338325307484E-2</v>
      </c>
      <c r="V361" t="str">
        <f t="shared" si="175"/>
        <v/>
      </c>
      <c r="W361" t="str">
        <f t="shared" si="175"/>
        <v/>
      </c>
      <c r="X361">
        <f t="shared" si="175"/>
        <v>-1.8886576495944496E-2</v>
      </c>
      <c r="Y361" t="str">
        <f t="shared" si="175"/>
        <v/>
      </c>
      <c r="Z361" t="str">
        <f t="shared" si="175"/>
        <v/>
      </c>
      <c r="AA361" t="str">
        <f t="shared" si="175"/>
        <v/>
      </c>
      <c r="AB361" t="str">
        <f t="shared" si="175"/>
        <v/>
      </c>
      <c r="AC361" t="str">
        <f t="shared" si="175"/>
        <v/>
      </c>
      <c r="AD361" t="str">
        <f t="shared" si="175"/>
        <v/>
      </c>
      <c r="AE361">
        <f t="shared" si="175"/>
        <v>-7.819647884940828E-3</v>
      </c>
      <c r="AF361">
        <f t="shared" si="175"/>
        <v>-4.013081793179385E-3</v>
      </c>
      <c r="AG361">
        <f t="shared" si="175"/>
        <v>1.3103160927670832E-2</v>
      </c>
      <c r="AH361">
        <f t="shared" si="175"/>
        <v>-2.1595640922531523E-3</v>
      </c>
      <c r="AI361">
        <f t="shared" ref="AI361:BP361" si="176">IF(COUNT(AI43)=1,AI43-AI42,"")</f>
        <v>-7.099969004969342E-3</v>
      </c>
      <c r="AJ361">
        <f t="shared" si="176"/>
        <v>-3.4602438580315642E-3</v>
      </c>
      <c r="AK361">
        <f t="shared" si="176"/>
        <v>-4.0931130339183497E-3</v>
      </c>
      <c r="AL361" t="str">
        <f t="shared" si="176"/>
        <v/>
      </c>
      <c r="AM361" t="str">
        <f t="shared" si="176"/>
        <v/>
      </c>
      <c r="AN361">
        <f t="shared" si="176"/>
        <v>-6.9679294492641652E-5</v>
      </c>
      <c r="AO361">
        <f t="shared" si="176"/>
        <v>3.9434024986964022E-3</v>
      </c>
      <c r="AP361" t="str">
        <f t="shared" si="176"/>
        <v/>
      </c>
      <c r="AQ361">
        <f t="shared" si="176"/>
        <v>-7.4880401528254481E-4</v>
      </c>
      <c r="AR361">
        <f t="shared" si="176"/>
        <v>1.490764698072411E-3</v>
      </c>
      <c r="AS361">
        <f t="shared" si="176"/>
        <v>7.1907345181010385E-4</v>
      </c>
      <c r="AT361">
        <f t="shared" si="176"/>
        <v>-9.8208209594957685E-4</v>
      </c>
      <c r="AU361" t="str">
        <f t="shared" si="176"/>
        <v/>
      </c>
      <c r="AV361">
        <f t="shared" si="176"/>
        <v>-5.2986028537027607E-4</v>
      </c>
      <c r="AW361" t="str">
        <f t="shared" si="176"/>
        <v/>
      </c>
      <c r="AX361">
        <f t="shared" si="176"/>
        <v>-5.8913620862988125E-4</v>
      </c>
      <c r="AY361" t="str">
        <f t="shared" si="176"/>
        <v/>
      </c>
      <c r="AZ361" t="str">
        <f t="shared" si="176"/>
        <v/>
      </c>
      <c r="BA361">
        <f t="shared" si="176"/>
        <v>7.0530401501032403E-2</v>
      </c>
      <c r="BB361">
        <f t="shared" si="176"/>
        <v>1.8845305075441132E-3</v>
      </c>
      <c r="BC361">
        <f t="shared" si="176"/>
        <v>7.6819476054082791E-2</v>
      </c>
      <c r="BD361" t="str">
        <f t="shared" si="176"/>
        <v/>
      </c>
      <c r="BE361">
        <f t="shared" si="176"/>
        <v>3.7019778231427658E-2</v>
      </c>
      <c r="BF361" t="str">
        <f t="shared" si="176"/>
        <v/>
      </c>
      <c r="BG361" t="str">
        <f t="shared" si="176"/>
        <v/>
      </c>
      <c r="BH361">
        <f t="shared" si="176"/>
        <v>-9.4820065039921339E-4</v>
      </c>
      <c r="BI361" t="str">
        <f t="shared" si="176"/>
        <v/>
      </c>
      <c r="BJ361">
        <f t="shared" si="176"/>
        <v>-1.6739495875473409E-2</v>
      </c>
      <c r="BK361">
        <f t="shared" si="176"/>
        <v>6.0255983970117999E-2</v>
      </c>
      <c r="BL361" t="str">
        <f t="shared" si="176"/>
        <v/>
      </c>
      <c r="BM361">
        <f t="shared" si="176"/>
        <v>7.6683343884149657E-2</v>
      </c>
      <c r="BN361" t="str">
        <f t="shared" si="176"/>
        <v/>
      </c>
      <c r="BO361">
        <f t="shared" si="176"/>
        <v>-4.3411139827015666E-3</v>
      </c>
      <c r="BP361" t="str">
        <f t="shared" si="176"/>
        <v/>
      </c>
    </row>
    <row r="362" spans="1:68" x14ac:dyDescent="0.2">
      <c r="A362">
        <v>1957</v>
      </c>
      <c r="B362">
        <v>1</v>
      </c>
      <c r="C362">
        <f t="shared" ref="C362:AH362" si="177">IF(COUNT(C44)=1,C44-C43,"")</f>
        <v>8.3865307910100384E-3</v>
      </c>
      <c r="D362">
        <f t="shared" si="177"/>
        <v>5.9536951532273008E-3</v>
      </c>
      <c r="E362" t="str">
        <f t="shared" si="177"/>
        <v/>
      </c>
      <c r="F362" t="str">
        <f t="shared" si="177"/>
        <v/>
      </c>
      <c r="G362" t="str">
        <f t="shared" si="177"/>
        <v/>
      </c>
      <c r="H362" t="str">
        <f t="shared" si="177"/>
        <v/>
      </c>
      <c r="I362">
        <f t="shared" si="177"/>
        <v>5.7345104499635369E-3</v>
      </c>
      <c r="J362" t="str">
        <f t="shared" si="177"/>
        <v/>
      </c>
      <c r="K362" t="str">
        <f t="shared" si="177"/>
        <v/>
      </c>
      <c r="L362" t="str">
        <f t="shared" si="177"/>
        <v/>
      </c>
      <c r="M362" t="str">
        <f t="shared" si="177"/>
        <v/>
      </c>
      <c r="N362" t="str">
        <f t="shared" si="177"/>
        <v/>
      </c>
      <c r="O362" t="str">
        <f t="shared" si="177"/>
        <v/>
      </c>
      <c r="P362" t="str">
        <f t="shared" si="177"/>
        <v/>
      </c>
      <c r="Q362">
        <f t="shared" si="177"/>
        <v>1.2582369594343083E-3</v>
      </c>
      <c r="R362">
        <f t="shared" si="177"/>
        <v>4.3899951753340716E-2</v>
      </c>
      <c r="S362" t="str">
        <f t="shared" si="177"/>
        <v/>
      </c>
      <c r="T362" t="str">
        <f t="shared" si="177"/>
        <v/>
      </c>
      <c r="U362">
        <f t="shared" si="177"/>
        <v>6.0552151820161271E-3</v>
      </c>
      <c r="V362" t="str">
        <f t="shared" si="177"/>
        <v/>
      </c>
      <c r="W362" t="str">
        <f t="shared" si="177"/>
        <v/>
      </c>
      <c r="X362">
        <f t="shared" si="177"/>
        <v>8.2994614051017379E-3</v>
      </c>
      <c r="Y362" t="str">
        <f t="shared" si="177"/>
        <v/>
      </c>
      <c r="Z362" t="str">
        <f t="shared" si="177"/>
        <v/>
      </c>
      <c r="AA362" t="str">
        <f t="shared" si="177"/>
        <v/>
      </c>
      <c r="AB362" t="str">
        <f t="shared" si="177"/>
        <v/>
      </c>
      <c r="AC362" t="str">
        <f t="shared" si="177"/>
        <v/>
      </c>
      <c r="AD362" t="str">
        <f t="shared" si="177"/>
        <v/>
      </c>
      <c r="AE362">
        <f t="shared" si="177"/>
        <v>-1.3680060658587401E-3</v>
      </c>
      <c r="AF362">
        <f t="shared" si="177"/>
        <v>-4.184197427711478E-3</v>
      </c>
      <c r="AG362">
        <f t="shared" si="177"/>
        <v>-3.1328541653783404E-3</v>
      </c>
      <c r="AH362">
        <f t="shared" si="177"/>
        <v>-6.4657786103539117E-3</v>
      </c>
      <c r="AI362">
        <f t="shared" ref="AI362:BP362" si="178">IF(COUNT(AI44)=1,AI44-AI43,"")</f>
        <v>-2.6310586663367275E-3</v>
      </c>
      <c r="AJ362">
        <f t="shared" si="178"/>
        <v>-1.3384503277262816E-3</v>
      </c>
      <c r="AK362">
        <f t="shared" si="178"/>
        <v>-2.4194020827095208E-3</v>
      </c>
      <c r="AL362" t="str">
        <f t="shared" si="178"/>
        <v/>
      </c>
      <c r="AM362" t="str">
        <f t="shared" si="178"/>
        <v/>
      </c>
      <c r="AN362">
        <f t="shared" si="178"/>
        <v>5.0386122204771899E-3</v>
      </c>
      <c r="AO362">
        <f t="shared" si="178"/>
        <v>9.2228096481961064E-3</v>
      </c>
      <c r="AP362" t="str">
        <f t="shared" si="178"/>
        <v/>
      </c>
      <c r="AQ362">
        <f t="shared" si="178"/>
        <v>2.6796208355523987E-3</v>
      </c>
      <c r="AR362">
        <f t="shared" si="178"/>
        <v>9.0012921966700077E-3</v>
      </c>
      <c r="AS362">
        <f t="shared" si="178"/>
        <v>1.1661187553956509E-2</v>
      </c>
      <c r="AT362">
        <f t="shared" si="178"/>
        <v>-3.3031528002712696E-3</v>
      </c>
      <c r="AU362" t="str">
        <f t="shared" si="178"/>
        <v/>
      </c>
      <c r="AV362">
        <f t="shared" si="178"/>
        <v>-4.9054945581517018E-4</v>
      </c>
      <c r="AW362" t="str">
        <f t="shared" si="178"/>
        <v/>
      </c>
      <c r="AX362">
        <f t="shared" si="178"/>
        <v>6.9050680741344905E-4</v>
      </c>
      <c r="AY362" t="str">
        <f t="shared" si="178"/>
        <v/>
      </c>
      <c r="AZ362" t="str">
        <f t="shared" si="178"/>
        <v/>
      </c>
      <c r="BA362">
        <f t="shared" si="178"/>
        <v>-2.8953801122439282E-2</v>
      </c>
      <c r="BB362">
        <f t="shared" si="178"/>
        <v>1.7977809037832415E-3</v>
      </c>
      <c r="BC362">
        <f t="shared" si="178"/>
        <v>3.2433599357316378E-2</v>
      </c>
      <c r="BD362" t="str">
        <f t="shared" si="178"/>
        <v/>
      </c>
      <c r="BE362">
        <f t="shared" si="178"/>
        <v>3.8116710617485339E-2</v>
      </c>
      <c r="BF362" t="str">
        <f t="shared" si="178"/>
        <v/>
      </c>
      <c r="BG362" t="str">
        <f t="shared" si="178"/>
        <v/>
      </c>
      <c r="BH362">
        <f t="shared" si="178"/>
        <v>-4.7842440829315661E-3</v>
      </c>
      <c r="BI362" t="str">
        <f t="shared" si="178"/>
        <v/>
      </c>
      <c r="BJ362">
        <f t="shared" si="178"/>
        <v>8.1840755843844981E-3</v>
      </c>
      <c r="BK362">
        <f t="shared" si="178"/>
        <v>5.847051870291109E-2</v>
      </c>
      <c r="BL362" t="str">
        <f t="shared" si="178"/>
        <v/>
      </c>
      <c r="BM362">
        <f t="shared" si="178"/>
        <v>5.0026446019823423E-2</v>
      </c>
      <c r="BN362" t="str">
        <f t="shared" si="178"/>
        <v/>
      </c>
      <c r="BO362">
        <f t="shared" si="178"/>
        <v>-5.1644833280982405E-6</v>
      </c>
      <c r="BP362" t="str">
        <f t="shared" si="178"/>
        <v/>
      </c>
    </row>
    <row r="363" spans="1:68" x14ac:dyDescent="0.2">
      <c r="A363">
        <v>1957</v>
      </c>
      <c r="B363">
        <v>2</v>
      </c>
      <c r="C363">
        <f t="shared" ref="C363:AH363" si="179">IF(COUNT(C45)=1,C45-C44,"")</f>
        <v>-3.4862309052350327E-3</v>
      </c>
      <c r="D363">
        <f t="shared" si="179"/>
        <v>-2.2196767429782938E-4</v>
      </c>
      <c r="E363" t="str">
        <f t="shared" si="179"/>
        <v/>
      </c>
      <c r="F363" t="str">
        <f t="shared" si="179"/>
        <v/>
      </c>
      <c r="G363" t="str">
        <f t="shared" si="179"/>
        <v/>
      </c>
      <c r="H363" t="str">
        <f t="shared" si="179"/>
        <v/>
      </c>
      <c r="I363">
        <f t="shared" si="179"/>
        <v>-1.7466818793560712E-2</v>
      </c>
      <c r="J363" t="str">
        <f t="shared" si="179"/>
        <v/>
      </c>
      <c r="K363" t="str">
        <f t="shared" si="179"/>
        <v/>
      </c>
      <c r="L363" t="str">
        <f t="shared" si="179"/>
        <v/>
      </c>
      <c r="M363" t="str">
        <f t="shared" si="179"/>
        <v/>
      </c>
      <c r="N363" t="str">
        <f t="shared" si="179"/>
        <v/>
      </c>
      <c r="O363" t="str">
        <f t="shared" si="179"/>
        <v/>
      </c>
      <c r="P363" t="str">
        <f t="shared" si="179"/>
        <v/>
      </c>
      <c r="Q363">
        <f t="shared" si="179"/>
        <v>1.4630705827077452E-4</v>
      </c>
      <c r="R363">
        <f t="shared" si="179"/>
        <v>4.2063705033486443E-2</v>
      </c>
      <c r="S363" t="str">
        <f t="shared" si="179"/>
        <v/>
      </c>
      <c r="T363" t="str">
        <f t="shared" si="179"/>
        <v/>
      </c>
      <c r="U363">
        <f t="shared" si="179"/>
        <v>3.2500729378432958E-2</v>
      </c>
      <c r="V363" t="str">
        <f t="shared" si="179"/>
        <v/>
      </c>
      <c r="W363" t="str">
        <f t="shared" si="179"/>
        <v/>
      </c>
      <c r="X363">
        <f t="shared" si="179"/>
        <v>-4.9399944915364813E-3</v>
      </c>
      <c r="Y363" t="str">
        <f t="shared" si="179"/>
        <v/>
      </c>
      <c r="Z363" t="str">
        <f t="shared" si="179"/>
        <v/>
      </c>
      <c r="AA363" t="str">
        <f t="shared" si="179"/>
        <v/>
      </c>
      <c r="AB363" t="str">
        <f t="shared" si="179"/>
        <v/>
      </c>
      <c r="AC363" t="str">
        <f t="shared" si="179"/>
        <v/>
      </c>
      <c r="AD363" t="str">
        <f t="shared" si="179"/>
        <v/>
      </c>
      <c r="AE363">
        <f t="shared" si="179"/>
        <v>-4.8054951721310246E-4</v>
      </c>
      <c r="AF363">
        <f t="shared" si="179"/>
        <v>-4.5611697320775413E-3</v>
      </c>
      <c r="AG363">
        <f t="shared" si="179"/>
        <v>-8.8543954553887971E-3</v>
      </c>
      <c r="AH363">
        <f t="shared" si="179"/>
        <v>1.059948811464162E-2</v>
      </c>
      <c r="AI363">
        <f t="shared" ref="AI363:BP363" si="180">IF(COUNT(AI45)=1,AI45-AI44,"")</f>
        <v>2.661290091061641E-3</v>
      </c>
      <c r="AJ363">
        <f t="shared" si="180"/>
        <v>-8.9408979218408291E-3</v>
      </c>
      <c r="AK363">
        <f t="shared" si="180"/>
        <v>-8.6649189098064738E-4</v>
      </c>
      <c r="AL363" t="str">
        <f t="shared" si="180"/>
        <v/>
      </c>
      <c r="AM363" t="str">
        <f t="shared" si="180"/>
        <v/>
      </c>
      <c r="AN363">
        <f t="shared" si="180"/>
        <v>-3.0270673116949975E-4</v>
      </c>
      <c r="AO363">
        <f t="shared" si="180"/>
        <v>4.2584630009148139E-3</v>
      </c>
      <c r="AP363" t="str">
        <f t="shared" si="180"/>
        <v/>
      </c>
      <c r="AQ363">
        <f t="shared" si="180"/>
        <v>2.1148170661611232E-4</v>
      </c>
      <c r="AR363">
        <f t="shared" si="180"/>
        <v>1.6233532011398211E-3</v>
      </c>
      <c r="AS363">
        <f t="shared" si="180"/>
        <v>1.8180779947858383E-3</v>
      </c>
      <c r="AT363">
        <f t="shared" si="180"/>
        <v>-5.3282850878997035E-3</v>
      </c>
      <c r="AU363" t="str">
        <f t="shared" si="180"/>
        <v/>
      </c>
      <c r="AV363">
        <f t="shared" si="180"/>
        <v>-2.9806920918318269E-4</v>
      </c>
      <c r="AW363" t="str">
        <f t="shared" si="180"/>
        <v/>
      </c>
      <c r="AX363">
        <f t="shared" si="180"/>
        <v>-4.6437738631253112E-3</v>
      </c>
      <c r="AY363" t="str">
        <f t="shared" si="180"/>
        <v/>
      </c>
      <c r="AZ363" t="str">
        <f t="shared" si="180"/>
        <v/>
      </c>
      <c r="BA363">
        <f t="shared" si="180"/>
        <v>-2.7814914667776414E-3</v>
      </c>
      <c r="BB363">
        <f t="shared" si="180"/>
        <v>3.5613481690788262E-5</v>
      </c>
      <c r="BC363">
        <f t="shared" si="180"/>
        <v>4.3215254199576059E-2</v>
      </c>
      <c r="BD363" t="str">
        <f t="shared" si="180"/>
        <v/>
      </c>
      <c r="BE363">
        <f t="shared" si="180"/>
        <v>5.0256142392965941E-2</v>
      </c>
      <c r="BF363" t="str">
        <f t="shared" si="180"/>
        <v/>
      </c>
      <c r="BG363" t="str">
        <f t="shared" si="180"/>
        <v/>
      </c>
      <c r="BH363">
        <f t="shared" si="180"/>
        <v>-5.3730337343636803E-4</v>
      </c>
      <c r="BI363" t="str">
        <f t="shared" si="180"/>
        <v/>
      </c>
      <c r="BJ363">
        <f t="shared" si="180"/>
        <v>-0.16694927271022886</v>
      </c>
      <c r="BK363">
        <f t="shared" si="180"/>
        <v>-0.25361859727591129</v>
      </c>
      <c r="BL363" t="str">
        <f t="shared" si="180"/>
        <v/>
      </c>
      <c r="BM363">
        <f t="shared" si="180"/>
        <v>-8.6881827884237151E-2</v>
      </c>
      <c r="BN363" t="str">
        <f t="shared" si="180"/>
        <v/>
      </c>
      <c r="BO363">
        <f t="shared" si="180"/>
        <v>4.5356326982546116E-4</v>
      </c>
      <c r="BP363" t="str">
        <f t="shared" si="180"/>
        <v/>
      </c>
    </row>
    <row r="364" spans="1:68" x14ac:dyDescent="0.2">
      <c r="A364">
        <v>1957</v>
      </c>
      <c r="B364">
        <v>3</v>
      </c>
      <c r="C364">
        <f t="shared" ref="C364:AH364" si="181">IF(COUNT(C46)=1,C46-C45,"")</f>
        <v>1.6611079643004345E-2</v>
      </c>
      <c r="D364">
        <f t="shared" si="181"/>
        <v>7.0679515104146162E-3</v>
      </c>
      <c r="E364" t="str">
        <f t="shared" si="181"/>
        <v/>
      </c>
      <c r="F364" t="str">
        <f t="shared" si="181"/>
        <v/>
      </c>
      <c r="G364" t="str">
        <f t="shared" si="181"/>
        <v/>
      </c>
      <c r="H364" t="str">
        <f t="shared" si="181"/>
        <v/>
      </c>
      <c r="I364">
        <f t="shared" si="181"/>
        <v>8.5234586294891557E-2</v>
      </c>
      <c r="J364" t="str">
        <f t="shared" si="181"/>
        <v/>
      </c>
      <c r="K364" t="str">
        <f t="shared" si="181"/>
        <v/>
      </c>
      <c r="L364" t="str">
        <f t="shared" si="181"/>
        <v/>
      </c>
      <c r="M364" t="str">
        <f t="shared" si="181"/>
        <v/>
      </c>
      <c r="N364" t="str">
        <f t="shared" si="181"/>
        <v/>
      </c>
      <c r="O364" t="str">
        <f t="shared" si="181"/>
        <v/>
      </c>
      <c r="P364" t="str">
        <f t="shared" si="181"/>
        <v/>
      </c>
      <c r="Q364">
        <f t="shared" si="181"/>
        <v>1.0323811076272159E-3</v>
      </c>
      <c r="R364">
        <f t="shared" si="181"/>
        <v>4.2488613876959569E-2</v>
      </c>
      <c r="S364" t="str">
        <f t="shared" si="181"/>
        <v/>
      </c>
      <c r="T364" t="str">
        <f t="shared" si="181"/>
        <v/>
      </c>
      <c r="U364">
        <f t="shared" si="181"/>
        <v>1.0402520380341507E-2</v>
      </c>
      <c r="V364" t="str">
        <f t="shared" si="181"/>
        <v/>
      </c>
      <c r="W364" t="str">
        <f t="shared" si="181"/>
        <v/>
      </c>
      <c r="X364">
        <f t="shared" si="181"/>
        <v>-1.2843505869275518E-2</v>
      </c>
      <c r="Y364" t="str">
        <f t="shared" si="181"/>
        <v/>
      </c>
      <c r="Z364" t="str">
        <f t="shared" si="181"/>
        <v/>
      </c>
      <c r="AA364" t="str">
        <f t="shared" si="181"/>
        <v/>
      </c>
      <c r="AB364" t="str">
        <f t="shared" si="181"/>
        <v/>
      </c>
      <c r="AC364" t="str">
        <f t="shared" si="181"/>
        <v/>
      </c>
      <c r="AD364" t="str">
        <f t="shared" si="181"/>
        <v/>
      </c>
      <c r="AE364">
        <f t="shared" si="181"/>
        <v>4.7786183810734073E-3</v>
      </c>
      <c r="AF364">
        <f t="shared" si="181"/>
        <v>-5.007864224300107E-4</v>
      </c>
      <c r="AG364">
        <f t="shared" si="181"/>
        <v>-7.3581774613318274E-4</v>
      </c>
      <c r="AH364">
        <f t="shared" si="181"/>
        <v>1.2609721568654919E-3</v>
      </c>
      <c r="AI364">
        <f t="shared" ref="AI364:BP364" si="182">IF(COUNT(AI46)=1,AI46-AI45,"")</f>
        <v>-1.5958900574997159E-4</v>
      </c>
      <c r="AJ364">
        <f t="shared" si="182"/>
        <v>2.8041364418025516E-3</v>
      </c>
      <c r="AK364">
        <f t="shared" si="182"/>
        <v>-3.9005225126866883E-3</v>
      </c>
      <c r="AL364" t="str">
        <f t="shared" si="182"/>
        <v/>
      </c>
      <c r="AM364" t="str">
        <f t="shared" si="182"/>
        <v/>
      </c>
      <c r="AN364">
        <f t="shared" si="182"/>
        <v>-3.9724389789119741E-4</v>
      </c>
      <c r="AO364">
        <f t="shared" si="182"/>
        <v>1.0354252454414237E-4</v>
      </c>
      <c r="AP364" t="str">
        <f t="shared" si="182"/>
        <v/>
      </c>
      <c r="AQ364">
        <f t="shared" si="182"/>
        <v>7.3201207689272962E-3</v>
      </c>
      <c r="AR364">
        <f t="shared" si="182"/>
        <v>1.6925406987540192E-2</v>
      </c>
      <c r="AS364">
        <f t="shared" si="182"/>
        <v>2.4231518610248415E-2</v>
      </c>
      <c r="AT364">
        <f t="shared" si="182"/>
        <v>-7.6402658521351613E-3</v>
      </c>
      <c r="AU364" t="str">
        <f t="shared" si="182"/>
        <v/>
      </c>
      <c r="AV364">
        <f t="shared" si="182"/>
        <v>-1.4259030030654429E-3</v>
      </c>
      <c r="AW364" t="str">
        <f t="shared" si="182"/>
        <v/>
      </c>
      <c r="AX364">
        <f t="shared" si="182"/>
        <v>8.1525034401952468E-4</v>
      </c>
      <c r="AY364" t="str">
        <f t="shared" si="182"/>
        <v/>
      </c>
      <c r="AZ364" t="str">
        <f t="shared" si="182"/>
        <v/>
      </c>
      <c r="BA364">
        <f t="shared" si="182"/>
        <v>-0.13296323226996631</v>
      </c>
      <c r="BB364">
        <f t="shared" si="182"/>
        <v>1.6340659323752504E-3</v>
      </c>
      <c r="BC364">
        <f t="shared" si="182"/>
        <v>-3.3865816522992365E-2</v>
      </c>
      <c r="BD364" t="str">
        <f t="shared" si="182"/>
        <v/>
      </c>
      <c r="BE364">
        <f t="shared" si="182"/>
        <v>5.309916791278102E-2</v>
      </c>
      <c r="BF364" t="str">
        <f t="shared" si="182"/>
        <v/>
      </c>
      <c r="BG364" t="str">
        <f t="shared" si="182"/>
        <v/>
      </c>
      <c r="BH364">
        <f t="shared" si="182"/>
        <v>-1.3748848349624502E-2</v>
      </c>
      <c r="BI364" t="str">
        <f t="shared" si="182"/>
        <v/>
      </c>
      <c r="BJ364">
        <f t="shared" si="182"/>
        <v>7.8304174081911704E-2</v>
      </c>
      <c r="BK364">
        <f t="shared" si="182"/>
        <v>-0.13595688080180368</v>
      </c>
      <c r="BL364" t="str">
        <f t="shared" si="182"/>
        <v/>
      </c>
      <c r="BM364">
        <f t="shared" si="182"/>
        <v>-0.2144308395284793</v>
      </c>
      <c r="BN364" t="str">
        <f t="shared" si="182"/>
        <v/>
      </c>
      <c r="BO364">
        <f t="shared" si="182"/>
        <v>-5.7648055231586254E-3</v>
      </c>
      <c r="BP364" t="str">
        <f t="shared" si="182"/>
        <v/>
      </c>
    </row>
    <row r="365" spans="1:68" x14ac:dyDescent="0.2">
      <c r="A365">
        <v>1957</v>
      </c>
      <c r="B365">
        <v>4</v>
      </c>
      <c r="C365">
        <f t="shared" ref="C365:AH365" si="183">IF(COUNT(C47)=1,C47-C46,"")</f>
        <v>3.2707352940438916E-2</v>
      </c>
      <c r="D365">
        <f t="shared" si="183"/>
        <v>2.1322994582509303E-2</v>
      </c>
      <c r="E365" t="str">
        <f t="shared" si="183"/>
        <v/>
      </c>
      <c r="F365" t="str">
        <f t="shared" si="183"/>
        <v/>
      </c>
      <c r="G365" t="str">
        <f t="shared" si="183"/>
        <v/>
      </c>
      <c r="H365" t="str">
        <f t="shared" si="183"/>
        <v/>
      </c>
      <c r="I365">
        <f t="shared" si="183"/>
        <v>7.5516013991200559E-2</v>
      </c>
      <c r="J365" t="str">
        <f t="shared" si="183"/>
        <v/>
      </c>
      <c r="K365" t="str">
        <f t="shared" si="183"/>
        <v/>
      </c>
      <c r="L365" t="str">
        <f t="shared" si="183"/>
        <v/>
      </c>
      <c r="M365" t="str">
        <f t="shared" si="183"/>
        <v/>
      </c>
      <c r="N365" t="str">
        <f t="shared" si="183"/>
        <v/>
      </c>
      <c r="O365" t="str">
        <f t="shared" si="183"/>
        <v/>
      </c>
      <c r="P365" t="str">
        <f t="shared" si="183"/>
        <v/>
      </c>
      <c r="Q365">
        <f t="shared" si="183"/>
        <v>3.8655513924079612E-3</v>
      </c>
      <c r="R365">
        <f t="shared" si="183"/>
        <v>0.11737771390866492</v>
      </c>
      <c r="S365" t="str">
        <f t="shared" si="183"/>
        <v/>
      </c>
      <c r="T365" t="str">
        <f t="shared" si="183"/>
        <v/>
      </c>
      <c r="U365">
        <f t="shared" si="183"/>
        <v>-2.1109801049856713E-3</v>
      </c>
      <c r="V365" t="str">
        <f t="shared" si="183"/>
        <v/>
      </c>
      <c r="W365" t="str">
        <f t="shared" si="183"/>
        <v/>
      </c>
      <c r="X365">
        <f t="shared" si="183"/>
        <v>1.3067306855393035E-2</v>
      </c>
      <c r="Y365" t="str">
        <f t="shared" si="183"/>
        <v/>
      </c>
      <c r="Z365" t="str">
        <f t="shared" si="183"/>
        <v/>
      </c>
      <c r="AA365" t="str">
        <f t="shared" si="183"/>
        <v/>
      </c>
      <c r="AB365" t="str">
        <f t="shared" si="183"/>
        <v/>
      </c>
      <c r="AC365" t="str">
        <f t="shared" si="183"/>
        <v/>
      </c>
      <c r="AD365" t="str">
        <f t="shared" si="183"/>
        <v/>
      </c>
      <c r="AE365">
        <f t="shared" si="183"/>
        <v>-5.5482585037953669E-3</v>
      </c>
      <c r="AF365">
        <f t="shared" si="183"/>
        <v>-7.484320712212611E-3</v>
      </c>
      <c r="AG365">
        <f t="shared" si="183"/>
        <v>-7.5479202209129959E-3</v>
      </c>
      <c r="AH365">
        <f t="shared" si="183"/>
        <v>4.4447330109460559E-3</v>
      </c>
      <c r="AI365">
        <f t="shared" ref="AI365:BP365" si="184">IF(COUNT(AI47)=1,AI47-AI46,"")</f>
        <v>-3.8774410002546666E-3</v>
      </c>
      <c r="AJ365">
        <f t="shared" si="184"/>
        <v>-1.1185670344136422E-2</v>
      </c>
      <c r="AK365">
        <f t="shared" si="184"/>
        <v>-8.772108415868729E-4</v>
      </c>
      <c r="AL365" t="str">
        <f t="shared" si="184"/>
        <v/>
      </c>
      <c r="AM365" t="str">
        <f t="shared" si="184"/>
        <v/>
      </c>
      <c r="AN365">
        <f t="shared" si="184"/>
        <v>1.4777324223426591E-2</v>
      </c>
      <c r="AO365">
        <f t="shared" si="184"/>
        <v>2.2261644935643865E-2</v>
      </c>
      <c r="AP365" t="str">
        <f t="shared" si="184"/>
        <v/>
      </c>
      <c r="AQ365">
        <f t="shared" si="184"/>
        <v>1.6827379383334673E-2</v>
      </c>
      <c r="AR365">
        <f t="shared" si="184"/>
        <v>9.6227370471884122E-3</v>
      </c>
      <c r="AS365">
        <f t="shared" si="184"/>
        <v>2.6438617114466822E-2</v>
      </c>
      <c r="AT365">
        <f t="shared" si="184"/>
        <v>6.2526692640324788E-3</v>
      </c>
      <c r="AU365" t="str">
        <f t="shared" si="184"/>
        <v/>
      </c>
      <c r="AV365">
        <f t="shared" si="184"/>
        <v>3.0566643724760922E-3</v>
      </c>
      <c r="AW365" t="str">
        <f t="shared" si="184"/>
        <v/>
      </c>
      <c r="AX365">
        <f t="shared" si="184"/>
        <v>1.3959442498777896E-2</v>
      </c>
      <c r="AY365" t="str">
        <f t="shared" si="184"/>
        <v/>
      </c>
      <c r="AZ365" t="str">
        <f t="shared" si="184"/>
        <v/>
      </c>
      <c r="BA365">
        <f t="shared" si="184"/>
        <v>-0.2307527634107529</v>
      </c>
      <c r="BB365">
        <f t="shared" si="184"/>
        <v>3.2469694065655474E-3</v>
      </c>
      <c r="BC365">
        <f t="shared" si="184"/>
        <v>-1.312311996378801E-2</v>
      </c>
      <c r="BD365" t="str">
        <f t="shared" si="184"/>
        <v/>
      </c>
      <c r="BE365">
        <f t="shared" si="184"/>
        <v>6.4070260508561461E-2</v>
      </c>
      <c r="BF365" t="str">
        <f t="shared" si="184"/>
        <v/>
      </c>
      <c r="BG365" t="str">
        <f t="shared" si="184"/>
        <v/>
      </c>
      <c r="BH365">
        <f t="shared" si="184"/>
        <v>-7.1838567533850754E-3</v>
      </c>
      <c r="BI365" t="str">
        <f t="shared" si="184"/>
        <v/>
      </c>
      <c r="BJ365">
        <f t="shared" si="184"/>
        <v>1.5844924740974748</v>
      </c>
      <c r="BK365">
        <f t="shared" si="184"/>
        <v>0.44166866291308171</v>
      </c>
      <c r="BL365" t="str">
        <f t="shared" si="184"/>
        <v/>
      </c>
      <c r="BM365">
        <f t="shared" si="184"/>
        <v>-1.1429556494709194</v>
      </c>
      <c r="BN365" t="str">
        <f t="shared" si="184"/>
        <v/>
      </c>
      <c r="BO365">
        <f t="shared" si="184"/>
        <v>7.8193690788451106E-3</v>
      </c>
      <c r="BP365" t="str">
        <f t="shared" si="184"/>
        <v/>
      </c>
    </row>
    <row r="366" spans="1:68" x14ac:dyDescent="0.2">
      <c r="A366">
        <v>1958</v>
      </c>
      <c r="B366">
        <v>1</v>
      </c>
      <c r="C366">
        <f t="shared" ref="C366:AH366" si="185">IF(COUNT(C48)=1,C48-C47,"")</f>
        <v>8.5686732727019432E-5</v>
      </c>
      <c r="D366">
        <f t="shared" si="185"/>
        <v>-6.1418981208927192E-4</v>
      </c>
      <c r="E366" t="str">
        <f t="shared" si="185"/>
        <v/>
      </c>
      <c r="F366" t="str">
        <f t="shared" si="185"/>
        <v/>
      </c>
      <c r="G366" t="str">
        <f t="shared" si="185"/>
        <v/>
      </c>
      <c r="H366" t="str">
        <f t="shared" si="185"/>
        <v/>
      </c>
      <c r="I366">
        <f t="shared" si="185"/>
        <v>2.6742283395860156E-2</v>
      </c>
      <c r="J366" t="str">
        <f t="shared" si="185"/>
        <v/>
      </c>
      <c r="K366" t="str">
        <f t="shared" si="185"/>
        <v/>
      </c>
      <c r="L366" t="str">
        <f t="shared" si="185"/>
        <v/>
      </c>
      <c r="M366" t="str">
        <f t="shared" si="185"/>
        <v/>
      </c>
      <c r="N366" t="str">
        <f t="shared" si="185"/>
        <v/>
      </c>
      <c r="O366" t="str">
        <f t="shared" si="185"/>
        <v/>
      </c>
      <c r="P366" t="str">
        <f t="shared" si="185"/>
        <v/>
      </c>
      <c r="Q366">
        <f t="shared" si="185"/>
        <v>1.3553821288724678E-3</v>
      </c>
      <c r="R366">
        <f t="shared" si="185"/>
        <v>7.576706989755877E-3</v>
      </c>
      <c r="S366" t="str">
        <f t="shared" si="185"/>
        <v/>
      </c>
      <c r="T366" t="str">
        <f t="shared" si="185"/>
        <v/>
      </c>
      <c r="U366">
        <f t="shared" si="185"/>
        <v>-2.8688511661972171E-2</v>
      </c>
      <c r="V366" t="str">
        <f t="shared" si="185"/>
        <v/>
      </c>
      <c r="W366" t="str">
        <f t="shared" si="185"/>
        <v/>
      </c>
      <c r="X366">
        <f t="shared" si="185"/>
        <v>-2.0257356040224828E-2</v>
      </c>
      <c r="Y366" t="str">
        <f t="shared" si="185"/>
        <v/>
      </c>
      <c r="Z366" t="str">
        <f t="shared" si="185"/>
        <v/>
      </c>
      <c r="AA366" t="str">
        <f t="shared" si="185"/>
        <v/>
      </c>
      <c r="AB366" t="str">
        <f t="shared" si="185"/>
        <v/>
      </c>
      <c r="AC366" t="str">
        <f t="shared" si="185"/>
        <v/>
      </c>
      <c r="AD366" t="str">
        <f t="shared" si="185"/>
        <v/>
      </c>
      <c r="AE366">
        <f t="shared" si="185"/>
        <v>2.2002375327256907E-3</v>
      </c>
      <c r="AF366">
        <f t="shared" si="185"/>
        <v>-2.4356613693901075E-3</v>
      </c>
      <c r="AG366">
        <f t="shared" si="185"/>
        <v>-1.9001955838819917E-3</v>
      </c>
      <c r="AH366">
        <f t="shared" si="185"/>
        <v>1.2916509745846128E-3</v>
      </c>
      <c r="AI366">
        <f t="shared" ref="AI366:BP366" si="186">IF(COUNT(AI48)=1,AI48-AI47,"")</f>
        <v>2.1644255169301907E-3</v>
      </c>
      <c r="AJ366">
        <f t="shared" si="186"/>
        <v>-3.8227924721110362E-3</v>
      </c>
      <c r="AK366">
        <f t="shared" si="186"/>
        <v>-9.3023347574439086E-4</v>
      </c>
      <c r="AL366" t="str">
        <f t="shared" si="186"/>
        <v/>
      </c>
      <c r="AM366" t="str">
        <f t="shared" si="186"/>
        <v/>
      </c>
      <c r="AN366">
        <f t="shared" si="186"/>
        <v>-7.3080027008765036E-4</v>
      </c>
      <c r="AO366">
        <f t="shared" si="186"/>
        <v>1.70486109930712E-3</v>
      </c>
      <c r="AP366" t="str">
        <f t="shared" si="186"/>
        <v/>
      </c>
      <c r="AQ366">
        <f t="shared" si="186"/>
        <v>5.4549021968739453E-3</v>
      </c>
      <c r="AR366">
        <f t="shared" si="186"/>
        <v>-5.6120791000386916E-3</v>
      </c>
      <c r="AS366">
        <f t="shared" si="186"/>
        <v>-1.6641270797634888E-4</v>
      </c>
      <c r="AT366">
        <f t="shared" si="186"/>
        <v>2.3939817990657752E-4</v>
      </c>
      <c r="AU366" t="str">
        <f t="shared" si="186"/>
        <v/>
      </c>
      <c r="AV366">
        <f t="shared" si="186"/>
        <v>6.3424545688537393E-3</v>
      </c>
      <c r="AW366" t="str">
        <f t="shared" si="186"/>
        <v/>
      </c>
      <c r="AX366">
        <f t="shared" si="186"/>
        <v>-1.9158637434877335E-3</v>
      </c>
      <c r="AY366" t="str">
        <f t="shared" si="186"/>
        <v/>
      </c>
      <c r="AZ366" t="str">
        <f t="shared" si="186"/>
        <v/>
      </c>
      <c r="BA366">
        <f t="shared" si="186"/>
        <v>-0.14151766965869794</v>
      </c>
      <c r="BB366">
        <f t="shared" si="186"/>
        <v>-5.2351450498875352E-3</v>
      </c>
      <c r="BC366">
        <f t="shared" si="186"/>
        <v>-0.17661268288440857</v>
      </c>
      <c r="BD366" t="str">
        <f t="shared" si="186"/>
        <v/>
      </c>
      <c r="BE366">
        <f t="shared" si="186"/>
        <v>-2.9705912670228152E-2</v>
      </c>
      <c r="BF366" t="str">
        <f t="shared" si="186"/>
        <v/>
      </c>
      <c r="BG366" t="str">
        <f t="shared" si="186"/>
        <v/>
      </c>
      <c r="BH366">
        <f t="shared" si="186"/>
        <v>-1.0204810197886591E-2</v>
      </c>
      <c r="BI366" t="str">
        <f t="shared" si="186"/>
        <v/>
      </c>
      <c r="BJ366">
        <f t="shared" si="186"/>
        <v>0.83211474536432894</v>
      </c>
      <c r="BK366">
        <f t="shared" si="186"/>
        <v>0.54955600170708996</v>
      </c>
      <c r="BL366" t="str">
        <f t="shared" si="186"/>
        <v/>
      </c>
      <c r="BM366">
        <f t="shared" si="186"/>
        <v>-0.28265729899486969</v>
      </c>
      <c r="BN366" t="str">
        <f t="shared" si="186"/>
        <v/>
      </c>
      <c r="BO366">
        <f t="shared" si="186"/>
        <v>1.0745038960991698E-2</v>
      </c>
      <c r="BP366" t="str">
        <f t="shared" si="186"/>
        <v/>
      </c>
    </row>
    <row r="367" spans="1:68" x14ac:dyDescent="0.2">
      <c r="A367">
        <v>1958</v>
      </c>
      <c r="B367">
        <v>2</v>
      </c>
      <c r="C367">
        <f t="shared" ref="C367:AH367" si="187">IF(COUNT(C49)=1,C49-C48,"")</f>
        <v>-1.5902869502739669E-2</v>
      </c>
      <c r="D367">
        <f t="shared" si="187"/>
        <v>-8.7963025459680821E-3</v>
      </c>
      <c r="E367" t="str">
        <f t="shared" si="187"/>
        <v/>
      </c>
      <c r="F367" t="str">
        <f t="shared" si="187"/>
        <v/>
      </c>
      <c r="G367" t="str">
        <f t="shared" si="187"/>
        <v/>
      </c>
      <c r="H367" t="str">
        <f t="shared" si="187"/>
        <v/>
      </c>
      <c r="I367">
        <f t="shared" si="187"/>
        <v>-6.6702593739816685E-2</v>
      </c>
      <c r="J367" t="str">
        <f t="shared" si="187"/>
        <v/>
      </c>
      <c r="K367" t="str">
        <f t="shared" si="187"/>
        <v/>
      </c>
      <c r="L367" t="str">
        <f t="shared" si="187"/>
        <v/>
      </c>
      <c r="M367" t="str">
        <f t="shared" si="187"/>
        <v/>
      </c>
      <c r="N367" t="str">
        <f t="shared" si="187"/>
        <v/>
      </c>
      <c r="O367" t="str">
        <f t="shared" si="187"/>
        <v/>
      </c>
      <c r="P367" t="str">
        <f t="shared" si="187"/>
        <v/>
      </c>
      <c r="Q367">
        <f t="shared" si="187"/>
        <v>-9.7780104703804917E-4</v>
      </c>
      <c r="R367">
        <f t="shared" si="187"/>
        <v>9.0414775689717786E-3</v>
      </c>
      <c r="S367" t="str">
        <f t="shared" si="187"/>
        <v/>
      </c>
      <c r="T367" t="str">
        <f t="shared" si="187"/>
        <v/>
      </c>
      <c r="U367">
        <f t="shared" si="187"/>
        <v>2.8227072974202905E-2</v>
      </c>
      <c r="V367" t="str">
        <f t="shared" si="187"/>
        <v/>
      </c>
      <c r="W367" t="str">
        <f t="shared" si="187"/>
        <v/>
      </c>
      <c r="X367">
        <f t="shared" si="187"/>
        <v>-1.0771822294479705E-3</v>
      </c>
      <c r="Y367" t="str">
        <f t="shared" si="187"/>
        <v/>
      </c>
      <c r="Z367" t="str">
        <f t="shared" si="187"/>
        <v/>
      </c>
      <c r="AA367" t="str">
        <f t="shared" si="187"/>
        <v/>
      </c>
      <c r="AB367" t="str">
        <f t="shared" si="187"/>
        <v/>
      </c>
      <c r="AC367" t="str">
        <f t="shared" si="187"/>
        <v/>
      </c>
      <c r="AD367" t="str">
        <f t="shared" si="187"/>
        <v/>
      </c>
      <c r="AE367">
        <f t="shared" si="187"/>
        <v>-1.2117490197884884E-3</v>
      </c>
      <c r="AF367">
        <f t="shared" si="187"/>
        <v>4.7678399645452174E-3</v>
      </c>
      <c r="AG367">
        <f t="shared" si="187"/>
        <v>3.6746073234610321E-3</v>
      </c>
      <c r="AH367">
        <f t="shared" si="187"/>
        <v>-6.3809938927561483E-3</v>
      </c>
      <c r="AI367">
        <f t="shared" ref="AI367:BP367" si="188">IF(COUNT(AI49)=1,AI49-AI48,"")</f>
        <v>1.8592535203421079E-4</v>
      </c>
      <c r="AJ367">
        <f t="shared" si="188"/>
        <v>8.565446965481005E-3</v>
      </c>
      <c r="AK367">
        <f t="shared" si="188"/>
        <v>4.9243677421673127E-4</v>
      </c>
      <c r="AL367" t="str">
        <f t="shared" si="188"/>
        <v/>
      </c>
      <c r="AM367" t="str">
        <f t="shared" si="188"/>
        <v/>
      </c>
      <c r="AN367">
        <f t="shared" si="188"/>
        <v>-5.8257905881952121E-3</v>
      </c>
      <c r="AO367">
        <f t="shared" si="188"/>
        <v>-1.05936305527361E-2</v>
      </c>
      <c r="AP367" t="str">
        <f t="shared" si="188"/>
        <v/>
      </c>
      <c r="AQ367">
        <f t="shared" si="188"/>
        <v>-1.4852853752085338E-3</v>
      </c>
      <c r="AR367">
        <f t="shared" si="188"/>
        <v>-1.050722749383759E-2</v>
      </c>
      <c r="AS367">
        <f t="shared" si="188"/>
        <v>-1.1999732676796881E-2</v>
      </c>
      <c r="AT367">
        <f t="shared" si="188"/>
        <v>-3.912863807587097E-3</v>
      </c>
      <c r="AU367" t="str">
        <f t="shared" si="188"/>
        <v/>
      </c>
      <c r="AV367">
        <f t="shared" si="188"/>
        <v>7.088773061848741E-3</v>
      </c>
      <c r="AW367" t="str">
        <f t="shared" si="188"/>
        <v/>
      </c>
      <c r="AX367">
        <f t="shared" si="188"/>
        <v>-1.0217695166749863E-2</v>
      </c>
      <c r="AY367" t="str">
        <f t="shared" si="188"/>
        <v/>
      </c>
      <c r="AZ367" t="str">
        <f t="shared" si="188"/>
        <v/>
      </c>
      <c r="BA367">
        <f t="shared" si="188"/>
        <v>3.1464402044635298E-2</v>
      </c>
      <c r="BB367">
        <f t="shared" si="188"/>
        <v>-1.930156595221888E-3</v>
      </c>
      <c r="BC367">
        <f t="shared" si="188"/>
        <v>-0.15252829064984752</v>
      </c>
      <c r="BD367" t="str">
        <f t="shared" si="188"/>
        <v/>
      </c>
      <c r="BE367">
        <f t="shared" si="188"/>
        <v>-5.8450560567310461E-2</v>
      </c>
      <c r="BF367" t="str">
        <f t="shared" si="188"/>
        <v/>
      </c>
      <c r="BG367" t="str">
        <f t="shared" si="188"/>
        <v/>
      </c>
      <c r="BH367">
        <f t="shared" si="188"/>
        <v>6.2880057719486016E-3</v>
      </c>
      <c r="BI367" t="str">
        <f t="shared" si="188"/>
        <v/>
      </c>
      <c r="BJ367">
        <f t="shared" si="188"/>
        <v>-0.68932020188596943</v>
      </c>
      <c r="BK367">
        <f t="shared" si="188"/>
        <v>4.7727060504244356E-2</v>
      </c>
      <c r="BL367" t="str">
        <f t="shared" si="188"/>
        <v/>
      </c>
      <c r="BM367">
        <f t="shared" si="188"/>
        <v>0.7369775178972735</v>
      </c>
      <c r="BN367" t="str">
        <f t="shared" si="188"/>
        <v/>
      </c>
      <c r="BO367">
        <f t="shared" si="188"/>
        <v>1.0928467464037788E-3</v>
      </c>
      <c r="BP367" t="str">
        <f t="shared" si="188"/>
        <v/>
      </c>
    </row>
    <row r="368" spans="1:68" x14ac:dyDescent="0.2">
      <c r="A368">
        <v>1958</v>
      </c>
      <c r="B368">
        <v>3</v>
      </c>
      <c r="C368">
        <f t="shared" ref="C368:AH368" si="189">IF(COUNT(C50)=1,C50-C49,"")</f>
        <v>-1.5941541207208587E-2</v>
      </c>
      <c r="D368">
        <f t="shared" si="189"/>
        <v>-5.6505340206900456E-3</v>
      </c>
      <c r="E368" t="str">
        <f t="shared" si="189"/>
        <v/>
      </c>
      <c r="F368" t="str">
        <f t="shared" si="189"/>
        <v/>
      </c>
      <c r="G368" t="str">
        <f t="shared" si="189"/>
        <v/>
      </c>
      <c r="H368" t="str">
        <f t="shared" si="189"/>
        <v/>
      </c>
      <c r="I368">
        <f t="shared" si="189"/>
        <v>-7.4026961028974547E-2</v>
      </c>
      <c r="J368" t="str">
        <f t="shared" si="189"/>
        <v/>
      </c>
      <c r="K368" t="str">
        <f t="shared" si="189"/>
        <v/>
      </c>
      <c r="L368" t="str">
        <f t="shared" si="189"/>
        <v/>
      </c>
      <c r="M368" t="str">
        <f t="shared" si="189"/>
        <v/>
      </c>
      <c r="N368" t="str">
        <f t="shared" si="189"/>
        <v/>
      </c>
      <c r="O368" t="str">
        <f t="shared" si="189"/>
        <v/>
      </c>
      <c r="P368" t="str">
        <f t="shared" si="189"/>
        <v/>
      </c>
      <c r="Q368">
        <f t="shared" si="189"/>
        <v>1.8191179435219761E-3</v>
      </c>
      <c r="R368">
        <f t="shared" si="189"/>
        <v>1.6790722391531787E-2</v>
      </c>
      <c r="S368" t="str">
        <f t="shared" si="189"/>
        <v/>
      </c>
      <c r="T368" t="str">
        <f t="shared" si="189"/>
        <v/>
      </c>
      <c r="U368">
        <f t="shared" si="189"/>
        <v>-3.864598017033849E-2</v>
      </c>
      <c r="V368" t="str">
        <f t="shared" si="189"/>
        <v/>
      </c>
      <c r="W368" t="str">
        <f t="shared" si="189"/>
        <v/>
      </c>
      <c r="X368">
        <f t="shared" si="189"/>
        <v>-1.4953939430972341E-2</v>
      </c>
      <c r="Y368" t="str">
        <f t="shared" si="189"/>
        <v/>
      </c>
      <c r="Z368" t="str">
        <f t="shared" si="189"/>
        <v/>
      </c>
      <c r="AA368" t="str">
        <f t="shared" si="189"/>
        <v/>
      </c>
      <c r="AB368" t="str">
        <f t="shared" si="189"/>
        <v/>
      </c>
      <c r="AC368" t="str">
        <f t="shared" si="189"/>
        <v/>
      </c>
      <c r="AD368" t="str">
        <f t="shared" si="189"/>
        <v/>
      </c>
      <c r="AE368">
        <f t="shared" si="189"/>
        <v>-3.1842526083902811E-5</v>
      </c>
      <c r="AF368">
        <f t="shared" si="189"/>
        <v>3.0501038931340929E-3</v>
      </c>
      <c r="AG368">
        <f t="shared" si="189"/>
        <v>1.3520865536036375E-3</v>
      </c>
      <c r="AH368">
        <f t="shared" si="189"/>
        <v>1.0638774501436021E-2</v>
      </c>
      <c r="AI368">
        <f t="shared" ref="AI368:BP368" si="190">IF(COUNT(AI50)=1,AI50-AI49,"")</f>
        <v>-2.659396958242688E-3</v>
      </c>
      <c r="AJ368">
        <f t="shared" si="190"/>
        <v>6.3198891173192884E-3</v>
      </c>
      <c r="AK368">
        <f t="shared" si="190"/>
        <v>4.7140549522008968E-3</v>
      </c>
      <c r="AL368" t="str">
        <f t="shared" si="190"/>
        <v/>
      </c>
      <c r="AM368" t="str">
        <f t="shared" si="190"/>
        <v/>
      </c>
      <c r="AN368">
        <f t="shared" si="190"/>
        <v>-8.4906668318440737E-4</v>
      </c>
      <c r="AO368">
        <f t="shared" si="190"/>
        <v>-3.8991705763136153E-3</v>
      </c>
      <c r="AP368" t="str">
        <f t="shared" si="190"/>
        <v/>
      </c>
      <c r="AQ368">
        <f t="shared" si="190"/>
        <v>-5.9087251806850816E-3</v>
      </c>
      <c r="AR368">
        <f t="shared" si="190"/>
        <v>-1.0246622485870827E-2</v>
      </c>
      <c r="AS368">
        <f t="shared" si="190"/>
        <v>-1.616079441431495E-2</v>
      </c>
      <c r="AT368">
        <f t="shared" si="190"/>
        <v>2.1212142073867568E-4</v>
      </c>
      <c r="AU368" t="str">
        <f t="shared" si="190"/>
        <v/>
      </c>
      <c r="AV368">
        <f t="shared" si="190"/>
        <v>3.2279411004747516E-3</v>
      </c>
      <c r="AW368" t="str">
        <f t="shared" si="190"/>
        <v/>
      </c>
      <c r="AX368">
        <f t="shared" si="190"/>
        <v>-6.1902919879370799E-3</v>
      </c>
      <c r="AY368" t="str">
        <f t="shared" si="190"/>
        <v/>
      </c>
      <c r="AZ368" t="str">
        <f t="shared" si="190"/>
        <v/>
      </c>
      <c r="BA368">
        <f t="shared" si="190"/>
        <v>0.14768283528736492</v>
      </c>
      <c r="BB368">
        <f t="shared" si="190"/>
        <v>6.4094542042250069E-3</v>
      </c>
      <c r="BC368">
        <f t="shared" si="190"/>
        <v>-2.3885001974342401E-2</v>
      </c>
      <c r="BD368" t="str">
        <f t="shared" si="190"/>
        <v/>
      </c>
      <c r="BE368">
        <f t="shared" si="190"/>
        <v>-5.4624447448878399E-2</v>
      </c>
      <c r="BF368" t="str">
        <f t="shared" si="190"/>
        <v/>
      </c>
      <c r="BG368" t="str">
        <f t="shared" si="190"/>
        <v/>
      </c>
      <c r="BH368">
        <f t="shared" si="190"/>
        <v>6.6417825599927611E-3</v>
      </c>
      <c r="BI368" t="str">
        <f t="shared" si="190"/>
        <v/>
      </c>
      <c r="BJ368">
        <f t="shared" si="190"/>
        <v>-0.98082362913771548</v>
      </c>
      <c r="BK368">
        <f t="shared" si="190"/>
        <v>-0.34413970827249374</v>
      </c>
      <c r="BL368" t="str">
        <f t="shared" si="190"/>
        <v/>
      </c>
      <c r="BM368">
        <f t="shared" si="190"/>
        <v>0.63663876801499142</v>
      </c>
      <c r="BN368" t="str">
        <f t="shared" si="190"/>
        <v/>
      </c>
      <c r="BO368">
        <f t="shared" si="190"/>
        <v>-5.1765206939097131E-3</v>
      </c>
      <c r="BP368" t="str">
        <f t="shared" si="190"/>
        <v/>
      </c>
    </row>
    <row r="369" spans="1:68" x14ac:dyDescent="0.2">
      <c r="A369">
        <v>1958</v>
      </c>
      <c r="B369">
        <v>4</v>
      </c>
      <c r="C369">
        <f t="shared" ref="C369:AH369" si="191">IF(COUNT(C51)=1,C51-C50,"")</f>
        <v>-1.0951178001205264E-2</v>
      </c>
      <c r="D369">
        <f t="shared" si="191"/>
        <v>-1.0325427392637643E-2</v>
      </c>
      <c r="E369" t="str">
        <f t="shared" si="191"/>
        <v/>
      </c>
      <c r="F369" t="str">
        <f t="shared" si="191"/>
        <v/>
      </c>
      <c r="G369" t="str">
        <f t="shared" si="191"/>
        <v/>
      </c>
      <c r="H369" t="str">
        <f t="shared" si="191"/>
        <v/>
      </c>
      <c r="I369">
        <f t="shared" si="191"/>
        <v>-4.4671871289909681E-2</v>
      </c>
      <c r="J369" t="str">
        <f t="shared" si="191"/>
        <v/>
      </c>
      <c r="K369" t="str">
        <f t="shared" si="191"/>
        <v/>
      </c>
      <c r="L369" t="str">
        <f t="shared" si="191"/>
        <v/>
      </c>
      <c r="M369" t="str">
        <f t="shared" si="191"/>
        <v/>
      </c>
      <c r="N369" t="str">
        <f t="shared" si="191"/>
        <v/>
      </c>
      <c r="O369" t="str">
        <f t="shared" si="191"/>
        <v/>
      </c>
      <c r="P369" t="str">
        <f t="shared" si="191"/>
        <v/>
      </c>
      <c r="Q369">
        <f t="shared" si="191"/>
        <v>-1.0055794180959237E-3</v>
      </c>
      <c r="R369">
        <f t="shared" si="191"/>
        <v>-5.1102461462956938E-2</v>
      </c>
      <c r="S369" t="str">
        <f t="shared" si="191"/>
        <v/>
      </c>
      <c r="T369" t="str">
        <f t="shared" si="191"/>
        <v/>
      </c>
      <c r="U369">
        <f t="shared" si="191"/>
        <v>-1.3710083527354477E-2</v>
      </c>
      <c r="V369" t="str">
        <f t="shared" si="191"/>
        <v/>
      </c>
      <c r="W369" t="str">
        <f t="shared" si="191"/>
        <v/>
      </c>
      <c r="X369">
        <f t="shared" si="191"/>
        <v>1.7063945217859811E-2</v>
      </c>
      <c r="Y369" t="str">
        <f t="shared" si="191"/>
        <v/>
      </c>
      <c r="Z369" t="str">
        <f t="shared" si="191"/>
        <v/>
      </c>
      <c r="AA369" t="str">
        <f t="shared" si="191"/>
        <v/>
      </c>
      <c r="AB369" t="str">
        <f t="shared" si="191"/>
        <v/>
      </c>
      <c r="AC369" t="str">
        <f t="shared" si="191"/>
        <v/>
      </c>
      <c r="AD369" t="str">
        <f t="shared" si="191"/>
        <v/>
      </c>
      <c r="AE369">
        <f t="shared" si="191"/>
        <v>1.7088978806114596E-3</v>
      </c>
      <c r="AF369">
        <f t="shared" si="191"/>
        <v>2.2592125282305808E-3</v>
      </c>
      <c r="AG369">
        <f t="shared" si="191"/>
        <v>3.5344312558414082E-3</v>
      </c>
      <c r="AH369">
        <f t="shared" si="191"/>
        <v>-2.0978666011339797E-4</v>
      </c>
      <c r="AI369">
        <f t="shared" ref="AI369:BP369" si="192">IF(COUNT(AI51)=1,AI51-AI50,"")</f>
        <v>-1.133110369179402E-3</v>
      </c>
      <c r="AJ369">
        <f t="shared" si="192"/>
        <v>5.1161621218080988E-3</v>
      </c>
      <c r="AK369">
        <f t="shared" si="192"/>
        <v>1.8373865641896359E-4</v>
      </c>
      <c r="AL369">
        <f t="shared" si="192"/>
        <v>-1.3308069161739766E-2</v>
      </c>
      <c r="AM369">
        <f t="shared" si="192"/>
        <v>-2.1052012948242549E-2</v>
      </c>
      <c r="AN369">
        <f t="shared" si="192"/>
        <v>-5.8294112093087991E-3</v>
      </c>
      <c r="AO369">
        <f t="shared" si="192"/>
        <v>-8.0886237375339398E-3</v>
      </c>
      <c r="AP369" t="str">
        <f t="shared" si="192"/>
        <v/>
      </c>
      <c r="AQ369">
        <f t="shared" si="192"/>
        <v>-4.5707005571102854E-3</v>
      </c>
      <c r="AR369">
        <f t="shared" si="192"/>
        <v>-1.2490707003434576E-2</v>
      </c>
      <c r="AS369">
        <f t="shared" si="192"/>
        <v>-1.706531509587883E-2</v>
      </c>
      <c r="AT369">
        <f t="shared" si="192"/>
        <v>6.1092394371791425E-3</v>
      </c>
      <c r="AU369" t="str">
        <f t="shared" si="192"/>
        <v/>
      </c>
      <c r="AV369">
        <f t="shared" si="192"/>
        <v>-1.1119191497748204E-3</v>
      </c>
      <c r="AW369" t="str">
        <f t="shared" si="192"/>
        <v/>
      </c>
      <c r="AX369">
        <f t="shared" si="192"/>
        <v>8.4177460949330651E-4</v>
      </c>
      <c r="AY369" t="str">
        <f t="shared" si="192"/>
        <v/>
      </c>
      <c r="AZ369" t="str">
        <f t="shared" si="192"/>
        <v/>
      </c>
      <c r="BA369">
        <f t="shared" si="192"/>
        <v>0.11278294136902334</v>
      </c>
      <c r="BB369">
        <f t="shared" si="192"/>
        <v>1.3227205190862179E-3</v>
      </c>
      <c r="BC369">
        <f t="shared" si="192"/>
        <v>4.429216175782491E-2</v>
      </c>
      <c r="BD369" t="str">
        <f t="shared" si="192"/>
        <v/>
      </c>
      <c r="BE369">
        <f t="shared" si="192"/>
        <v>-2.2624140269559945E-2</v>
      </c>
      <c r="BF369">
        <f t="shared" si="192"/>
        <v>-1.4557500263467915E-2</v>
      </c>
      <c r="BG369" t="str">
        <f t="shared" si="192"/>
        <v/>
      </c>
      <c r="BH369">
        <f t="shared" si="192"/>
        <v>1.0831278025253011E-2</v>
      </c>
      <c r="BI369" t="str">
        <f t="shared" si="192"/>
        <v/>
      </c>
      <c r="BJ369">
        <f t="shared" si="192"/>
        <v>-5.29759727490271E-2</v>
      </c>
      <c r="BK369">
        <f t="shared" si="192"/>
        <v>4.360431838701917E-2</v>
      </c>
      <c r="BL369" t="str">
        <f t="shared" si="192"/>
        <v/>
      </c>
      <c r="BM369">
        <f t="shared" si="192"/>
        <v>9.6555807219076417E-2</v>
      </c>
      <c r="BN369" t="str">
        <f t="shared" si="192"/>
        <v/>
      </c>
      <c r="BO369">
        <f t="shared" si="192"/>
        <v>-9.0169009653050108E-3</v>
      </c>
      <c r="BP369" t="str">
        <f t="shared" si="192"/>
        <v/>
      </c>
    </row>
    <row r="370" spans="1:68" x14ac:dyDescent="0.2">
      <c r="A370">
        <v>1959</v>
      </c>
      <c r="B370">
        <v>1</v>
      </c>
      <c r="C370">
        <f t="shared" ref="C370:AH370" si="193">IF(COUNT(C52)=1,C52-C51,"")</f>
        <v>-1.6279449046638028E-2</v>
      </c>
      <c r="D370">
        <f t="shared" si="193"/>
        <v>-7.4734078908225143E-3</v>
      </c>
      <c r="E370" t="str">
        <f t="shared" si="193"/>
        <v/>
      </c>
      <c r="F370" t="str">
        <f t="shared" si="193"/>
        <v/>
      </c>
      <c r="G370" t="str">
        <f t="shared" si="193"/>
        <v/>
      </c>
      <c r="H370" t="str">
        <f t="shared" si="193"/>
        <v/>
      </c>
      <c r="I370">
        <f t="shared" si="193"/>
        <v>-6.5728378541390242E-2</v>
      </c>
      <c r="J370" t="str">
        <f t="shared" si="193"/>
        <v/>
      </c>
      <c r="K370" t="str">
        <f t="shared" si="193"/>
        <v/>
      </c>
      <c r="L370" t="str">
        <f t="shared" si="193"/>
        <v/>
      </c>
      <c r="M370" t="str">
        <f t="shared" si="193"/>
        <v/>
      </c>
      <c r="N370" t="str">
        <f t="shared" si="193"/>
        <v/>
      </c>
      <c r="O370" t="str">
        <f t="shared" si="193"/>
        <v/>
      </c>
      <c r="P370" t="str">
        <f t="shared" si="193"/>
        <v/>
      </c>
      <c r="Q370">
        <f t="shared" si="193"/>
        <v>7.4278048507938222E-4</v>
      </c>
      <c r="R370">
        <f t="shared" si="193"/>
        <v>-1.7984520012089611E-2</v>
      </c>
      <c r="S370" t="str">
        <f t="shared" si="193"/>
        <v/>
      </c>
      <c r="T370" t="str">
        <f t="shared" si="193"/>
        <v/>
      </c>
      <c r="U370">
        <f t="shared" si="193"/>
        <v>-3.5554256804372741E-2</v>
      </c>
      <c r="V370" t="str">
        <f t="shared" si="193"/>
        <v/>
      </c>
      <c r="W370" t="str">
        <f t="shared" si="193"/>
        <v/>
      </c>
      <c r="X370">
        <f t="shared" si="193"/>
        <v>-6.2719208803754256E-3</v>
      </c>
      <c r="Y370" t="str">
        <f t="shared" si="193"/>
        <v/>
      </c>
      <c r="Z370" t="str">
        <f t="shared" si="193"/>
        <v/>
      </c>
      <c r="AA370" t="str">
        <f t="shared" si="193"/>
        <v/>
      </c>
      <c r="AB370" t="str">
        <f t="shared" si="193"/>
        <v/>
      </c>
      <c r="AC370" t="str">
        <f t="shared" si="193"/>
        <v/>
      </c>
      <c r="AD370" t="str">
        <f t="shared" si="193"/>
        <v/>
      </c>
      <c r="AE370">
        <f t="shared" si="193"/>
        <v>2.8559853324230389E-3</v>
      </c>
      <c r="AF370">
        <f t="shared" si="193"/>
        <v>2.1552789359366997E-3</v>
      </c>
      <c r="AG370">
        <f t="shared" si="193"/>
        <v>1.2493466005816245E-3</v>
      </c>
      <c r="AH370">
        <f t="shared" si="193"/>
        <v>-9.3730778557326033E-3</v>
      </c>
      <c r="AI370">
        <f t="shared" ref="AI370:BP370" si="194">IF(COUNT(AI52)=1,AI52-AI51,"")</f>
        <v>-3.0762812919764571E-3</v>
      </c>
      <c r="AJ370">
        <f t="shared" si="194"/>
        <v>4.9736403040205879E-3</v>
      </c>
      <c r="AK370">
        <f t="shared" si="194"/>
        <v>-1.3750569687962511E-3</v>
      </c>
      <c r="AL370">
        <f t="shared" si="194"/>
        <v>-4.282439478454414E-3</v>
      </c>
      <c r="AM370">
        <f t="shared" si="194"/>
        <v>9.2948862026176471E-4</v>
      </c>
      <c r="AN370">
        <f t="shared" si="194"/>
        <v>-5.8056538212990505E-3</v>
      </c>
      <c r="AO370">
        <f t="shared" si="194"/>
        <v>-7.9609327572307542E-3</v>
      </c>
      <c r="AP370" t="str">
        <f t="shared" si="194"/>
        <v/>
      </c>
      <c r="AQ370">
        <f t="shared" si="194"/>
        <v>-1.0494920756013215E-2</v>
      </c>
      <c r="AR370">
        <f t="shared" si="194"/>
        <v>-7.3031855633147735E-3</v>
      </c>
      <c r="AS370">
        <f t="shared" si="194"/>
        <v>-1.7800695996090354E-2</v>
      </c>
      <c r="AT370">
        <f t="shared" si="194"/>
        <v>1.5182448292709039E-3</v>
      </c>
      <c r="AU370" t="str">
        <f t="shared" si="194"/>
        <v/>
      </c>
      <c r="AV370">
        <f t="shared" si="194"/>
        <v>-4.1775091263751563E-4</v>
      </c>
      <c r="AW370" t="str">
        <f t="shared" si="194"/>
        <v/>
      </c>
      <c r="AX370">
        <f t="shared" si="194"/>
        <v>-4.2198791353085241E-3</v>
      </c>
      <c r="AY370" t="str">
        <f t="shared" si="194"/>
        <v/>
      </c>
      <c r="AZ370" t="str">
        <f t="shared" si="194"/>
        <v/>
      </c>
      <c r="BA370">
        <f t="shared" si="194"/>
        <v>0.14127998808273423</v>
      </c>
      <c r="BB370">
        <f t="shared" si="194"/>
        <v>-2.0983473468332292E-3</v>
      </c>
      <c r="BC370">
        <f t="shared" si="194"/>
        <v>7.0944849734850379E-2</v>
      </c>
      <c r="BD370" t="str">
        <f t="shared" si="194"/>
        <v/>
      </c>
      <c r="BE370">
        <f t="shared" si="194"/>
        <v>-2.1704439094687444E-2</v>
      </c>
      <c r="BF370">
        <f t="shared" si="194"/>
        <v>-5.4065392024194026E-3</v>
      </c>
      <c r="BG370" t="str">
        <f t="shared" si="194"/>
        <v/>
      </c>
      <c r="BH370">
        <f t="shared" si="194"/>
        <v>6.4806039560911053E-3</v>
      </c>
      <c r="BI370" t="str">
        <f t="shared" si="194"/>
        <v/>
      </c>
      <c r="BJ370">
        <f t="shared" si="194"/>
        <v>-0.20574465430980959</v>
      </c>
      <c r="BK370">
        <f t="shared" si="194"/>
        <v>-0.19917714918940366</v>
      </c>
      <c r="BL370" t="str">
        <f t="shared" si="194"/>
        <v/>
      </c>
      <c r="BM370">
        <f t="shared" si="194"/>
        <v>6.56009214031128E-3</v>
      </c>
      <c r="BN370" t="str">
        <f t="shared" si="194"/>
        <v/>
      </c>
      <c r="BO370">
        <f t="shared" si="194"/>
        <v>-4.2559641693221822E-4</v>
      </c>
      <c r="BP370" t="str">
        <f t="shared" si="194"/>
        <v/>
      </c>
    </row>
    <row r="371" spans="1:68" x14ac:dyDescent="0.2">
      <c r="A371">
        <v>1959</v>
      </c>
      <c r="B371">
        <v>2</v>
      </c>
      <c r="C371">
        <f t="shared" ref="C371:AH371" si="195">IF(COUNT(C53)=1,C53-C52,"")</f>
        <v>9.9401822024205444E-3</v>
      </c>
      <c r="D371">
        <f t="shared" si="195"/>
        <v>-2.4222848747879056E-3</v>
      </c>
      <c r="E371" t="str">
        <f t="shared" si="195"/>
        <v/>
      </c>
      <c r="F371" t="str">
        <f t="shared" si="195"/>
        <v/>
      </c>
      <c r="G371" t="str">
        <f t="shared" si="195"/>
        <v/>
      </c>
      <c r="H371" t="str">
        <f t="shared" si="195"/>
        <v/>
      </c>
      <c r="I371">
        <f t="shared" si="195"/>
        <v>7.646367127046183E-2</v>
      </c>
      <c r="J371" t="str">
        <f t="shared" si="195"/>
        <v/>
      </c>
      <c r="K371" t="str">
        <f t="shared" si="195"/>
        <v/>
      </c>
      <c r="L371" t="str">
        <f t="shared" si="195"/>
        <v/>
      </c>
      <c r="M371" t="str">
        <f t="shared" si="195"/>
        <v/>
      </c>
      <c r="N371" t="str">
        <f t="shared" si="195"/>
        <v/>
      </c>
      <c r="O371" t="str">
        <f t="shared" si="195"/>
        <v/>
      </c>
      <c r="P371" t="str">
        <f t="shared" si="195"/>
        <v/>
      </c>
      <c r="Q371">
        <f t="shared" si="195"/>
        <v>-4.7091584352503164E-4</v>
      </c>
      <c r="R371">
        <f t="shared" si="195"/>
        <v>-1.6594469235941212E-2</v>
      </c>
      <c r="S371" t="str">
        <f t="shared" si="195"/>
        <v/>
      </c>
      <c r="T371" t="str">
        <f t="shared" si="195"/>
        <v/>
      </c>
      <c r="U371">
        <f t="shared" si="195"/>
        <v>2.6259242701298646E-3</v>
      </c>
      <c r="V371" t="str">
        <f t="shared" si="195"/>
        <v/>
      </c>
      <c r="W371" t="str">
        <f t="shared" si="195"/>
        <v/>
      </c>
      <c r="X371">
        <f t="shared" si="195"/>
        <v>-2.0840743484473734E-3</v>
      </c>
      <c r="Y371" t="str">
        <f t="shared" si="195"/>
        <v/>
      </c>
      <c r="Z371" t="str">
        <f t="shared" si="195"/>
        <v/>
      </c>
      <c r="AA371" t="str">
        <f t="shared" si="195"/>
        <v/>
      </c>
      <c r="AB371" t="str">
        <f t="shared" si="195"/>
        <v/>
      </c>
      <c r="AC371" t="str">
        <f t="shared" si="195"/>
        <v/>
      </c>
      <c r="AD371" t="str">
        <f t="shared" si="195"/>
        <v/>
      </c>
      <c r="AE371">
        <f t="shared" si="195"/>
        <v>2.9337655632222237E-4</v>
      </c>
      <c r="AF371">
        <f t="shared" si="195"/>
        <v>-1.3824137281481796E-3</v>
      </c>
      <c r="AG371">
        <f t="shared" si="195"/>
        <v>-3.2868147717657337E-3</v>
      </c>
      <c r="AH371">
        <f t="shared" si="195"/>
        <v>1.287622176454839E-3</v>
      </c>
      <c r="AI371">
        <f t="shared" ref="AI371:BP371" si="196">IF(COUNT(AI53)=1,AI53-AI52,"")</f>
        <v>-6.8570822534352871E-4</v>
      </c>
      <c r="AJ371">
        <f t="shared" si="196"/>
        <v>-2.5820433169401191E-3</v>
      </c>
      <c r="AK371">
        <f t="shared" si="196"/>
        <v>-2.9088276728681528E-3</v>
      </c>
      <c r="AL371">
        <f t="shared" si="196"/>
        <v>-2.7887422566790221E-3</v>
      </c>
      <c r="AM371">
        <f t="shared" si="196"/>
        <v>2.1720353549312676E-3</v>
      </c>
      <c r="AN371">
        <f t="shared" si="196"/>
        <v>8.5334166391634048E-3</v>
      </c>
      <c r="AO371">
        <f t="shared" si="196"/>
        <v>9.9158303673168025E-3</v>
      </c>
      <c r="AP371" t="str">
        <f t="shared" si="196"/>
        <v/>
      </c>
      <c r="AQ371">
        <f t="shared" si="196"/>
        <v>9.0733941926224304E-4</v>
      </c>
      <c r="AR371">
        <f t="shared" si="196"/>
        <v>5.1575900686637866E-3</v>
      </c>
      <c r="AS371">
        <f t="shared" si="196"/>
        <v>6.0634512518031869E-3</v>
      </c>
      <c r="AT371">
        <f t="shared" si="196"/>
        <v>3.8753113120650051E-3</v>
      </c>
      <c r="AU371" t="str">
        <f t="shared" si="196"/>
        <v/>
      </c>
      <c r="AV371">
        <f t="shared" si="196"/>
        <v>-4.6075956509934457E-3</v>
      </c>
      <c r="AW371" t="str">
        <f t="shared" si="196"/>
        <v/>
      </c>
      <c r="AX371">
        <f t="shared" si="196"/>
        <v>7.3959169224959709E-3</v>
      </c>
      <c r="AY371" t="str">
        <f t="shared" si="196"/>
        <v/>
      </c>
      <c r="AZ371" t="str">
        <f t="shared" si="196"/>
        <v/>
      </c>
      <c r="BA371">
        <f t="shared" si="196"/>
        <v>-2.7376380452487137E-2</v>
      </c>
      <c r="BB371">
        <f t="shared" si="196"/>
        <v>-4.5222855961846165E-4</v>
      </c>
      <c r="BC371">
        <f t="shared" si="196"/>
        <v>7.3601649413160608E-2</v>
      </c>
      <c r="BD371" t="str">
        <f t="shared" si="196"/>
        <v/>
      </c>
      <c r="BE371">
        <f t="shared" si="196"/>
        <v>1.0343166831298767E-2</v>
      </c>
      <c r="BF371">
        <f t="shared" si="196"/>
        <v>-4.8366585087933345E-4</v>
      </c>
      <c r="BG371" t="str">
        <f t="shared" si="196"/>
        <v/>
      </c>
      <c r="BH371">
        <f t="shared" si="196"/>
        <v>-3.637279573875574E-3</v>
      </c>
      <c r="BI371" t="str">
        <f t="shared" si="196"/>
        <v/>
      </c>
      <c r="BJ371">
        <f t="shared" si="196"/>
        <v>-0.51906398542700183</v>
      </c>
      <c r="BK371">
        <f t="shared" si="196"/>
        <v>-0.39264765337293817</v>
      </c>
      <c r="BL371" t="str">
        <f t="shared" si="196"/>
        <v/>
      </c>
      <c r="BM371">
        <f t="shared" si="196"/>
        <v>0.1264227320299689</v>
      </c>
      <c r="BN371" t="str">
        <f t="shared" si="196"/>
        <v/>
      </c>
      <c r="BO371">
        <f t="shared" si="196"/>
        <v>1.4928828568294798E-3</v>
      </c>
      <c r="BP371" t="str">
        <f t="shared" si="196"/>
        <v/>
      </c>
    </row>
    <row r="372" spans="1:68" x14ac:dyDescent="0.2">
      <c r="A372">
        <v>1959</v>
      </c>
      <c r="B372">
        <v>3</v>
      </c>
      <c r="C372">
        <f t="shared" ref="C372:AH372" si="197">IF(COUNT(C54)=1,C54-C53,"")</f>
        <v>4.3274930959125157E-3</v>
      </c>
      <c r="D372">
        <f t="shared" si="197"/>
        <v>6.893318599090037E-3</v>
      </c>
      <c r="E372" t="str">
        <f t="shared" si="197"/>
        <v/>
      </c>
      <c r="F372" t="str">
        <f t="shared" si="197"/>
        <v/>
      </c>
      <c r="G372" t="str">
        <f t="shared" si="197"/>
        <v/>
      </c>
      <c r="H372" t="str">
        <f t="shared" si="197"/>
        <v/>
      </c>
      <c r="I372">
        <f t="shared" si="197"/>
        <v>-2.1872403005621877E-2</v>
      </c>
      <c r="J372" t="str">
        <f t="shared" si="197"/>
        <v/>
      </c>
      <c r="K372" t="str">
        <f t="shared" si="197"/>
        <v/>
      </c>
      <c r="L372" t="str">
        <f t="shared" si="197"/>
        <v/>
      </c>
      <c r="M372" t="str">
        <f t="shared" si="197"/>
        <v/>
      </c>
      <c r="N372" t="str">
        <f t="shared" si="197"/>
        <v/>
      </c>
      <c r="O372" t="str">
        <f t="shared" si="197"/>
        <v/>
      </c>
      <c r="P372" t="str">
        <f t="shared" si="197"/>
        <v/>
      </c>
      <c r="Q372">
        <f t="shared" si="197"/>
        <v>-1.7957979889405423E-4</v>
      </c>
      <c r="R372">
        <f t="shared" si="197"/>
        <v>4.1155199709400847E-2</v>
      </c>
      <c r="S372" t="str">
        <f t="shared" si="197"/>
        <v/>
      </c>
      <c r="T372" t="str">
        <f t="shared" si="197"/>
        <v/>
      </c>
      <c r="U372">
        <f t="shared" si="197"/>
        <v>3.6491443750584551E-2</v>
      </c>
      <c r="V372" t="str">
        <f t="shared" si="197"/>
        <v/>
      </c>
      <c r="W372" t="str">
        <f t="shared" si="197"/>
        <v/>
      </c>
      <c r="X372">
        <f t="shared" si="197"/>
        <v>1.5006858739562645E-2</v>
      </c>
      <c r="Y372" t="str">
        <f t="shared" si="197"/>
        <v/>
      </c>
      <c r="Z372" t="str">
        <f t="shared" si="197"/>
        <v/>
      </c>
      <c r="AA372" t="str">
        <f t="shared" si="197"/>
        <v/>
      </c>
      <c r="AB372" t="str">
        <f t="shared" si="197"/>
        <v/>
      </c>
      <c r="AC372" t="str">
        <f t="shared" si="197"/>
        <v/>
      </c>
      <c r="AD372" t="str">
        <f t="shared" si="197"/>
        <v/>
      </c>
      <c r="AE372">
        <f t="shared" si="197"/>
        <v>1.3754924185427342E-5</v>
      </c>
      <c r="AF372">
        <f t="shared" si="197"/>
        <v>-2.3861626344259257E-3</v>
      </c>
      <c r="AG372">
        <f t="shared" si="197"/>
        <v>-2.2191209668704914E-3</v>
      </c>
      <c r="AH372">
        <f t="shared" si="197"/>
        <v>-1.3824013479287967E-2</v>
      </c>
      <c r="AI372">
        <f t="shared" ref="AI372:BP372" si="198">IF(COUNT(AI54)=1,AI54-AI53,"")</f>
        <v>8.3539208795180286E-4</v>
      </c>
      <c r="AJ372">
        <f t="shared" si="198"/>
        <v>-5.5317492071305097E-4</v>
      </c>
      <c r="AK372">
        <f t="shared" si="198"/>
        <v>-3.0166973997940438E-3</v>
      </c>
      <c r="AL372">
        <f t="shared" si="198"/>
        <v>1.2847845182041517E-2</v>
      </c>
      <c r="AM372">
        <f t="shared" si="198"/>
        <v>1.2440405301656021E-2</v>
      </c>
      <c r="AN372">
        <f t="shared" si="198"/>
        <v>8.3528325822217475E-3</v>
      </c>
      <c r="AO372">
        <f t="shared" si="198"/>
        <v>1.0738995216651004E-2</v>
      </c>
      <c r="AP372" t="str">
        <f t="shared" si="198"/>
        <v/>
      </c>
      <c r="AQ372">
        <f t="shared" si="198"/>
        <v>1.7561250687965213E-3</v>
      </c>
      <c r="AR372">
        <f t="shared" si="198"/>
        <v>7.7757014420822834E-3</v>
      </c>
      <c r="AS372">
        <f t="shared" si="198"/>
        <v>9.531269851940749E-3</v>
      </c>
      <c r="AT372">
        <f t="shared" si="198"/>
        <v>-5.2038995564260282E-3</v>
      </c>
      <c r="AU372" t="str">
        <f t="shared" si="198"/>
        <v/>
      </c>
      <c r="AV372">
        <f t="shared" si="198"/>
        <v>-1.4821940740183948E-4</v>
      </c>
      <c r="AW372" t="str">
        <f t="shared" si="198"/>
        <v/>
      </c>
      <c r="AX372">
        <f t="shared" si="198"/>
        <v>-2.0097599266142296E-3</v>
      </c>
      <c r="AY372" t="str">
        <f t="shared" si="198"/>
        <v/>
      </c>
      <c r="AZ372" t="str">
        <f t="shared" si="198"/>
        <v/>
      </c>
      <c r="BA372">
        <f t="shared" si="198"/>
        <v>-4.5499140513750147E-2</v>
      </c>
      <c r="BB372">
        <f t="shared" si="198"/>
        <v>-4.9101756057989832E-4</v>
      </c>
      <c r="BC372">
        <f t="shared" si="198"/>
        <v>7.6791669845521326E-2</v>
      </c>
      <c r="BD372" t="str">
        <f t="shared" si="198"/>
        <v/>
      </c>
      <c r="BE372">
        <f t="shared" si="198"/>
        <v>1.0596756636819471E-2</v>
      </c>
      <c r="BF372">
        <f t="shared" si="198"/>
        <v>1.6049293434134526E-2</v>
      </c>
      <c r="BG372" t="str">
        <f t="shared" si="198"/>
        <v/>
      </c>
      <c r="BH372">
        <f t="shared" si="198"/>
        <v>-1.3484676236447625E-3</v>
      </c>
      <c r="BI372" t="str">
        <f t="shared" si="198"/>
        <v/>
      </c>
      <c r="BJ372">
        <f t="shared" si="198"/>
        <v>-0.67273968729859845</v>
      </c>
      <c r="BK372">
        <f t="shared" si="198"/>
        <v>-0.29684625081652083</v>
      </c>
      <c r="BL372" t="str">
        <f t="shared" si="198"/>
        <v/>
      </c>
      <c r="BM372">
        <f t="shared" si="198"/>
        <v>0.37591073608173153</v>
      </c>
      <c r="BN372" t="str">
        <f t="shared" si="198"/>
        <v/>
      </c>
      <c r="BO372">
        <f t="shared" si="198"/>
        <v>-4.1805776796588895E-3</v>
      </c>
      <c r="BP372" t="str">
        <f t="shared" si="198"/>
        <v/>
      </c>
    </row>
    <row r="373" spans="1:68" x14ac:dyDescent="0.2">
      <c r="A373">
        <v>1959</v>
      </c>
      <c r="B373">
        <v>4</v>
      </c>
      <c r="C373">
        <f t="shared" ref="C373:AH373" si="199">IF(COUNT(C55)=1,C55-C54,"")</f>
        <v>-1.3490644779345473E-2</v>
      </c>
      <c r="D373">
        <f t="shared" si="199"/>
        <v>-1.3818290608540451E-3</v>
      </c>
      <c r="E373" t="str">
        <f t="shared" si="199"/>
        <v/>
      </c>
      <c r="F373" t="str">
        <f t="shared" si="199"/>
        <v/>
      </c>
      <c r="G373" t="str">
        <f t="shared" si="199"/>
        <v/>
      </c>
      <c r="H373" t="str">
        <f t="shared" si="199"/>
        <v/>
      </c>
      <c r="I373">
        <f t="shared" si="199"/>
        <v>-8.5228138784412266E-2</v>
      </c>
      <c r="J373" t="str">
        <f t="shared" si="199"/>
        <v/>
      </c>
      <c r="K373" t="str">
        <f t="shared" si="199"/>
        <v/>
      </c>
      <c r="L373" t="str">
        <f t="shared" si="199"/>
        <v/>
      </c>
      <c r="M373" t="str">
        <f t="shared" si="199"/>
        <v/>
      </c>
      <c r="N373" t="str">
        <f t="shared" si="199"/>
        <v/>
      </c>
      <c r="O373" t="str">
        <f t="shared" si="199"/>
        <v/>
      </c>
      <c r="P373" t="str">
        <f t="shared" si="199"/>
        <v/>
      </c>
      <c r="Q373">
        <f t="shared" si="199"/>
        <v>-2.2612026714840293E-3</v>
      </c>
      <c r="R373">
        <f t="shared" si="199"/>
        <v>-0.10294142134058859</v>
      </c>
      <c r="S373" t="str">
        <f t="shared" si="199"/>
        <v/>
      </c>
      <c r="T373" t="str">
        <f t="shared" si="199"/>
        <v/>
      </c>
      <c r="U373">
        <f t="shared" si="199"/>
        <v>-2.5512177864095875E-2</v>
      </c>
      <c r="V373" t="str">
        <f t="shared" si="199"/>
        <v/>
      </c>
      <c r="W373" t="str">
        <f t="shared" si="199"/>
        <v/>
      </c>
      <c r="X373">
        <f t="shared" si="199"/>
        <v>2.4276215899757148E-2</v>
      </c>
      <c r="Y373" t="str">
        <f t="shared" si="199"/>
        <v/>
      </c>
      <c r="Z373" t="str">
        <f t="shared" si="199"/>
        <v/>
      </c>
      <c r="AA373" t="str">
        <f t="shared" si="199"/>
        <v/>
      </c>
      <c r="AB373" t="str">
        <f t="shared" si="199"/>
        <v/>
      </c>
      <c r="AC373" t="str">
        <f t="shared" si="199"/>
        <v/>
      </c>
      <c r="AD373" t="str">
        <f t="shared" si="199"/>
        <v/>
      </c>
      <c r="AE373">
        <f t="shared" si="199"/>
        <v>-4.2485553161331069E-4</v>
      </c>
      <c r="AF373">
        <f t="shared" si="199"/>
        <v>2.6303266509342116E-3</v>
      </c>
      <c r="AG373">
        <f t="shared" si="199"/>
        <v>2.1672662040059798E-3</v>
      </c>
      <c r="AH373">
        <f t="shared" si="199"/>
        <v>1.1479277741144323E-3</v>
      </c>
      <c r="AI373">
        <f t="shared" ref="AI373:BP373" si="200">IF(COUNT(AI55)=1,AI55-AI54,"")</f>
        <v>2.3424138158154584E-3</v>
      </c>
      <c r="AJ373">
        <f t="shared" si="200"/>
        <v>4.6283986775508268E-3</v>
      </c>
      <c r="AK373">
        <f t="shared" si="200"/>
        <v>-3.6453072718911628E-4</v>
      </c>
      <c r="AL373">
        <f t="shared" si="200"/>
        <v>7.2458984414316419E-3</v>
      </c>
      <c r="AM373">
        <f t="shared" si="200"/>
        <v>1.0516854644464502E-2</v>
      </c>
      <c r="AN373">
        <f t="shared" si="200"/>
        <v>-2.0255521773477669E-2</v>
      </c>
      <c r="AO373">
        <f t="shared" si="200"/>
        <v>-2.2885848424410993E-2</v>
      </c>
      <c r="AP373" t="str">
        <f t="shared" si="200"/>
        <v/>
      </c>
      <c r="AQ373">
        <f t="shared" si="200"/>
        <v>-1.7767236769312689E-3</v>
      </c>
      <c r="AR373">
        <f t="shared" si="200"/>
        <v>-4.5454068442594142E-3</v>
      </c>
      <c r="AS373">
        <f t="shared" si="200"/>
        <v>-6.3219379880337101E-3</v>
      </c>
      <c r="AT373">
        <f t="shared" si="200"/>
        <v>-7.1677900975658515E-3</v>
      </c>
      <c r="AU373" t="str">
        <f t="shared" si="200"/>
        <v/>
      </c>
      <c r="AV373">
        <f t="shared" si="200"/>
        <v>-1.7382559892027416E-3</v>
      </c>
      <c r="AW373" t="str">
        <f t="shared" si="200"/>
        <v/>
      </c>
      <c r="AX373">
        <f t="shared" si="200"/>
        <v>-8.6798969130708059E-3</v>
      </c>
      <c r="AY373" t="str">
        <f t="shared" si="200"/>
        <v/>
      </c>
      <c r="AZ373" t="str">
        <f t="shared" si="200"/>
        <v/>
      </c>
      <c r="BA373">
        <f t="shared" si="200"/>
        <v>0.10155388516065367</v>
      </c>
      <c r="BB373">
        <f t="shared" si="200"/>
        <v>6.2405097665561016E-3</v>
      </c>
      <c r="BC373">
        <f t="shared" si="200"/>
        <v>-6.3809364295672744E-3</v>
      </c>
      <c r="BD373" t="str">
        <f t="shared" si="200"/>
        <v/>
      </c>
      <c r="BE373">
        <f t="shared" si="200"/>
        <v>-6.1233435233320144E-2</v>
      </c>
      <c r="BF373">
        <f t="shared" si="200"/>
        <v>5.3267914830801288E-3</v>
      </c>
      <c r="BG373" t="str">
        <f t="shared" si="200"/>
        <v/>
      </c>
      <c r="BH373">
        <f t="shared" si="200"/>
        <v>1.7524826114936644E-2</v>
      </c>
      <c r="BI373" t="str">
        <f t="shared" si="200"/>
        <v/>
      </c>
      <c r="BJ373">
        <f t="shared" si="200"/>
        <v>0.37374693386830016</v>
      </c>
      <c r="BK373">
        <f t="shared" si="200"/>
        <v>2.843340661027316E-2</v>
      </c>
      <c r="BL373" t="str">
        <f t="shared" si="200"/>
        <v/>
      </c>
      <c r="BM373">
        <f t="shared" si="200"/>
        <v>-0.3452879007182359</v>
      </c>
      <c r="BN373" t="str">
        <f t="shared" si="200"/>
        <v/>
      </c>
      <c r="BO373">
        <f t="shared" si="200"/>
        <v>-1.1760120152618282E-2</v>
      </c>
      <c r="BP373" t="str">
        <f t="shared" si="200"/>
        <v/>
      </c>
    </row>
    <row r="374" spans="1:68" x14ac:dyDescent="0.2">
      <c r="A374">
        <v>1960</v>
      </c>
      <c r="B374">
        <v>1</v>
      </c>
      <c r="C374">
        <f t="shared" ref="C374:AH374" si="201">IF(COUNT(C56)=1,C56-C55,"")</f>
        <v>1.2624106219883302E-2</v>
      </c>
      <c r="D374">
        <f t="shared" si="201"/>
        <v>-4.25084209145421E-3</v>
      </c>
      <c r="E374" t="str">
        <f t="shared" si="201"/>
        <v/>
      </c>
      <c r="F374" t="str">
        <f t="shared" si="201"/>
        <v/>
      </c>
      <c r="G374" t="str">
        <f t="shared" si="201"/>
        <v/>
      </c>
      <c r="H374" t="str">
        <f t="shared" si="201"/>
        <v/>
      </c>
      <c r="I374">
        <f t="shared" si="201"/>
        <v>0.10908875567176235</v>
      </c>
      <c r="J374" t="str">
        <f t="shared" si="201"/>
        <v/>
      </c>
      <c r="K374" t="str">
        <f t="shared" si="201"/>
        <v/>
      </c>
      <c r="L374" t="str">
        <f t="shared" si="201"/>
        <v/>
      </c>
      <c r="M374" t="str">
        <f t="shared" si="201"/>
        <v/>
      </c>
      <c r="N374" t="str">
        <f t="shared" si="201"/>
        <v/>
      </c>
      <c r="O374" t="str">
        <f t="shared" si="201"/>
        <v/>
      </c>
      <c r="P374" t="str">
        <f t="shared" si="201"/>
        <v/>
      </c>
      <c r="Q374">
        <f t="shared" si="201"/>
        <v>-1.5816922136383353E-3</v>
      </c>
      <c r="R374">
        <f t="shared" si="201"/>
        <v>-4.6492974867486048E-2</v>
      </c>
      <c r="S374" t="str">
        <f t="shared" si="201"/>
        <v/>
      </c>
      <c r="T374" t="str">
        <f t="shared" si="201"/>
        <v/>
      </c>
      <c r="U374">
        <f t="shared" si="201"/>
        <v>2.8834640783417242E-3</v>
      </c>
      <c r="V374" t="str">
        <f t="shared" si="201"/>
        <v/>
      </c>
      <c r="W374" t="str">
        <f t="shared" si="201"/>
        <v/>
      </c>
      <c r="X374">
        <f t="shared" si="201"/>
        <v>-3.008443215587242E-3</v>
      </c>
      <c r="Y374" t="str">
        <f t="shared" si="201"/>
        <v/>
      </c>
      <c r="Z374" t="str">
        <f t="shared" si="201"/>
        <v/>
      </c>
      <c r="AA374" t="str">
        <f t="shared" si="201"/>
        <v/>
      </c>
      <c r="AB374" t="str">
        <f t="shared" si="201"/>
        <v/>
      </c>
      <c r="AC374" t="str">
        <f t="shared" si="201"/>
        <v/>
      </c>
      <c r="AD374" t="str">
        <f t="shared" si="201"/>
        <v/>
      </c>
      <c r="AE374">
        <f t="shared" si="201"/>
        <v>9.8538241539358751E-4</v>
      </c>
      <c r="AF374">
        <f t="shared" si="201"/>
        <v>-2.524738888862732E-3</v>
      </c>
      <c r="AG374">
        <f t="shared" si="201"/>
        <v>-2.310713585937485E-3</v>
      </c>
      <c r="AH374">
        <f t="shared" si="201"/>
        <v>-1.9286211008817666E-3</v>
      </c>
      <c r="AI374">
        <f t="shared" ref="AI374:BP374" si="202">IF(COUNT(AI56)=1,AI56-AI55,"")</f>
        <v>8.2659559663591509E-3</v>
      </c>
      <c r="AJ374">
        <f t="shared" si="202"/>
        <v>-8.0680862544011411E-3</v>
      </c>
      <c r="AK374">
        <f t="shared" si="202"/>
        <v>-5.3232632997923801E-4</v>
      </c>
      <c r="AL374">
        <f t="shared" si="202"/>
        <v>6.6339179164112139E-3</v>
      </c>
      <c r="AM374">
        <f t="shared" si="202"/>
        <v>8.0013288113356396E-3</v>
      </c>
      <c r="AN374">
        <f t="shared" si="202"/>
        <v>8.018657989571798E-3</v>
      </c>
      <c r="AO374">
        <f t="shared" si="202"/>
        <v>1.0543396878432976E-2</v>
      </c>
      <c r="AP374" t="str">
        <f t="shared" si="202"/>
        <v/>
      </c>
      <c r="AQ374">
        <f t="shared" si="202"/>
        <v>-1.0238960117947116E-2</v>
      </c>
      <c r="AR374">
        <f t="shared" si="202"/>
        <v>8.0163831043003064E-3</v>
      </c>
      <c r="AS374">
        <f t="shared" si="202"/>
        <v>-2.2217898471996733E-3</v>
      </c>
      <c r="AT374">
        <f t="shared" si="202"/>
        <v>1.4847623287195411E-2</v>
      </c>
      <c r="AU374" t="str">
        <f t="shared" si="202"/>
        <v/>
      </c>
      <c r="AV374">
        <f t="shared" si="202"/>
        <v>-6.1785565366268003E-3</v>
      </c>
      <c r="AW374" t="str">
        <f t="shared" si="202"/>
        <v/>
      </c>
      <c r="AX374">
        <f t="shared" si="202"/>
        <v>1.6154332900213397E-2</v>
      </c>
      <c r="AY374" t="str">
        <f t="shared" si="202"/>
        <v/>
      </c>
      <c r="AZ374" t="str">
        <f t="shared" si="202"/>
        <v/>
      </c>
      <c r="BA374">
        <f t="shared" si="202"/>
        <v>-1.2945169070028406E-2</v>
      </c>
      <c r="BB374">
        <f t="shared" si="202"/>
        <v>-1.2377224487998717E-2</v>
      </c>
      <c r="BC374">
        <f t="shared" si="202"/>
        <v>9.4938318946680589E-2</v>
      </c>
      <c r="BD374" t="str">
        <f t="shared" si="202"/>
        <v/>
      </c>
      <c r="BE374">
        <f t="shared" si="202"/>
        <v>7.2214345490302811E-2</v>
      </c>
      <c r="BF374">
        <f t="shared" si="202"/>
        <v>9.7707838147265136E-3</v>
      </c>
      <c r="BG374" t="str">
        <f t="shared" si="202"/>
        <v/>
      </c>
      <c r="BH374">
        <f t="shared" si="202"/>
        <v>-6.8621674538561703E-3</v>
      </c>
      <c r="BI374" t="str">
        <f t="shared" si="202"/>
        <v/>
      </c>
      <c r="BJ374">
        <f t="shared" si="202"/>
        <v>0.89133503417115145</v>
      </c>
      <c r="BK374">
        <f t="shared" si="202"/>
        <v>2.35831959446271E-2</v>
      </c>
      <c r="BL374" t="str">
        <f t="shared" si="202"/>
        <v/>
      </c>
      <c r="BM374">
        <f t="shared" si="202"/>
        <v>-0.86772012759381756</v>
      </c>
      <c r="BN374" t="str">
        <f t="shared" si="202"/>
        <v/>
      </c>
      <c r="BO374">
        <f t="shared" si="202"/>
        <v>8.9118582749648789E-3</v>
      </c>
      <c r="BP374" t="str">
        <f t="shared" si="202"/>
        <v/>
      </c>
    </row>
    <row r="375" spans="1:68" x14ac:dyDescent="0.2">
      <c r="A375">
        <v>1960</v>
      </c>
      <c r="B375">
        <v>2</v>
      </c>
      <c r="C375">
        <f t="shared" ref="C375:AH375" si="203">IF(COUNT(C57)=1,C57-C56,"")</f>
        <v>6.6778849071695845E-3</v>
      </c>
      <c r="D375">
        <f t="shared" si="203"/>
        <v>1.248914678549351E-2</v>
      </c>
      <c r="E375" t="str">
        <f t="shared" si="203"/>
        <v/>
      </c>
      <c r="F375" t="str">
        <f t="shared" si="203"/>
        <v/>
      </c>
      <c r="G375" t="str">
        <f t="shared" si="203"/>
        <v/>
      </c>
      <c r="H375" t="str">
        <f t="shared" si="203"/>
        <v/>
      </c>
      <c r="I375">
        <f t="shared" si="203"/>
        <v>1.4393244161393426E-2</v>
      </c>
      <c r="J375" t="str">
        <f t="shared" si="203"/>
        <v/>
      </c>
      <c r="K375" t="str">
        <f t="shared" si="203"/>
        <v/>
      </c>
      <c r="L375" t="str">
        <f t="shared" si="203"/>
        <v/>
      </c>
      <c r="M375" t="str">
        <f t="shared" si="203"/>
        <v/>
      </c>
      <c r="N375" t="str">
        <f t="shared" si="203"/>
        <v/>
      </c>
      <c r="O375" t="str">
        <f t="shared" si="203"/>
        <v/>
      </c>
      <c r="P375" t="str">
        <f t="shared" si="203"/>
        <v/>
      </c>
      <c r="Q375">
        <f t="shared" si="203"/>
        <v>-2.0486428311940804E-4</v>
      </c>
      <c r="R375">
        <f t="shared" si="203"/>
        <v>4.0723890086927561E-2</v>
      </c>
      <c r="S375" t="str">
        <f t="shared" si="203"/>
        <v/>
      </c>
      <c r="T375" t="str">
        <f t="shared" si="203"/>
        <v/>
      </c>
      <c r="U375">
        <f t="shared" si="203"/>
        <v>4.0429402262712522E-2</v>
      </c>
      <c r="V375" t="str">
        <f t="shared" si="203"/>
        <v/>
      </c>
      <c r="W375" t="str">
        <f t="shared" si="203"/>
        <v/>
      </c>
      <c r="X375">
        <f t="shared" si="203"/>
        <v>-1.5895500198749524E-2</v>
      </c>
      <c r="Y375" t="str">
        <f t="shared" si="203"/>
        <v/>
      </c>
      <c r="Z375" t="str">
        <f t="shared" si="203"/>
        <v/>
      </c>
      <c r="AA375" t="str">
        <f t="shared" si="203"/>
        <v/>
      </c>
      <c r="AB375" t="str">
        <f t="shared" si="203"/>
        <v/>
      </c>
      <c r="AC375" t="str">
        <f t="shared" si="203"/>
        <v/>
      </c>
      <c r="AD375" t="str">
        <f t="shared" si="203"/>
        <v/>
      </c>
      <c r="AE375">
        <f t="shared" si="203"/>
        <v>-1.7128026437651656E-4</v>
      </c>
      <c r="AF375">
        <f t="shared" si="203"/>
        <v>2.7715385906716961E-3</v>
      </c>
      <c r="AG375">
        <f t="shared" si="203"/>
        <v>3.1430497519306932E-3</v>
      </c>
      <c r="AH375">
        <f t="shared" si="203"/>
        <v>-4.985624837833047E-3</v>
      </c>
      <c r="AI375">
        <f t="shared" ref="AI375:BP375" si="204">IF(COUNT(AI57)=1,AI57-AI56,"")</f>
        <v>5.5276925446259284E-3</v>
      </c>
      <c r="AJ375">
        <f t="shared" si="204"/>
        <v>2.370904069032953E-3</v>
      </c>
      <c r="AK375">
        <f t="shared" si="204"/>
        <v>-6.5729500753608505E-4</v>
      </c>
      <c r="AL375">
        <f t="shared" si="204"/>
        <v>-4.6486342207670006E-3</v>
      </c>
      <c r="AM375">
        <f t="shared" si="204"/>
        <v>-1.6177714207836758E-3</v>
      </c>
      <c r="AN375">
        <f t="shared" si="204"/>
        <v>3.2087109609730824E-3</v>
      </c>
      <c r="AO375">
        <f t="shared" si="204"/>
        <v>4.3717237029716749E-4</v>
      </c>
      <c r="AP375" t="str">
        <f t="shared" si="204"/>
        <v/>
      </c>
      <c r="AQ375">
        <f t="shared" si="204"/>
        <v>3.3062152794034461E-3</v>
      </c>
      <c r="AR375">
        <f t="shared" si="204"/>
        <v>8.1999083092645364E-3</v>
      </c>
      <c r="AS375">
        <f t="shared" si="204"/>
        <v>1.150736853554335E-2</v>
      </c>
      <c r="AT375">
        <f t="shared" si="204"/>
        <v>-4.8271470463857602E-3</v>
      </c>
      <c r="AU375" t="str">
        <f t="shared" si="204"/>
        <v/>
      </c>
      <c r="AV375">
        <f t="shared" si="204"/>
        <v>4.1164941221261131E-4</v>
      </c>
      <c r="AW375" t="str">
        <f t="shared" si="204"/>
        <v/>
      </c>
      <c r="AX375">
        <f t="shared" si="204"/>
        <v>-1.1642305315389123E-3</v>
      </c>
      <c r="AY375" t="str">
        <f t="shared" si="204"/>
        <v/>
      </c>
      <c r="AZ375" t="str">
        <f t="shared" si="204"/>
        <v/>
      </c>
      <c r="BA375">
        <f t="shared" si="204"/>
        <v>-5.1275587278157397E-2</v>
      </c>
      <c r="BB375">
        <f t="shared" si="204"/>
        <v>-6.0047282074915387E-4</v>
      </c>
      <c r="BC375">
        <f t="shared" si="204"/>
        <v>-3.3553379746680267E-2</v>
      </c>
      <c r="BD375" t="str">
        <f t="shared" si="204"/>
        <v/>
      </c>
      <c r="BE375">
        <f t="shared" si="204"/>
        <v>-3.7997512847078418E-2</v>
      </c>
      <c r="BF375">
        <f t="shared" si="204"/>
        <v>-6.9009476484138688E-3</v>
      </c>
      <c r="BG375" t="str">
        <f t="shared" si="204"/>
        <v/>
      </c>
      <c r="BH375">
        <f t="shared" si="204"/>
        <v>-3.2051896669211743E-3</v>
      </c>
      <c r="BI375" t="str">
        <f t="shared" si="204"/>
        <v/>
      </c>
      <c r="BJ375">
        <f t="shared" si="204"/>
        <v>0.64073017787374908</v>
      </c>
      <c r="BK375">
        <f t="shared" si="204"/>
        <v>0.2389772233445937</v>
      </c>
      <c r="BL375" t="str">
        <f t="shared" si="204"/>
        <v/>
      </c>
      <c r="BM375">
        <f t="shared" si="204"/>
        <v>-0.4017170888309527</v>
      </c>
      <c r="BN375" t="str">
        <f t="shared" si="204"/>
        <v/>
      </c>
      <c r="BO375">
        <f t="shared" si="204"/>
        <v>3.6014371018996891E-3</v>
      </c>
      <c r="BP375" t="str">
        <f t="shared" si="204"/>
        <v/>
      </c>
    </row>
    <row r="376" spans="1:68" x14ac:dyDescent="0.2">
      <c r="A376">
        <v>1960</v>
      </c>
      <c r="B376">
        <v>3</v>
      </c>
      <c r="C376">
        <f t="shared" ref="C376:AH376" si="205">IF(COUNT(C58)=1,C58-C57,"")</f>
        <v>2.166993027434394E-2</v>
      </c>
      <c r="D376">
        <f t="shared" si="205"/>
        <v>7.3790797250996576E-3</v>
      </c>
      <c r="E376" t="str">
        <f t="shared" si="205"/>
        <v/>
      </c>
      <c r="F376" t="str">
        <f t="shared" si="205"/>
        <v/>
      </c>
      <c r="G376" t="str">
        <f t="shared" si="205"/>
        <v/>
      </c>
      <c r="H376" t="str">
        <f t="shared" si="205"/>
        <v/>
      </c>
      <c r="I376">
        <f t="shared" si="205"/>
        <v>0.13014103390422882</v>
      </c>
      <c r="J376" t="str">
        <f t="shared" si="205"/>
        <v/>
      </c>
      <c r="K376" t="str">
        <f t="shared" si="205"/>
        <v/>
      </c>
      <c r="L376" t="str">
        <f t="shared" si="205"/>
        <v/>
      </c>
      <c r="M376" t="str">
        <f t="shared" si="205"/>
        <v/>
      </c>
      <c r="N376" t="str">
        <f t="shared" si="205"/>
        <v/>
      </c>
      <c r="O376" t="str">
        <f t="shared" si="205"/>
        <v/>
      </c>
      <c r="P376" t="str">
        <f t="shared" si="205"/>
        <v/>
      </c>
      <c r="Q376">
        <f t="shared" si="205"/>
        <v>-2.3949244714841331E-3</v>
      </c>
      <c r="R376">
        <f t="shared" si="205"/>
        <v>-5.6374262331555514E-3</v>
      </c>
      <c r="S376" t="str">
        <f t="shared" si="205"/>
        <v/>
      </c>
      <c r="T376" t="str">
        <f t="shared" si="205"/>
        <v/>
      </c>
      <c r="U376">
        <f t="shared" si="205"/>
        <v>5.9209039409418907E-2</v>
      </c>
      <c r="V376" t="str">
        <f t="shared" si="205"/>
        <v/>
      </c>
      <c r="W376" t="str">
        <f t="shared" si="205"/>
        <v/>
      </c>
      <c r="X376">
        <f t="shared" si="205"/>
        <v>1.8751565248731339E-3</v>
      </c>
      <c r="Y376" t="str">
        <f t="shared" si="205"/>
        <v/>
      </c>
      <c r="Z376" t="str">
        <f t="shared" si="205"/>
        <v/>
      </c>
      <c r="AA376" t="str">
        <f t="shared" si="205"/>
        <v/>
      </c>
      <c r="AB376" t="str">
        <f t="shared" si="205"/>
        <v/>
      </c>
      <c r="AC376" t="str">
        <f t="shared" si="205"/>
        <v/>
      </c>
      <c r="AD376" t="str">
        <f t="shared" si="205"/>
        <v/>
      </c>
      <c r="AE376">
        <f t="shared" si="205"/>
        <v>2.3652659079109739E-4</v>
      </c>
      <c r="AF376">
        <f t="shared" si="205"/>
        <v>-3.1423775741026283E-3</v>
      </c>
      <c r="AG376">
        <f t="shared" si="205"/>
        <v>-3.4593549768722198E-3</v>
      </c>
      <c r="AH376">
        <f t="shared" si="205"/>
        <v>-7.1791437702772853E-4</v>
      </c>
      <c r="AI376">
        <f t="shared" ref="AI376:BP376" si="206">IF(COUNT(AI58)=1,AI58-AI57,"")</f>
        <v>5.3968076159010003E-3</v>
      </c>
      <c r="AJ376">
        <f t="shared" si="206"/>
        <v>-8.0413766979563484E-3</v>
      </c>
      <c r="AK376">
        <f t="shared" si="206"/>
        <v>5.0006027523430419E-4</v>
      </c>
      <c r="AL376">
        <f t="shared" si="206"/>
        <v>5.4969037755379091E-3</v>
      </c>
      <c r="AM376">
        <f t="shared" si="206"/>
        <v>2.0866338196627865E-3</v>
      </c>
      <c r="AN376">
        <f t="shared" si="206"/>
        <v>3.1023787179619289E-3</v>
      </c>
      <c r="AO376">
        <f t="shared" si="206"/>
        <v>6.244756292058451E-3</v>
      </c>
      <c r="AP376" t="str">
        <f t="shared" si="206"/>
        <v/>
      </c>
      <c r="AQ376">
        <f t="shared" si="206"/>
        <v>5.6133183145359311E-3</v>
      </c>
      <c r="AR376">
        <f t="shared" si="206"/>
        <v>1.6040728818595529E-2</v>
      </c>
      <c r="AS376">
        <f t="shared" si="206"/>
        <v>2.1655630221543376E-2</v>
      </c>
      <c r="AT376">
        <f t="shared" si="206"/>
        <v>1.7071555954401019E-5</v>
      </c>
      <c r="AU376" t="str">
        <f t="shared" si="206"/>
        <v/>
      </c>
      <c r="AV376">
        <f t="shared" si="206"/>
        <v>8.4872025877658075E-4</v>
      </c>
      <c r="AW376" t="str">
        <f t="shared" si="206"/>
        <v/>
      </c>
      <c r="AX376">
        <f t="shared" si="206"/>
        <v>6.8849332190348278E-3</v>
      </c>
      <c r="AY376" t="str">
        <f t="shared" si="206"/>
        <v/>
      </c>
      <c r="AZ376" t="str">
        <f t="shared" si="206"/>
        <v/>
      </c>
      <c r="BA376">
        <f t="shared" si="206"/>
        <v>-0.13282476172924329</v>
      </c>
      <c r="BB376">
        <f t="shared" si="206"/>
        <v>-6.3751383003207707E-4</v>
      </c>
      <c r="BC376">
        <f t="shared" si="206"/>
        <v>-4.8242327395226159E-2</v>
      </c>
      <c r="BD376" t="str">
        <f t="shared" si="206"/>
        <v/>
      </c>
      <c r="BE376">
        <f t="shared" si="206"/>
        <v>7.8886933243022206E-2</v>
      </c>
      <c r="BF376">
        <f t="shared" si="206"/>
        <v>9.0726305183066458E-3</v>
      </c>
      <c r="BG376" t="str">
        <f t="shared" si="206"/>
        <v/>
      </c>
      <c r="BH376">
        <f t="shared" si="206"/>
        <v>-8.6839157497635624E-3</v>
      </c>
      <c r="BI376" t="str">
        <f t="shared" si="206"/>
        <v/>
      </c>
      <c r="BJ376">
        <f t="shared" si="206"/>
        <v>6.2080844843526162E-2</v>
      </c>
      <c r="BK376">
        <f t="shared" si="206"/>
        <v>0.29497485547076163</v>
      </c>
      <c r="BL376" t="str">
        <f t="shared" si="206"/>
        <v/>
      </c>
      <c r="BM376">
        <f t="shared" si="206"/>
        <v>0.23293239636417029</v>
      </c>
      <c r="BN376" t="str">
        <f t="shared" si="206"/>
        <v/>
      </c>
      <c r="BO376">
        <f t="shared" si="206"/>
        <v>1.234370223617166E-2</v>
      </c>
      <c r="BP376" t="str">
        <f t="shared" si="206"/>
        <v/>
      </c>
    </row>
    <row r="377" spans="1:68" x14ac:dyDescent="0.2">
      <c r="A377">
        <v>1960</v>
      </c>
      <c r="B377">
        <v>4</v>
      </c>
      <c r="C377">
        <f t="shared" ref="C377:AH377" si="207">IF(COUNT(C59)=1,C59-C58,"")</f>
        <v>3.1051102917540874E-3</v>
      </c>
      <c r="D377">
        <f t="shared" si="207"/>
        <v>9.2704992792329577E-3</v>
      </c>
      <c r="E377" t="str">
        <f t="shared" si="207"/>
        <v/>
      </c>
      <c r="F377" t="str">
        <f t="shared" si="207"/>
        <v/>
      </c>
      <c r="G377" t="str">
        <f t="shared" si="207"/>
        <v/>
      </c>
      <c r="H377" t="str">
        <f t="shared" si="207"/>
        <v/>
      </c>
      <c r="I377">
        <f t="shared" si="207"/>
        <v>-1.2038902275065766E-2</v>
      </c>
      <c r="J377" t="str">
        <f t="shared" si="207"/>
        <v/>
      </c>
      <c r="K377" t="str">
        <f t="shared" si="207"/>
        <v/>
      </c>
      <c r="L377" t="str">
        <f t="shared" si="207"/>
        <v/>
      </c>
      <c r="M377" t="str">
        <f t="shared" si="207"/>
        <v/>
      </c>
      <c r="N377" t="str">
        <f t="shared" si="207"/>
        <v/>
      </c>
      <c r="O377" t="str">
        <f t="shared" si="207"/>
        <v/>
      </c>
      <c r="P377" t="str">
        <f t="shared" si="207"/>
        <v/>
      </c>
      <c r="Q377">
        <f t="shared" si="207"/>
        <v>1.6607291417650724E-4</v>
      </c>
      <c r="R377">
        <f t="shared" si="207"/>
        <v>2.2760709929541711E-2</v>
      </c>
      <c r="S377" t="str">
        <f t="shared" si="207"/>
        <v/>
      </c>
      <c r="T377" t="str">
        <f t="shared" si="207"/>
        <v/>
      </c>
      <c r="U377">
        <f t="shared" si="207"/>
        <v>1.6250901644475846E-2</v>
      </c>
      <c r="V377" t="str">
        <f t="shared" si="207"/>
        <v/>
      </c>
      <c r="W377" t="str">
        <f t="shared" si="207"/>
        <v/>
      </c>
      <c r="X377">
        <f t="shared" si="207"/>
        <v>-5.7963789808495036E-3</v>
      </c>
      <c r="Y377" t="str">
        <f t="shared" si="207"/>
        <v/>
      </c>
      <c r="Z377" t="str">
        <f t="shared" si="207"/>
        <v/>
      </c>
      <c r="AA377" t="str">
        <f t="shared" si="207"/>
        <v/>
      </c>
      <c r="AB377" t="str">
        <f t="shared" si="207"/>
        <v/>
      </c>
      <c r="AC377" t="str">
        <f t="shared" si="207"/>
        <v/>
      </c>
      <c r="AD377" t="str">
        <f t="shared" si="207"/>
        <v/>
      </c>
      <c r="AE377">
        <f t="shared" si="207"/>
        <v>1.0004543186226122E-3</v>
      </c>
      <c r="AF377">
        <f t="shared" si="207"/>
        <v>1.1693731135902219E-3</v>
      </c>
      <c r="AG377">
        <f t="shared" si="207"/>
        <v>1.9860913886797782E-3</v>
      </c>
      <c r="AH377">
        <f t="shared" si="207"/>
        <v>6.2974058759968088E-4</v>
      </c>
      <c r="AI377">
        <f t="shared" ref="AI377:BP377" si="208">IF(COUNT(AI59)=1,AI59-AI58,"")</f>
        <v>9.2681585079867901E-4</v>
      </c>
      <c r="AJ377">
        <f t="shared" si="208"/>
        <v>1.2668973840068709E-3</v>
      </c>
      <c r="AK377">
        <f t="shared" si="208"/>
        <v>3.765225396663574E-4</v>
      </c>
      <c r="AL377">
        <f t="shared" si="208"/>
        <v>2.5893571383051039E-5</v>
      </c>
      <c r="AM377">
        <f t="shared" si="208"/>
        <v>-6.7495200423284274E-4</v>
      </c>
      <c r="AN377">
        <f t="shared" si="208"/>
        <v>7.6369016640319698E-3</v>
      </c>
      <c r="AO377">
        <f t="shared" si="208"/>
        <v>6.4675285504327551E-3</v>
      </c>
      <c r="AP377" t="str">
        <f t="shared" si="208"/>
        <v/>
      </c>
      <c r="AQ377">
        <f t="shared" si="208"/>
        <v>4.467272508497544E-3</v>
      </c>
      <c r="AR377">
        <f t="shared" si="208"/>
        <v>-6.68254785247413E-3</v>
      </c>
      <c r="AS377">
        <f t="shared" si="208"/>
        <v>-2.2134573170387029E-3</v>
      </c>
      <c r="AT377">
        <f t="shared" si="208"/>
        <v>5.3216248558166368E-3</v>
      </c>
      <c r="AU377" t="str">
        <f t="shared" si="208"/>
        <v/>
      </c>
      <c r="AV377">
        <f t="shared" si="208"/>
        <v>7.4594943108401424E-3</v>
      </c>
      <c r="AW377" t="str">
        <f t="shared" si="208"/>
        <v/>
      </c>
      <c r="AX377">
        <f t="shared" si="208"/>
        <v>2.1312984423635939E-3</v>
      </c>
      <c r="AY377" t="str">
        <f t="shared" si="208"/>
        <v/>
      </c>
      <c r="AZ377" t="str">
        <f t="shared" si="208"/>
        <v/>
      </c>
      <c r="BA377">
        <f t="shared" si="208"/>
        <v>-7.5453250062106791E-2</v>
      </c>
      <c r="BB377">
        <f t="shared" si="208"/>
        <v>-6.7010181747750863E-4</v>
      </c>
      <c r="BC377">
        <f t="shared" si="208"/>
        <v>-3.239066809426383E-2</v>
      </c>
      <c r="BD377" t="str">
        <f t="shared" si="208"/>
        <v/>
      </c>
      <c r="BE377">
        <f t="shared" si="208"/>
        <v>-1.3375182973235589E-2</v>
      </c>
      <c r="BF377">
        <f t="shared" si="208"/>
        <v>-7.8847001619397616E-4</v>
      </c>
      <c r="BG377" t="str">
        <f t="shared" si="208"/>
        <v/>
      </c>
      <c r="BH377">
        <f t="shared" si="208"/>
        <v>-5.3555294670446256E-4</v>
      </c>
      <c r="BI377" t="str">
        <f t="shared" si="208"/>
        <v/>
      </c>
      <c r="BJ377">
        <f t="shared" si="208"/>
        <v>-2.4864941413252239E-2</v>
      </c>
      <c r="BK377">
        <f t="shared" si="208"/>
        <v>1.1786098219124241E-2</v>
      </c>
      <c r="BL377" t="str">
        <f t="shared" si="208"/>
        <v/>
      </c>
      <c r="BM377">
        <f t="shared" si="208"/>
        <v>3.669058196587649E-2</v>
      </c>
      <c r="BN377" t="str">
        <f t="shared" si="208"/>
        <v/>
      </c>
      <c r="BO377">
        <f t="shared" si="208"/>
        <v>-3.7073155445281891E-3</v>
      </c>
      <c r="BP377" t="str">
        <f t="shared" si="208"/>
        <v/>
      </c>
    </row>
    <row r="378" spans="1:68" x14ac:dyDescent="0.2">
      <c r="A378">
        <v>1961</v>
      </c>
      <c r="B378">
        <v>1</v>
      </c>
      <c r="C378">
        <f t="shared" ref="C378:AH378" si="209">IF(COUNT(C60)=1,C60-C59,"")</f>
        <v>-8.1555216314175283E-3</v>
      </c>
      <c r="D378">
        <f t="shared" si="209"/>
        <v>-5.58813999228569E-3</v>
      </c>
      <c r="E378" t="str">
        <f t="shared" si="209"/>
        <v/>
      </c>
      <c r="F378" t="str">
        <f t="shared" si="209"/>
        <v/>
      </c>
      <c r="G378" t="str">
        <f t="shared" si="209"/>
        <v/>
      </c>
      <c r="H378" t="str">
        <f t="shared" si="209"/>
        <v/>
      </c>
      <c r="I378">
        <f t="shared" si="209"/>
        <v>-5.3208925775542149E-2</v>
      </c>
      <c r="J378" t="str">
        <f t="shared" si="209"/>
        <v/>
      </c>
      <c r="K378" t="str">
        <f t="shared" si="209"/>
        <v/>
      </c>
      <c r="L378" t="str">
        <f t="shared" si="209"/>
        <v/>
      </c>
      <c r="M378" t="str">
        <f t="shared" si="209"/>
        <v/>
      </c>
      <c r="N378" t="str">
        <f t="shared" si="209"/>
        <v/>
      </c>
      <c r="O378" t="str">
        <f t="shared" si="209"/>
        <v/>
      </c>
      <c r="P378" t="str">
        <f t="shared" si="209"/>
        <v/>
      </c>
      <c r="Q378">
        <f t="shared" si="209"/>
        <v>9.3786158200722183E-4</v>
      </c>
      <c r="R378">
        <f t="shared" si="209"/>
        <v>2.8574927020097896E-2</v>
      </c>
      <c r="S378" t="str">
        <f t="shared" si="209"/>
        <v/>
      </c>
      <c r="T378" t="str">
        <f t="shared" si="209"/>
        <v/>
      </c>
      <c r="U378">
        <f t="shared" si="209"/>
        <v>-4.6676790338118224E-4</v>
      </c>
      <c r="V378" t="str">
        <f t="shared" si="209"/>
        <v/>
      </c>
      <c r="W378" t="str">
        <f t="shared" si="209"/>
        <v/>
      </c>
      <c r="X378">
        <f t="shared" si="209"/>
        <v>6.9441581359930282E-3</v>
      </c>
      <c r="Y378" t="str">
        <f t="shared" si="209"/>
        <v/>
      </c>
      <c r="Z378" t="str">
        <f t="shared" si="209"/>
        <v/>
      </c>
      <c r="AA378" t="str">
        <f t="shared" si="209"/>
        <v/>
      </c>
      <c r="AB378" t="str">
        <f t="shared" si="209"/>
        <v/>
      </c>
      <c r="AC378" t="str">
        <f t="shared" si="209"/>
        <v/>
      </c>
      <c r="AD378" t="str">
        <f t="shared" si="209"/>
        <v/>
      </c>
      <c r="AE378">
        <f t="shared" si="209"/>
        <v>7.6085708493600634E-4</v>
      </c>
      <c r="AF378">
        <f t="shared" si="209"/>
        <v>3.4569986980548251E-3</v>
      </c>
      <c r="AG378">
        <f t="shared" si="209"/>
        <v>1.9347039383554865E-3</v>
      </c>
      <c r="AH378">
        <f t="shared" si="209"/>
        <v>1.3753873087507529E-2</v>
      </c>
      <c r="AI378">
        <f t="shared" ref="AI378:BP378" si="210">IF(COUNT(AI60)=1,AI60-AI59,"")</f>
        <v>-2.6532107835306462E-3</v>
      </c>
      <c r="AJ378">
        <f t="shared" si="210"/>
        <v>6.397208759589379E-3</v>
      </c>
      <c r="AK378">
        <f t="shared" si="210"/>
        <v>1.5752237473858344E-3</v>
      </c>
      <c r="AL378">
        <f t="shared" si="210"/>
        <v>-2.5329794587696242E-3</v>
      </c>
      <c r="AM378">
        <f t="shared" si="210"/>
        <v>-1.4078034554456664E-3</v>
      </c>
      <c r="AN378">
        <f t="shared" si="210"/>
        <v>-6.2399658321264928E-3</v>
      </c>
      <c r="AO378">
        <f t="shared" si="210"/>
        <v>-9.696964530191643E-3</v>
      </c>
      <c r="AP378" t="str">
        <f t="shared" si="210"/>
        <v/>
      </c>
      <c r="AQ378">
        <f t="shared" si="210"/>
        <v>5.0569117455179224E-3</v>
      </c>
      <c r="AR378">
        <f t="shared" si="210"/>
        <v>-6.4820404167229562E-3</v>
      </c>
      <c r="AS378">
        <f t="shared" si="210"/>
        <v>-1.4231634623076417E-3</v>
      </c>
      <c r="AT378">
        <f t="shared" si="210"/>
        <v>-6.7291408242783068E-3</v>
      </c>
      <c r="AU378" t="str">
        <f t="shared" si="210"/>
        <v/>
      </c>
      <c r="AV378">
        <f t="shared" si="210"/>
        <v>5.6056156282089376E-3</v>
      </c>
      <c r="AW378" t="str">
        <f t="shared" si="210"/>
        <v/>
      </c>
      <c r="AX378">
        <f t="shared" si="210"/>
        <v>-9.0467964586293803E-3</v>
      </c>
      <c r="AY378" t="str">
        <f t="shared" si="210"/>
        <v/>
      </c>
      <c r="AZ378" t="str">
        <f t="shared" si="210"/>
        <v/>
      </c>
      <c r="BA378">
        <f t="shared" si="210"/>
        <v>-3.0303682381739971E-2</v>
      </c>
      <c r="BB378">
        <f t="shared" si="210"/>
        <v>9.8518546738457502E-4</v>
      </c>
      <c r="BC378">
        <f t="shared" si="210"/>
        <v>-0.13238001982551673</v>
      </c>
      <c r="BD378" t="str">
        <f t="shared" si="210"/>
        <v/>
      </c>
      <c r="BE378">
        <f t="shared" si="210"/>
        <v>-6.5532034383126714E-3</v>
      </c>
      <c r="BF378">
        <f t="shared" si="210"/>
        <v>-5.7055322653463136E-3</v>
      </c>
      <c r="BG378" t="str">
        <f t="shared" si="210"/>
        <v/>
      </c>
      <c r="BH378">
        <f t="shared" si="210"/>
        <v>-3.5117856956155286E-3</v>
      </c>
      <c r="BI378" t="str">
        <f t="shared" si="210"/>
        <v/>
      </c>
      <c r="BJ378">
        <f t="shared" si="210"/>
        <v>6.960204208164944E-2</v>
      </c>
      <c r="BK378">
        <f t="shared" si="210"/>
        <v>9.4365982010113925E-3</v>
      </c>
      <c r="BL378" t="str">
        <f t="shared" si="210"/>
        <v/>
      </c>
      <c r="BM378">
        <f t="shared" si="210"/>
        <v>-6.0125860799231878E-2</v>
      </c>
      <c r="BN378" t="str">
        <f t="shared" si="210"/>
        <v/>
      </c>
      <c r="BO378">
        <f t="shared" si="210"/>
        <v>-2.536178774365027E-3</v>
      </c>
      <c r="BP378" t="str">
        <f t="shared" si="210"/>
        <v/>
      </c>
    </row>
    <row r="379" spans="1:68" x14ac:dyDescent="0.2">
      <c r="A379">
        <v>1961</v>
      </c>
      <c r="B379">
        <v>2</v>
      </c>
      <c r="C379">
        <f t="shared" ref="C379:AH379" si="211">IF(COUNT(C61)=1,C61-C60,"")</f>
        <v>-5.9124601686608713E-3</v>
      </c>
      <c r="D379">
        <f t="shared" si="211"/>
        <v>4.7220405861789772E-3</v>
      </c>
      <c r="E379" t="str">
        <f t="shared" si="211"/>
        <v/>
      </c>
      <c r="F379" t="str">
        <f t="shared" si="211"/>
        <v/>
      </c>
      <c r="G379" t="str">
        <f t="shared" si="211"/>
        <v/>
      </c>
      <c r="H379" t="str">
        <f t="shared" si="211"/>
        <v/>
      </c>
      <c r="I379">
        <f t="shared" si="211"/>
        <v>-5.945088145168409E-2</v>
      </c>
      <c r="J379" t="str">
        <f t="shared" si="211"/>
        <v/>
      </c>
      <c r="K379" t="str">
        <f t="shared" si="211"/>
        <v/>
      </c>
      <c r="L379" t="str">
        <f t="shared" si="211"/>
        <v/>
      </c>
      <c r="M379" t="str">
        <f t="shared" si="211"/>
        <v/>
      </c>
      <c r="N379" t="str">
        <f t="shared" si="211"/>
        <v/>
      </c>
      <c r="O379" t="str">
        <f t="shared" si="211"/>
        <v/>
      </c>
      <c r="P379" t="str">
        <f t="shared" si="211"/>
        <v/>
      </c>
      <c r="Q379">
        <f t="shared" si="211"/>
        <v>2.648130933940996E-3</v>
      </c>
      <c r="R379">
        <f t="shared" si="211"/>
        <v>2.107455783725154E-2</v>
      </c>
      <c r="S379" t="str">
        <f t="shared" si="211"/>
        <v/>
      </c>
      <c r="T379" t="str">
        <f t="shared" si="211"/>
        <v/>
      </c>
      <c r="U379">
        <f t="shared" si="211"/>
        <v>-5.2142557969236059E-2</v>
      </c>
      <c r="V379" t="str">
        <f t="shared" si="211"/>
        <v/>
      </c>
      <c r="W379" t="str">
        <f t="shared" si="211"/>
        <v/>
      </c>
      <c r="X379">
        <f t="shared" si="211"/>
        <v>-1.1290759622221813E-2</v>
      </c>
      <c r="Y379" t="str">
        <f t="shared" si="211"/>
        <v/>
      </c>
      <c r="Z379" t="str">
        <f t="shared" si="211"/>
        <v/>
      </c>
      <c r="AA379" t="str">
        <f t="shared" si="211"/>
        <v/>
      </c>
      <c r="AB379" t="str">
        <f t="shared" si="211"/>
        <v/>
      </c>
      <c r="AC379" t="str">
        <f t="shared" si="211"/>
        <v/>
      </c>
      <c r="AD379" t="str">
        <f t="shared" si="211"/>
        <v/>
      </c>
      <c r="AE379">
        <f t="shared" si="211"/>
        <v>4.327242990145308E-4</v>
      </c>
      <c r="AF379">
        <f t="shared" si="211"/>
        <v>-8.3421356359947296E-4</v>
      </c>
      <c r="AG379">
        <f t="shared" si="211"/>
        <v>-2.1527760847073196E-4</v>
      </c>
      <c r="AH379">
        <f t="shared" si="211"/>
        <v>-5.605955390306061E-3</v>
      </c>
      <c r="AI379">
        <f t="shared" ref="AI379:BP379" si="212">IF(COUNT(AI61)=1,AI61-AI60,"")</f>
        <v>-6.2073909143025574E-3</v>
      </c>
      <c r="AJ379">
        <f t="shared" si="212"/>
        <v>2.2880727299665615E-3</v>
      </c>
      <c r="AK379">
        <f t="shared" si="212"/>
        <v>2.7801651790024806E-3</v>
      </c>
      <c r="AL379">
        <f t="shared" si="212"/>
        <v>-1.3507217688246698E-4</v>
      </c>
      <c r="AM379">
        <f t="shared" si="212"/>
        <v>5.5682592306816048E-5</v>
      </c>
      <c r="AN379">
        <f t="shared" si="212"/>
        <v>-1.6034205170745164E-3</v>
      </c>
      <c r="AO379">
        <f t="shared" si="212"/>
        <v>-7.6920695348792201E-4</v>
      </c>
      <c r="AP379" t="str">
        <f t="shared" si="212"/>
        <v/>
      </c>
      <c r="AQ379">
        <f t="shared" si="212"/>
        <v>2.2224353387869655E-3</v>
      </c>
      <c r="AR379">
        <f t="shared" si="212"/>
        <v>-3.7960539020835959E-3</v>
      </c>
      <c r="AS379">
        <f t="shared" si="212"/>
        <v>-1.5715796188207065E-3</v>
      </c>
      <c r="AT379">
        <f t="shared" si="212"/>
        <v>-4.3376071328126986E-3</v>
      </c>
      <c r="AU379" t="str">
        <f t="shared" si="212"/>
        <v/>
      </c>
      <c r="AV379">
        <f t="shared" si="212"/>
        <v>2.0855703747777454E-3</v>
      </c>
      <c r="AW379" t="str">
        <f t="shared" si="212"/>
        <v/>
      </c>
      <c r="AX379">
        <f t="shared" si="212"/>
        <v>-5.5425913060682674E-3</v>
      </c>
      <c r="AY379" t="str">
        <f t="shared" si="212"/>
        <v/>
      </c>
      <c r="AZ379" t="str">
        <f t="shared" si="212"/>
        <v/>
      </c>
      <c r="BA379">
        <f t="shared" si="212"/>
        <v>2.5344979132172707E-2</v>
      </c>
      <c r="BB379">
        <f t="shared" si="212"/>
        <v>4.3499136714046926E-3</v>
      </c>
      <c r="BC379">
        <f t="shared" si="212"/>
        <v>-6.0225129186731952E-2</v>
      </c>
      <c r="BD379" t="str">
        <f t="shared" si="212"/>
        <v/>
      </c>
      <c r="BE379">
        <f t="shared" si="212"/>
        <v>-6.664742244083488E-2</v>
      </c>
      <c r="BF379">
        <f t="shared" si="212"/>
        <v>9.2081742722971427E-4</v>
      </c>
      <c r="BG379" t="str">
        <f t="shared" si="212"/>
        <v/>
      </c>
      <c r="BH379">
        <f t="shared" si="212"/>
        <v>3.4789709954898313E-3</v>
      </c>
      <c r="BI379" t="str">
        <f t="shared" si="212"/>
        <v/>
      </c>
      <c r="BJ379">
        <f t="shared" si="212"/>
        <v>2.5206558894850239E-2</v>
      </c>
      <c r="BK379">
        <f t="shared" si="212"/>
        <v>7.9446357163623915E-3</v>
      </c>
      <c r="BL379" t="str">
        <f t="shared" si="212"/>
        <v/>
      </c>
      <c r="BM379">
        <f t="shared" si="212"/>
        <v>-1.7223192318282399E-2</v>
      </c>
      <c r="BN379" t="str">
        <f t="shared" si="212"/>
        <v/>
      </c>
      <c r="BO379">
        <f t="shared" si="212"/>
        <v>4.996802282995854E-3</v>
      </c>
      <c r="BP379" t="str">
        <f t="shared" si="212"/>
        <v/>
      </c>
    </row>
    <row r="380" spans="1:68" x14ac:dyDescent="0.2">
      <c r="A380">
        <v>1961</v>
      </c>
      <c r="B380">
        <v>3</v>
      </c>
      <c r="C380">
        <f t="shared" ref="C380:AH380" si="213">IF(COUNT(C62)=1,C62-C61,"")</f>
        <v>-9.0354595284924955E-3</v>
      </c>
      <c r="D380">
        <f t="shared" si="213"/>
        <v>-1.0015771686811448E-2</v>
      </c>
      <c r="E380" t="str">
        <f t="shared" si="213"/>
        <v/>
      </c>
      <c r="F380" t="str">
        <f t="shared" si="213"/>
        <v/>
      </c>
      <c r="G380" t="str">
        <f t="shared" si="213"/>
        <v/>
      </c>
      <c r="H380" t="str">
        <f t="shared" si="213"/>
        <v/>
      </c>
      <c r="I380">
        <f t="shared" si="213"/>
        <v>-3.2620350457346348E-4</v>
      </c>
      <c r="J380" t="str">
        <f t="shared" si="213"/>
        <v/>
      </c>
      <c r="K380" t="str">
        <f t="shared" si="213"/>
        <v/>
      </c>
      <c r="L380" t="str">
        <f t="shared" si="213"/>
        <v/>
      </c>
      <c r="M380" t="str">
        <f t="shared" si="213"/>
        <v/>
      </c>
      <c r="N380" t="str">
        <f t="shared" si="213"/>
        <v/>
      </c>
      <c r="O380" t="str">
        <f t="shared" si="213"/>
        <v/>
      </c>
      <c r="P380" t="str">
        <f t="shared" si="213"/>
        <v/>
      </c>
      <c r="Q380">
        <f t="shared" si="213"/>
        <v>-1.087016645728708E-4</v>
      </c>
      <c r="R380">
        <f t="shared" si="213"/>
        <v>-1.4967348406192293E-2</v>
      </c>
      <c r="S380" t="str">
        <f t="shared" si="213"/>
        <v/>
      </c>
      <c r="T380" t="str">
        <f t="shared" si="213"/>
        <v/>
      </c>
      <c r="U380">
        <f t="shared" si="213"/>
        <v>-1.1193984001367951E-2</v>
      </c>
      <c r="V380" t="str">
        <f t="shared" si="213"/>
        <v/>
      </c>
      <c r="W380" t="str">
        <f t="shared" si="213"/>
        <v/>
      </c>
      <c r="X380">
        <f t="shared" si="213"/>
        <v>-1.1792347335526365E-2</v>
      </c>
      <c r="Y380" t="str">
        <f t="shared" si="213"/>
        <v/>
      </c>
      <c r="Z380" t="str">
        <f t="shared" si="213"/>
        <v/>
      </c>
      <c r="AA380" t="str">
        <f t="shared" si="213"/>
        <v/>
      </c>
      <c r="AB380" t="str">
        <f t="shared" si="213"/>
        <v/>
      </c>
      <c r="AC380" t="str">
        <f t="shared" si="213"/>
        <v/>
      </c>
      <c r="AD380" t="str">
        <f t="shared" si="213"/>
        <v/>
      </c>
      <c r="AE380">
        <f t="shared" si="213"/>
        <v>-2.0713670007888041E-4</v>
      </c>
      <c r="AF380">
        <f t="shared" si="213"/>
        <v>1.6237314200044928E-3</v>
      </c>
      <c r="AG380">
        <f t="shared" si="213"/>
        <v>1.9814995539078062E-3</v>
      </c>
      <c r="AH380">
        <f t="shared" si="213"/>
        <v>6.1076074745698428E-3</v>
      </c>
      <c r="AI380">
        <f t="shared" ref="AI380:BP380" si="214">IF(COUNT(AI62)=1,AI62-AI61,"")</f>
        <v>-1.1584255328056514E-4</v>
      </c>
      <c r="AJ380">
        <f t="shared" si="214"/>
        <v>2.3270656290170777E-3</v>
      </c>
      <c r="AK380">
        <f t="shared" si="214"/>
        <v>-1.3502935057743137E-3</v>
      </c>
      <c r="AL380">
        <f t="shared" si="214"/>
        <v>-3.2968598267055782E-3</v>
      </c>
      <c r="AM380">
        <f t="shared" si="214"/>
        <v>-4.0326479430419226E-5</v>
      </c>
      <c r="AN380">
        <f t="shared" si="214"/>
        <v>-1.5702546466022094E-3</v>
      </c>
      <c r="AO380">
        <f t="shared" si="214"/>
        <v>-3.1939860666216902E-3</v>
      </c>
      <c r="AP380" t="str">
        <f t="shared" si="214"/>
        <v/>
      </c>
      <c r="AQ380">
        <f t="shared" si="214"/>
        <v>-1.2383001350926293E-3</v>
      </c>
      <c r="AR380">
        <f t="shared" si="214"/>
        <v>-1.3594057850656149E-2</v>
      </c>
      <c r="AS380">
        <f t="shared" si="214"/>
        <v>-1.4830305670161081E-2</v>
      </c>
      <c r="AT380">
        <f t="shared" si="214"/>
        <v>5.7980912148820618E-3</v>
      </c>
      <c r="AU380" t="str">
        <f t="shared" si="214"/>
        <v/>
      </c>
      <c r="AV380">
        <f t="shared" si="214"/>
        <v>-1.8464704435530166E-3</v>
      </c>
      <c r="AW380" t="str">
        <f t="shared" si="214"/>
        <v/>
      </c>
      <c r="AX380">
        <f t="shared" si="214"/>
        <v>1.515286064241117E-3</v>
      </c>
      <c r="AY380" t="str">
        <f t="shared" si="214"/>
        <v/>
      </c>
      <c r="AZ380" t="str">
        <f t="shared" si="214"/>
        <v/>
      </c>
      <c r="BA380">
        <f t="shared" si="214"/>
        <v>8.642103747916341E-2</v>
      </c>
      <c r="BB380">
        <f t="shared" si="214"/>
        <v>2.6856171565796672E-3</v>
      </c>
      <c r="BC380">
        <f t="shared" si="214"/>
        <v>3.5488343665734501E-2</v>
      </c>
      <c r="BD380" t="str">
        <f t="shared" si="214"/>
        <v/>
      </c>
      <c r="BE380">
        <f t="shared" si="214"/>
        <v>6.7832699795583373E-2</v>
      </c>
      <c r="BF380">
        <f t="shared" si="214"/>
        <v>-4.7540512768193821E-3</v>
      </c>
      <c r="BG380" t="str">
        <f t="shared" si="214"/>
        <v/>
      </c>
      <c r="BH380">
        <f t="shared" si="214"/>
        <v>3.6991190934767652E-3</v>
      </c>
      <c r="BI380" t="str">
        <f t="shared" si="214"/>
        <v/>
      </c>
      <c r="BJ380">
        <f t="shared" si="214"/>
        <v>-0.12837012868333053</v>
      </c>
      <c r="BK380">
        <f t="shared" si="214"/>
        <v>7.3225931912412889E-3</v>
      </c>
      <c r="BL380" t="str">
        <f t="shared" si="214"/>
        <v/>
      </c>
      <c r="BM380">
        <f t="shared" si="214"/>
        <v>0.13572990568459553</v>
      </c>
      <c r="BN380" t="str">
        <f t="shared" si="214"/>
        <v/>
      </c>
      <c r="BO380">
        <f t="shared" si="214"/>
        <v>-2.2107214768567821E-3</v>
      </c>
      <c r="BP380" t="str">
        <f t="shared" si="214"/>
        <v/>
      </c>
    </row>
    <row r="381" spans="1:68" x14ac:dyDescent="0.2">
      <c r="A381">
        <v>1961</v>
      </c>
      <c r="B381">
        <v>4</v>
      </c>
      <c r="C381">
        <f t="shared" ref="C381:AH381" si="215">IF(COUNT(C63)=1,C63-C62,"")</f>
        <v>-6.494028386658357E-3</v>
      </c>
      <c r="D381">
        <f t="shared" si="215"/>
        <v>-3.5699370586872448E-4</v>
      </c>
      <c r="E381" t="str">
        <f t="shared" si="215"/>
        <v/>
      </c>
      <c r="F381" t="str">
        <f t="shared" si="215"/>
        <v/>
      </c>
      <c r="G381" t="str">
        <f t="shared" si="215"/>
        <v/>
      </c>
      <c r="H381" t="str">
        <f t="shared" si="215"/>
        <v/>
      </c>
      <c r="I381">
        <f t="shared" si="215"/>
        <v>-3.5476500570936764E-2</v>
      </c>
      <c r="J381" t="str">
        <f t="shared" si="215"/>
        <v/>
      </c>
      <c r="K381" t="str">
        <f t="shared" si="215"/>
        <v/>
      </c>
      <c r="L381" t="str">
        <f t="shared" si="215"/>
        <v/>
      </c>
      <c r="M381" t="str">
        <f t="shared" si="215"/>
        <v/>
      </c>
      <c r="N381" t="str">
        <f t="shared" si="215"/>
        <v/>
      </c>
      <c r="O381" t="str">
        <f t="shared" si="215"/>
        <v/>
      </c>
      <c r="P381" t="str">
        <f t="shared" si="215"/>
        <v/>
      </c>
      <c r="Q381">
        <f t="shared" si="215"/>
        <v>1.2161173436681036E-3</v>
      </c>
      <c r="R381">
        <f t="shared" si="215"/>
        <v>1.8300061684001889E-2</v>
      </c>
      <c r="S381" t="str">
        <f t="shared" si="215"/>
        <v/>
      </c>
      <c r="T381" t="str">
        <f t="shared" si="215"/>
        <v/>
      </c>
      <c r="U381">
        <f t="shared" si="215"/>
        <v>-1.6963652044551303E-2</v>
      </c>
      <c r="V381" t="str">
        <f t="shared" si="215"/>
        <v/>
      </c>
      <c r="W381" t="str">
        <f t="shared" si="215"/>
        <v/>
      </c>
      <c r="X381">
        <f t="shared" si="215"/>
        <v>-9.0449325828876326E-3</v>
      </c>
      <c r="Y381" t="str">
        <f t="shared" si="215"/>
        <v/>
      </c>
      <c r="Z381" t="str">
        <f t="shared" si="215"/>
        <v/>
      </c>
      <c r="AA381" t="str">
        <f t="shared" si="215"/>
        <v/>
      </c>
      <c r="AB381" t="str">
        <f t="shared" si="215"/>
        <v/>
      </c>
      <c r="AC381" t="str">
        <f t="shared" si="215"/>
        <v/>
      </c>
      <c r="AD381" t="str">
        <f t="shared" si="215"/>
        <v/>
      </c>
      <c r="AE381">
        <f t="shared" si="215"/>
        <v>-2.1057407661504435E-3</v>
      </c>
      <c r="AF381">
        <f t="shared" si="215"/>
        <v>-8.3577907903942261E-4</v>
      </c>
      <c r="AG381">
        <f t="shared" si="215"/>
        <v>-2.3227272394494847E-3</v>
      </c>
      <c r="AH381">
        <f t="shared" si="215"/>
        <v>3.5681546950883103E-5</v>
      </c>
      <c r="AI381">
        <f t="shared" ref="AI381:BP381" si="216">IF(COUNT(AI63)=1,AI63-AI62,"")</f>
        <v>-1.5401129771364097E-4</v>
      </c>
      <c r="AJ381">
        <f t="shared" si="216"/>
        <v>-1.730456297102112E-3</v>
      </c>
      <c r="AK381">
        <f t="shared" si="216"/>
        <v>1.2511047216507976E-3</v>
      </c>
      <c r="AL381">
        <f t="shared" si="216"/>
        <v>-1.8704435303540379E-4</v>
      </c>
      <c r="AM381">
        <f t="shared" si="216"/>
        <v>-3.0677423949416749E-3</v>
      </c>
      <c r="AN381">
        <f t="shared" si="216"/>
        <v>-5.9557480595492374E-3</v>
      </c>
      <c r="AO381">
        <f t="shared" si="216"/>
        <v>-5.1199689805256909E-3</v>
      </c>
      <c r="AP381" t="str">
        <f t="shared" si="216"/>
        <v/>
      </c>
      <c r="AQ381">
        <f t="shared" si="216"/>
        <v>-2.755753011808082E-3</v>
      </c>
      <c r="AR381">
        <f t="shared" si="216"/>
        <v>6.3572757841279248E-3</v>
      </c>
      <c r="AS381">
        <f t="shared" si="216"/>
        <v>3.6035399021496772E-3</v>
      </c>
      <c r="AT381">
        <f t="shared" si="216"/>
        <v>-1.0094418411694173E-2</v>
      </c>
      <c r="AU381" t="str">
        <f t="shared" si="216"/>
        <v/>
      </c>
      <c r="AV381">
        <f t="shared" si="216"/>
        <v>-2.181343902602606E-3</v>
      </c>
      <c r="AW381" t="str">
        <f t="shared" si="216"/>
        <v/>
      </c>
      <c r="AX381">
        <f t="shared" si="216"/>
        <v>-8.1835997411232597E-3</v>
      </c>
      <c r="AY381" t="str">
        <f t="shared" si="216"/>
        <v/>
      </c>
      <c r="AZ381" t="str">
        <f t="shared" si="216"/>
        <v/>
      </c>
      <c r="BA381">
        <f t="shared" si="216"/>
        <v>9.3628758780636367E-2</v>
      </c>
      <c r="BB381">
        <f t="shared" si="216"/>
        <v>1.0226507909409932E-3</v>
      </c>
      <c r="BC381">
        <f t="shared" si="216"/>
        <v>4.7632691702365282E-2</v>
      </c>
      <c r="BD381" t="str">
        <f t="shared" si="216"/>
        <v/>
      </c>
      <c r="BE381">
        <f t="shared" si="216"/>
        <v>-6.828275371247905E-2</v>
      </c>
      <c r="BF381">
        <f t="shared" si="216"/>
        <v>7.6747385486353181E-4</v>
      </c>
      <c r="BG381" t="str">
        <f t="shared" si="216"/>
        <v/>
      </c>
      <c r="BH381">
        <f t="shared" si="216"/>
        <v>-3.6873772933234748E-3</v>
      </c>
      <c r="BI381" t="str">
        <f t="shared" si="216"/>
        <v/>
      </c>
      <c r="BJ381">
        <f t="shared" si="216"/>
        <v>-0.22146251246188298</v>
      </c>
      <c r="BK381">
        <f t="shared" si="216"/>
        <v>7.5778876543903806E-3</v>
      </c>
      <c r="BL381">
        <f t="shared" si="216"/>
        <v>-0.31738927199441402</v>
      </c>
      <c r="BM381">
        <f t="shared" si="216"/>
        <v>0.22907551598047271</v>
      </c>
      <c r="BN381">
        <f t="shared" si="216"/>
        <v>-0.173649054447373</v>
      </c>
      <c r="BO381">
        <f t="shared" si="216"/>
        <v>1.1839808715136298E-3</v>
      </c>
      <c r="BP381" t="str">
        <f t="shared" si="216"/>
        <v/>
      </c>
    </row>
    <row r="382" spans="1:68" x14ac:dyDescent="0.2">
      <c r="A382">
        <v>1962</v>
      </c>
      <c r="B382">
        <v>1</v>
      </c>
      <c r="C382">
        <f t="shared" ref="C382:AH382" si="217">IF(COUNT(C64)=1,C64-C63,"")</f>
        <v>9.7716996961061398E-4</v>
      </c>
      <c r="D382">
        <f t="shared" si="217"/>
        <v>-1.7108413372497466E-3</v>
      </c>
      <c r="E382" t="str">
        <f t="shared" si="217"/>
        <v/>
      </c>
      <c r="F382" t="str">
        <f t="shared" si="217"/>
        <v/>
      </c>
      <c r="G382" t="str">
        <f t="shared" si="217"/>
        <v/>
      </c>
      <c r="H382" t="str">
        <f t="shared" si="217"/>
        <v/>
      </c>
      <c r="I382">
        <f t="shared" si="217"/>
        <v>2.5448081806013434E-2</v>
      </c>
      <c r="J382" t="str">
        <f t="shared" si="217"/>
        <v/>
      </c>
      <c r="K382" t="str">
        <f t="shared" si="217"/>
        <v/>
      </c>
      <c r="L382" t="str">
        <f t="shared" si="217"/>
        <v/>
      </c>
      <c r="M382" t="str">
        <f t="shared" si="217"/>
        <v/>
      </c>
      <c r="N382" t="str">
        <f t="shared" si="217"/>
        <v/>
      </c>
      <c r="O382" t="str">
        <f t="shared" si="217"/>
        <v/>
      </c>
      <c r="P382" t="str">
        <f t="shared" si="217"/>
        <v/>
      </c>
      <c r="Q382">
        <f t="shared" si="217"/>
        <v>-2.2208770297654596E-3</v>
      </c>
      <c r="R382">
        <f t="shared" si="217"/>
        <v>-7.6557642284067917E-2</v>
      </c>
      <c r="S382" t="str">
        <f t="shared" si="217"/>
        <v/>
      </c>
      <c r="T382" t="str">
        <f t="shared" si="217"/>
        <v/>
      </c>
      <c r="U382">
        <f t="shared" si="217"/>
        <v>-8.2261782341728207E-3</v>
      </c>
      <c r="V382" t="str">
        <f t="shared" si="217"/>
        <v/>
      </c>
      <c r="W382" t="str">
        <f t="shared" si="217"/>
        <v/>
      </c>
      <c r="X382">
        <f t="shared" si="217"/>
        <v>5.4656622029582991E-3</v>
      </c>
      <c r="Y382" t="str">
        <f t="shared" si="217"/>
        <v/>
      </c>
      <c r="Z382" t="str">
        <f t="shared" si="217"/>
        <v/>
      </c>
      <c r="AA382" t="str">
        <f t="shared" si="217"/>
        <v/>
      </c>
      <c r="AB382" t="str">
        <f t="shared" si="217"/>
        <v/>
      </c>
      <c r="AC382" t="str">
        <f t="shared" si="217"/>
        <v/>
      </c>
      <c r="AD382" t="str">
        <f t="shared" si="217"/>
        <v/>
      </c>
      <c r="AE382">
        <f t="shared" si="217"/>
        <v>1.4592239016453235E-3</v>
      </c>
      <c r="AF382">
        <f t="shared" si="217"/>
        <v>-6.6743409263958497E-4</v>
      </c>
      <c r="AG382">
        <f t="shared" si="217"/>
        <v>-1.1521313011293444E-3</v>
      </c>
      <c r="AH382">
        <f t="shared" si="217"/>
        <v>-5.9017691188256727E-3</v>
      </c>
      <c r="AI382">
        <f t="shared" ref="AI382:BP382" si="218">IF(COUNT(AI64)=1,AI64-AI63,"")</f>
        <v>-5.4092191466996731E-3</v>
      </c>
      <c r="AJ382">
        <f t="shared" si="218"/>
        <v>-6.0899392611846181E-4</v>
      </c>
      <c r="AK382">
        <f t="shared" si="218"/>
        <v>-1.6093218208057536E-4</v>
      </c>
      <c r="AL382">
        <f t="shared" si="218"/>
        <v>-5.2925533976821981E-4</v>
      </c>
      <c r="AM382">
        <f t="shared" si="218"/>
        <v>-3.322390394621344E-3</v>
      </c>
      <c r="AN382">
        <f t="shared" si="218"/>
        <v>7.3948570815436376E-3</v>
      </c>
      <c r="AO382">
        <f t="shared" si="218"/>
        <v>8.0622911741663472E-3</v>
      </c>
      <c r="AP382" t="str">
        <f t="shared" si="218"/>
        <v/>
      </c>
      <c r="AQ382">
        <f t="shared" si="218"/>
        <v>6.9682546485516639E-4</v>
      </c>
      <c r="AR382">
        <f t="shared" si="218"/>
        <v>-5.9575748380988891E-3</v>
      </c>
      <c r="AS382">
        <f t="shared" si="218"/>
        <v>-5.2588054611657498E-3</v>
      </c>
      <c r="AT382">
        <f t="shared" si="218"/>
        <v>6.2389787950533626E-3</v>
      </c>
      <c r="AU382" t="str">
        <f t="shared" si="218"/>
        <v/>
      </c>
      <c r="AV382">
        <f t="shared" si="218"/>
        <v>-1.477523031450545E-3</v>
      </c>
      <c r="AW382" t="str">
        <f t="shared" si="218"/>
        <v/>
      </c>
      <c r="AX382">
        <f t="shared" si="218"/>
        <v>4.9928794786415764E-3</v>
      </c>
      <c r="AY382" t="str">
        <f t="shared" si="218"/>
        <v/>
      </c>
      <c r="AZ382" t="str">
        <f t="shared" si="218"/>
        <v/>
      </c>
      <c r="BA382">
        <f t="shared" si="218"/>
        <v>7.8083606923096127E-3</v>
      </c>
      <c r="BB382">
        <f t="shared" si="218"/>
        <v>1.0682804707116134E-3</v>
      </c>
      <c r="BC382">
        <f t="shared" si="218"/>
        <v>7.8954806318445314E-3</v>
      </c>
      <c r="BD382" t="str">
        <f t="shared" si="218"/>
        <v/>
      </c>
      <c r="BE382">
        <f t="shared" si="218"/>
        <v>4.933701489637965E-2</v>
      </c>
      <c r="BF382">
        <f t="shared" si="218"/>
        <v>2.1604963205668071E-4</v>
      </c>
      <c r="BG382" t="str">
        <f t="shared" si="218"/>
        <v/>
      </c>
      <c r="BH382">
        <f t="shared" si="218"/>
        <v>-2.6983415571901585E-4</v>
      </c>
      <c r="BI382" t="str">
        <f t="shared" si="218"/>
        <v/>
      </c>
      <c r="BJ382">
        <f t="shared" si="218"/>
        <v>4.5675147080629142E-2</v>
      </c>
      <c r="BK382">
        <f t="shared" si="218"/>
        <v>8.7133595138082498E-3</v>
      </c>
      <c r="BL382">
        <f t="shared" si="218"/>
        <v>0.19207058435612323</v>
      </c>
      <c r="BM382">
        <f t="shared" si="218"/>
        <v>-3.6929109850633246E-2</v>
      </c>
      <c r="BN382">
        <f t="shared" si="218"/>
        <v>8.1264696248699364E-2</v>
      </c>
      <c r="BO382">
        <f t="shared" si="218"/>
        <v>-2.3821375784360728E-3</v>
      </c>
      <c r="BP382">
        <f t="shared" si="218"/>
        <v>3.092789107109839E-2</v>
      </c>
    </row>
    <row r="383" spans="1:68" x14ac:dyDescent="0.2">
      <c r="A383">
        <v>1962</v>
      </c>
      <c r="B383">
        <v>2</v>
      </c>
      <c r="C383">
        <f t="shared" ref="C383:AH383" si="219">IF(COUNT(C65)=1,C65-C64,"")</f>
        <v>2.5116193528340602E-3</v>
      </c>
      <c r="D383">
        <f t="shared" si="219"/>
        <v>2.781720432926349E-3</v>
      </c>
      <c r="E383" t="str">
        <f t="shared" si="219"/>
        <v/>
      </c>
      <c r="F383" t="str">
        <f t="shared" si="219"/>
        <v/>
      </c>
      <c r="G383" t="str">
        <f t="shared" si="219"/>
        <v/>
      </c>
      <c r="H383" t="str">
        <f t="shared" si="219"/>
        <v/>
      </c>
      <c r="I383">
        <f t="shared" si="219"/>
        <v>1.09952392990742E-3</v>
      </c>
      <c r="J383" t="str">
        <f t="shared" si="219"/>
        <v/>
      </c>
      <c r="K383" t="str">
        <f t="shared" si="219"/>
        <v/>
      </c>
      <c r="L383" t="str">
        <f t="shared" si="219"/>
        <v/>
      </c>
      <c r="M383" t="str">
        <f t="shared" si="219"/>
        <v/>
      </c>
      <c r="N383" t="str">
        <f t="shared" si="219"/>
        <v/>
      </c>
      <c r="O383" t="str">
        <f t="shared" si="219"/>
        <v/>
      </c>
      <c r="P383" t="str">
        <f t="shared" si="219"/>
        <v/>
      </c>
      <c r="Q383">
        <f t="shared" si="219"/>
        <v>2.4581916958179772E-3</v>
      </c>
      <c r="R383">
        <f t="shared" si="219"/>
        <v>7.3749795236509819E-2</v>
      </c>
      <c r="S383" t="str">
        <f t="shared" si="219"/>
        <v/>
      </c>
      <c r="T383" t="str">
        <f t="shared" si="219"/>
        <v/>
      </c>
      <c r="U383">
        <f t="shared" si="219"/>
        <v>7.6091046727011502E-4</v>
      </c>
      <c r="V383" t="str">
        <f t="shared" si="219"/>
        <v/>
      </c>
      <c r="W383" t="str">
        <f t="shared" si="219"/>
        <v/>
      </c>
      <c r="X383">
        <f t="shared" si="219"/>
        <v>-1.2384865703725545E-2</v>
      </c>
      <c r="Y383" t="str">
        <f t="shared" si="219"/>
        <v/>
      </c>
      <c r="Z383" t="str">
        <f t="shared" si="219"/>
        <v/>
      </c>
      <c r="AA383" t="str">
        <f t="shared" si="219"/>
        <v/>
      </c>
      <c r="AB383" t="str">
        <f t="shared" si="219"/>
        <v/>
      </c>
      <c r="AC383" t="str">
        <f t="shared" si="219"/>
        <v/>
      </c>
      <c r="AD383" t="str">
        <f t="shared" si="219"/>
        <v/>
      </c>
      <c r="AE383">
        <f t="shared" si="219"/>
        <v>1.0636845431775122E-3</v>
      </c>
      <c r="AF383">
        <f t="shared" si="219"/>
        <v>2.4740956545388215E-4</v>
      </c>
      <c r="AG383">
        <f t="shared" si="219"/>
        <v>-9.0241012591363301E-6</v>
      </c>
      <c r="AH383">
        <f t="shared" si="219"/>
        <v>7.2823616846808825E-3</v>
      </c>
      <c r="AI383">
        <f t="shared" ref="AI383:BP383" si="220">IF(COUNT(AI65)=1,AI65-AI64,"")</f>
        <v>-1.936120613683201E-3</v>
      </c>
      <c r="AJ383">
        <f t="shared" si="220"/>
        <v>1.5408696893772778E-3</v>
      </c>
      <c r="AK383">
        <f t="shared" si="220"/>
        <v>-1.231318953749394E-4</v>
      </c>
      <c r="AL383">
        <f t="shared" si="220"/>
        <v>7.315359238675434E-3</v>
      </c>
      <c r="AM383">
        <f t="shared" si="220"/>
        <v>2.3731164844313923E-3</v>
      </c>
      <c r="AN383">
        <f t="shared" si="220"/>
        <v>-1.4046475302725847E-3</v>
      </c>
      <c r="AO383">
        <f t="shared" si="220"/>
        <v>-1.6520570957441194E-3</v>
      </c>
      <c r="AP383" t="str">
        <f t="shared" si="220"/>
        <v/>
      </c>
      <c r="AQ383">
        <f t="shared" si="220"/>
        <v>-7.1371315203982988E-4</v>
      </c>
      <c r="AR383">
        <f t="shared" si="220"/>
        <v>3.9548738834893626E-3</v>
      </c>
      <c r="AS383">
        <f t="shared" si="220"/>
        <v>3.243002657969285E-3</v>
      </c>
      <c r="AT383">
        <f t="shared" si="220"/>
        <v>-7.2856420355110751E-4</v>
      </c>
      <c r="AU383" t="str">
        <f t="shared" si="220"/>
        <v/>
      </c>
      <c r="AV383">
        <f t="shared" si="220"/>
        <v>-2.6122917422455316E-4</v>
      </c>
      <c r="AW383" t="str">
        <f t="shared" si="220"/>
        <v/>
      </c>
      <c r="AX383">
        <f t="shared" si="220"/>
        <v>4.2945119517590058E-4</v>
      </c>
      <c r="AY383" t="str">
        <f t="shared" si="220"/>
        <v/>
      </c>
      <c r="AZ383" t="str">
        <f t="shared" si="220"/>
        <v/>
      </c>
      <c r="BA383">
        <f t="shared" si="220"/>
        <v>-3.0160562408881653E-2</v>
      </c>
      <c r="BB383">
        <f t="shared" si="220"/>
        <v>-5.7131186273462475E-4</v>
      </c>
      <c r="BC383">
        <f t="shared" si="220"/>
        <v>4.6736274584141313E-2</v>
      </c>
      <c r="BD383" t="str">
        <f t="shared" si="220"/>
        <v/>
      </c>
      <c r="BE383">
        <f t="shared" si="220"/>
        <v>4.3843748847477215E-2</v>
      </c>
      <c r="BF383">
        <f t="shared" si="220"/>
        <v>7.1114080439018679E-3</v>
      </c>
      <c r="BG383" t="str">
        <f t="shared" si="220"/>
        <v/>
      </c>
      <c r="BH383">
        <f t="shared" si="220"/>
        <v>2.3775608088890889E-3</v>
      </c>
      <c r="BI383" t="str">
        <f t="shared" si="220"/>
        <v/>
      </c>
      <c r="BJ383">
        <f t="shared" si="220"/>
        <v>-6.7072996464069501E-2</v>
      </c>
      <c r="BK383">
        <f t="shared" si="220"/>
        <v>1.0727112997709121E-2</v>
      </c>
      <c r="BL383">
        <f t="shared" si="220"/>
        <v>-5.7731047348880349E-2</v>
      </c>
      <c r="BM383">
        <f t="shared" si="220"/>
        <v>7.7830107573807927E-2</v>
      </c>
      <c r="BN383">
        <f t="shared" si="220"/>
        <v>-4.8626773092271369E-2</v>
      </c>
      <c r="BO383">
        <f t="shared" si="220"/>
        <v>-4.5982106559901148E-4</v>
      </c>
      <c r="BP383">
        <f t="shared" si="220"/>
        <v>-3.9219411442711127E-2</v>
      </c>
    </row>
    <row r="384" spans="1:68" x14ac:dyDescent="0.2">
      <c r="A384">
        <v>1962</v>
      </c>
      <c r="B384">
        <v>3</v>
      </c>
      <c r="C384">
        <f t="shared" ref="C384:AH384" si="221">IF(COUNT(C66)=1,C66-C65,"")</f>
        <v>8.4048674066732332E-3</v>
      </c>
      <c r="D384">
        <f t="shared" si="221"/>
        <v>-2.9253285437000898E-3</v>
      </c>
      <c r="E384" t="str">
        <f t="shared" si="221"/>
        <v/>
      </c>
      <c r="F384" t="str">
        <f t="shared" si="221"/>
        <v/>
      </c>
      <c r="G384" t="str">
        <f t="shared" si="221"/>
        <v/>
      </c>
      <c r="H384" t="str">
        <f t="shared" si="221"/>
        <v/>
      </c>
      <c r="I384">
        <f t="shared" si="221"/>
        <v>4.8350334078132384E-2</v>
      </c>
      <c r="J384" t="str">
        <f t="shared" si="221"/>
        <v/>
      </c>
      <c r="K384" t="str">
        <f t="shared" si="221"/>
        <v/>
      </c>
      <c r="L384" t="str">
        <f t="shared" si="221"/>
        <v/>
      </c>
      <c r="M384" t="str">
        <f t="shared" si="221"/>
        <v/>
      </c>
      <c r="N384" t="str">
        <f t="shared" si="221"/>
        <v/>
      </c>
      <c r="O384" t="str">
        <f t="shared" si="221"/>
        <v/>
      </c>
      <c r="P384" t="str">
        <f t="shared" si="221"/>
        <v/>
      </c>
      <c r="Q384">
        <f t="shared" si="221"/>
        <v>1.1329752717017657E-3</v>
      </c>
      <c r="R384">
        <f t="shared" si="221"/>
        <v>3.6848456410662145E-2</v>
      </c>
      <c r="S384" t="str">
        <f t="shared" si="221"/>
        <v/>
      </c>
      <c r="T384" t="str">
        <f t="shared" si="221"/>
        <v/>
      </c>
      <c r="U384">
        <f t="shared" si="221"/>
        <v>2.9644594738647001E-3</v>
      </c>
      <c r="V384" t="str">
        <f t="shared" si="221"/>
        <v/>
      </c>
      <c r="W384" t="str">
        <f t="shared" si="221"/>
        <v/>
      </c>
      <c r="X384">
        <f t="shared" si="221"/>
        <v>3.625784847520741E-3</v>
      </c>
      <c r="Y384" t="str">
        <f t="shared" si="221"/>
        <v/>
      </c>
      <c r="Z384" t="str">
        <f t="shared" si="221"/>
        <v/>
      </c>
      <c r="AA384" t="str">
        <f t="shared" si="221"/>
        <v/>
      </c>
      <c r="AB384" t="str">
        <f t="shared" si="221"/>
        <v/>
      </c>
      <c r="AC384" t="str">
        <f t="shared" si="221"/>
        <v/>
      </c>
      <c r="AD384" t="str">
        <f t="shared" si="221"/>
        <v/>
      </c>
      <c r="AE384">
        <f t="shared" si="221"/>
        <v>1.2552685191558055E-3</v>
      </c>
      <c r="AF384">
        <f t="shared" si="221"/>
        <v>7.8350865781429135E-4</v>
      </c>
      <c r="AG384">
        <f t="shared" si="221"/>
        <v>1.1445076138612009E-3</v>
      </c>
      <c r="AH384">
        <f t="shared" si="221"/>
        <v>-8.9612654010799986E-3</v>
      </c>
      <c r="AI384">
        <f t="shared" ref="AI384:BP384" si="222">IF(COUNT(AI66)=1,AI66-AI65,"")</f>
        <v>3.2296172012893365E-3</v>
      </c>
      <c r="AJ384">
        <f t="shared" si="222"/>
        <v>-3.4217525244750746E-3</v>
      </c>
      <c r="AK384">
        <f t="shared" si="222"/>
        <v>2.5302630486696565E-3</v>
      </c>
      <c r="AL384">
        <f t="shared" si="222"/>
        <v>1.5200240881663163E-3</v>
      </c>
      <c r="AM384">
        <f t="shared" si="222"/>
        <v>-1.9746657646777521E-3</v>
      </c>
      <c r="AN384">
        <f t="shared" si="222"/>
        <v>3.0648934475004941E-3</v>
      </c>
      <c r="AO384">
        <f t="shared" si="222"/>
        <v>2.281384789667662E-3</v>
      </c>
      <c r="AP384" t="str">
        <f t="shared" si="222"/>
        <v/>
      </c>
      <c r="AQ384">
        <f t="shared" si="222"/>
        <v>2.7135941502631766E-3</v>
      </c>
      <c r="AR384">
        <f t="shared" si="222"/>
        <v>3.9723914122076209E-3</v>
      </c>
      <c r="AS384">
        <f t="shared" si="222"/>
        <v>6.6877047848645788E-3</v>
      </c>
      <c r="AT384">
        <f t="shared" si="222"/>
        <v>1.7197714006175202E-3</v>
      </c>
      <c r="AU384" t="str">
        <f t="shared" si="222"/>
        <v/>
      </c>
      <c r="AV384">
        <f t="shared" si="222"/>
        <v>-6.2972180683651402E-4</v>
      </c>
      <c r="AW384" t="str">
        <f t="shared" si="222"/>
        <v/>
      </c>
      <c r="AX384">
        <f t="shared" si="222"/>
        <v>4.1360209483585209E-3</v>
      </c>
      <c r="AY384" t="str">
        <f t="shared" si="222"/>
        <v/>
      </c>
      <c r="AZ384" t="str">
        <f t="shared" si="222"/>
        <v/>
      </c>
      <c r="BA384">
        <f t="shared" si="222"/>
        <v>4.0428070492712909E-3</v>
      </c>
      <c r="BB384">
        <f t="shared" si="222"/>
        <v>4.618588232735199E-3</v>
      </c>
      <c r="BC384">
        <f t="shared" si="222"/>
        <v>4.0398393980577207E-2</v>
      </c>
      <c r="BD384" t="str">
        <f t="shared" si="222"/>
        <v/>
      </c>
      <c r="BE384">
        <f t="shared" si="222"/>
        <v>-3.3310556941079206E-2</v>
      </c>
      <c r="BF384">
        <f t="shared" si="222"/>
        <v>7.5149151420283999E-4</v>
      </c>
      <c r="BG384" t="str">
        <f t="shared" si="222"/>
        <v/>
      </c>
      <c r="BH384">
        <f t="shared" si="222"/>
        <v>-1.3969696726093732E-3</v>
      </c>
      <c r="BI384" t="str">
        <f t="shared" si="222"/>
        <v/>
      </c>
      <c r="BJ384">
        <f t="shared" si="222"/>
        <v>9.0148663528819561E-2</v>
      </c>
      <c r="BK384">
        <f t="shared" si="222"/>
        <v>1.3611806484609801E-2</v>
      </c>
      <c r="BL384">
        <f t="shared" si="222"/>
        <v>0.14274401342088705</v>
      </c>
      <c r="BM384">
        <f t="shared" si="222"/>
        <v>-7.6509671670016655E-2</v>
      </c>
      <c r="BN384">
        <f t="shared" si="222"/>
        <v>1.6480284496630526E-3</v>
      </c>
      <c r="BO384">
        <f t="shared" si="222"/>
        <v>-1.2071617135971588E-3</v>
      </c>
      <c r="BP384">
        <f t="shared" si="222"/>
        <v>1.6348872761604745E-3</v>
      </c>
    </row>
    <row r="385" spans="1:68" x14ac:dyDescent="0.2">
      <c r="A385">
        <v>1962</v>
      </c>
      <c r="B385">
        <v>4</v>
      </c>
      <c r="C385">
        <f t="shared" ref="C385:AH385" si="223">IF(COUNT(C67)=1,C67-C66,"")</f>
        <v>1.4763076802370989E-3</v>
      </c>
      <c r="D385">
        <f t="shared" si="223"/>
        <v>4.6755066897823383E-3</v>
      </c>
      <c r="E385" t="str">
        <f t="shared" si="223"/>
        <v/>
      </c>
      <c r="F385" t="str">
        <f t="shared" si="223"/>
        <v/>
      </c>
      <c r="G385" t="str">
        <f t="shared" si="223"/>
        <v/>
      </c>
      <c r="H385" t="str">
        <f t="shared" si="223"/>
        <v/>
      </c>
      <c r="I385">
        <f t="shared" si="223"/>
        <v>-3.2212174993878406E-2</v>
      </c>
      <c r="J385" t="str">
        <f t="shared" si="223"/>
        <v/>
      </c>
      <c r="K385" t="str">
        <f t="shared" si="223"/>
        <v/>
      </c>
      <c r="L385" t="str">
        <f t="shared" si="223"/>
        <v/>
      </c>
      <c r="M385" t="str">
        <f t="shared" si="223"/>
        <v/>
      </c>
      <c r="N385" t="str">
        <f t="shared" si="223"/>
        <v/>
      </c>
      <c r="O385" t="str">
        <f t="shared" si="223"/>
        <v/>
      </c>
      <c r="P385" t="str">
        <f t="shared" si="223"/>
        <v/>
      </c>
      <c r="Q385">
        <f t="shared" si="223"/>
        <v>-1.7504850484815161E-3</v>
      </c>
      <c r="R385">
        <f t="shared" si="223"/>
        <v>-6.9570836101533473E-3</v>
      </c>
      <c r="S385" t="str">
        <f t="shared" si="223"/>
        <v/>
      </c>
      <c r="T385" t="str">
        <f t="shared" si="223"/>
        <v/>
      </c>
      <c r="U385">
        <f t="shared" si="223"/>
        <v>3.850752189290052E-2</v>
      </c>
      <c r="V385" t="str">
        <f t="shared" si="223"/>
        <v/>
      </c>
      <c r="W385" t="str">
        <f t="shared" si="223"/>
        <v/>
      </c>
      <c r="X385">
        <f t="shared" si="223"/>
        <v>2.4233585258230939E-2</v>
      </c>
      <c r="Y385" t="str">
        <f t="shared" si="223"/>
        <v/>
      </c>
      <c r="Z385" t="str">
        <f t="shared" si="223"/>
        <v/>
      </c>
      <c r="AA385" t="str">
        <f t="shared" si="223"/>
        <v/>
      </c>
      <c r="AB385" t="str">
        <f t="shared" si="223"/>
        <v/>
      </c>
      <c r="AC385" t="str">
        <f t="shared" si="223"/>
        <v/>
      </c>
      <c r="AD385" t="str">
        <f t="shared" si="223"/>
        <v/>
      </c>
      <c r="AE385">
        <f t="shared" si="223"/>
        <v>-1.0799746584275738E-3</v>
      </c>
      <c r="AF385">
        <f t="shared" si="223"/>
        <v>9.3607939881223956E-5</v>
      </c>
      <c r="AG385">
        <f t="shared" si="223"/>
        <v>1.2919957258827885E-3</v>
      </c>
      <c r="AH385">
        <f t="shared" si="223"/>
        <v>1.3162617847437552E-3</v>
      </c>
      <c r="AI385">
        <f t="shared" ref="AI385:BP385" si="224">IF(COUNT(AI67)=1,AI67-AI66,"")</f>
        <v>5.8395954553618346E-3</v>
      </c>
      <c r="AJ385">
        <f t="shared" si="224"/>
        <v>-1.1933647773929579E-3</v>
      </c>
      <c r="AK385">
        <f t="shared" si="224"/>
        <v>-2.8863084453156773E-5</v>
      </c>
      <c r="AL385">
        <f t="shared" si="224"/>
        <v>-2.8225484622241837E-3</v>
      </c>
      <c r="AM385">
        <f t="shared" si="224"/>
        <v>-3.9108687838806944E-3</v>
      </c>
      <c r="AN385">
        <f t="shared" si="224"/>
        <v>-1.1937012113875101E-3</v>
      </c>
      <c r="AO385">
        <f t="shared" si="224"/>
        <v>-1.2873091512868307E-3</v>
      </c>
      <c r="AP385" t="str">
        <f t="shared" si="224"/>
        <v/>
      </c>
      <c r="AQ385">
        <f t="shared" si="224"/>
        <v>1.533357289845938E-3</v>
      </c>
      <c r="AR385">
        <f t="shared" si="224"/>
        <v>-9.7721956053087311E-4</v>
      </c>
      <c r="AS385">
        <f t="shared" si="224"/>
        <v>5.5772042703949865E-4</v>
      </c>
      <c r="AT385">
        <f t="shared" si="224"/>
        <v>9.2096957698498128E-4</v>
      </c>
      <c r="AU385" t="str">
        <f t="shared" si="224"/>
        <v/>
      </c>
      <c r="AV385">
        <f t="shared" si="224"/>
        <v>1.935175417349555E-3</v>
      </c>
      <c r="AW385" t="str">
        <f t="shared" si="224"/>
        <v/>
      </c>
      <c r="AX385">
        <f t="shared" si="224"/>
        <v>4.6777867025760145E-4</v>
      </c>
      <c r="AY385" t="str">
        <f t="shared" si="224"/>
        <v/>
      </c>
      <c r="AZ385" t="str">
        <f t="shared" si="224"/>
        <v/>
      </c>
      <c r="BA385">
        <f t="shared" si="224"/>
        <v>-6.8828071051018513E-2</v>
      </c>
      <c r="BB385">
        <f t="shared" si="224"/>
        <v>-2.1158825067288944E-3</v>
      </c>
      <c r="BC385">
        <f t="shared" si="224"/>
        <v>-4.025377629969018E-2</v>
      </c>
      <c r="BD385" t="str">
        <f t="shared" si="224"/>
        <v/>
      </c>
      <c r="BE385">
        <f t="shared" si="224"/>
        <v>-3.213352332743824E-2</v>
      </c>
      <c r="BF385">
        <f t="shared" si="224"/>
        <v>-2.9242850643722562E-3</v>
      </c>
      <c r="BG385" t="str">
        <f t="shared" si="224"/>
        <v/>
      </c>
      <c r="BH385">
        <f t="shared" si="224"/>
        <v>2.8700262152012161E-3</v>
      </c>
      <c r="BI385" t="str">
        <f t="shared" si="224"/>
        <v/>
      </c>
      <c r="BJ385">
        <f t="shared" si="224"/>
        <v>-3.2762345693111872E-2</v>
      </c>
      <c r="BK385">
        <f t="shared" si="224"/>
        <v>1.7353393907405312E-2</v>
      </c>
      <c r="BL385">
        <f t="shared" si="224"/>
        <v>6.3610172749789751E-2</v>
      </c>
      <c r="BM385">
        <f t="shared" si="224"/>
        <v>5.0140068676844507E-2</v>
      </c>
      <c r="BN385">
        <f t="shared" si="224"/>
        <v>5.2177232831556064E-2</v>
      </c>
      <c r="BO385">
        <f t="shared" si="224"/>
        <v>1.5942174742789653E-3</v>
      </c>
      <c r="BP385">
        <f t="shared" si="224"/>
        <v>-4.9440226407829538E-4</v>
      </c>
    </row>
    <row r="386" spans="1:68" x14ac:dyDescent="0.2">
      <c r="A386">
        <v>1963</v>
      </c>
      <c r="B386">
        <v>1</v>
      </c>
      <c r="C386">
        <f t="shared" ref="C386:AH386" si="225">IF(COUNT(C68)=1,C68-C67,"")</f>
        <v>-1.6583412385351437E-4</v>
      </c>
      <c r="D386">
        <f t="shared" si="225"/>
        <v>2.2337666069978113E-3</v>
      </c>
      <c r="E386" t="str">
        <f t="shared" si="225"/>
        <v/>
      </c>
      <c r="F386" t="str">
        <f t="shared" si="225"/>
        <v/>
      </c>
      <c r="G386" t="str">
        <f t="shared" si="225"/>
        <v/>
      </c>
      <c r="H386" t="str">
        <f t="shared" si="225"/>
        <v/>
      </c>
      <c r="I386">
        <f t="shared" si="225"/>
        <v>3.5062308408884135E-3</v>
      </c>
      <c r="J386" t="str">
        <f t="shared" si="225"/>
        <v/>
      </c>
      <c r="K386" t="str">
        <f t="shared" si="225"/>
        <v/>
      </c>
      <c r="L386" t="str">
        <f t="shared" si="225"/>
        <v/>
      </c>
      <c r="M386" t="str">
        <f t="shared" si="225"/>
        <v/>
      </c>
      <c r="N386" t="str">
        <f t="shared" si="225"/>
        <v/>
      </c>
      <c r="O386" t="str">
        <f t="shared" si="225"/>
        <v/>
      </c>
      <c r="P386" t="str">
        <f t="shared" si="225"/>
        <v/>
      </c>
      <c r="Q386">
        <f t="shared" si="225"/>
        <v>-2.8934488753226458E-3</v>
      </c>
      <c r="R386">
        <f t="shared" si="225"/>
        <v>-9.4340414289337815E-2</v>
      </c>
      <c r="S386" t="str">
        <f t="shared" si="225"/>
        <v/>
      </c>
      <c r="T386" t="str">
        <f t="shared" si="225"/>
        <v/>
      </c>
      <c r="U386">
        <f t="shared" si="225"/>
        <v>-7.3906112224335629E-3</v>
      </c>
      <c r="V386" t="str">
        <f t="shared" si="225"/>
        <v/>
      </c>
      <c r="W386" t="str">
        <f t="shared" si="225"/>
        <v/>
      </c>
      <c r="X386">
        <f t="shared" si="225"/>
        <v>9.9277788009910495E-3</v>
      </c>
      <c r="Y386" t="str">
        <f t="shared" si="225"/>
        <v/>
      </c>
      <c r="Z386" t="str">
        <f t="shared" si="225"/>
        <v/>
      </c>
      <c r="AA386" t="str">
        <f t="shared" si="225"/>
        <v/>
      </c>
      <c r="AB386" t="str">
        <f t="shared" si="225"/>
        <v/>
      </c>
      <c r="AC386" t="str">
        <f t="shared" si="225"/>
        <v/>
      </c>
      <c r="AD386" t="str">
        <f t="shared" si="225"/>
        <v/>
      </c>
      <c r="AE386">
        <f t="shared" si="225"/>
        <v>1.779204875920648E-3</v>
      </c>
      <c r="AF386">
        <f t="shared" si="225"/>
        <v>1.5634367566916829E-3</v>
      </c>
      <c r="AG386">
        <f t="shared" si="225"/>
        <v>3.4892747947079528E-4</v>
      </c>
      <c r="AH386">
        <f t="shared" si="225"/>
        <v>8.648294219198327E-3</v>
      </c>
      <c r="AI386">
        <f t="shared" ref="AI386:BP386" si="226">IF(COUNT(AI68)=1,AI68-AI67,"")</f>
        <v>-3.6614977574673802E-3</v>
      </c>
      <c r="AJ386">
        <f t="shared" si="226"/>
        <v>4.0465468644659275E-3</v>
      </c>
      <c r="AK386">
        <f t="shared" si="226"/>
        <v>8.521320651189157E-5</v>
      </c>
      <c r="AL386">
        <f t="shared" si="226"/>
        <v>-1.7074850483425053E-3</v>
      </c>
      <c r="AM386">
        <f t="shared" si="226"/>
        <v>-3.3462286622434334E-3</v>
      </c>
      <c r="AN386">
        <f t="shared" si="226"/>
        <v>-1.0331723354565225E-3</v>
      </c>
      <c r="AO386">
        <f t="shared" si="226"/>
        <v>-2.59660909216608E-3</v>
      </c>
      <c r="AP386" t="str">
        <f t="shared" si="226"/>
        <v/>
      </c>
      <c r="AQ386">
        <f t="shared" si="226"/>
        <v>-2.8060620464138708E-3</v>
      </c>
      <c r="AR386">
        <f t="shared" si="226"/>
        <v>-9.9380776507862478E-4</v>
      </c>
      <c r="AS386">
        <f t="shared" si="226"/>
        <v>-3.7984316354577885E-3</v>
      </c>
      <c r="AT386">
        <f t="shared" si="226"/>
        <v>3.6347455454746602E-3</v>
      </c>
      <c r="AU386" t="str">
        <f t="shared" si="226"/>
        <v/>
      </c>
      <c r="AV386">
        <f t="shared" si="226"/>
        <v>4.4936673687914208E-3</v>
      </c>
      <c r="AW386" t="str">
        <f t="shared" si="226"/>
        <v/>
      </c>
      <c r="AX386">
        <f t="shared" si="226"/>
        <v>8.9958795378031198E-4</v>
      </c>
      <c r="AY386" t="str">
        <f t="shared" si="226"/>
        <v/>
      </c>
      <c r="AZ386" t="str">
        <f t="shared" si="226"/>
        <v/>
      </c>
      <c r="BA386">
        <f t="shared" si="226"/>
        <v>1.2340915179098744E-5</v>
      </c>
      <c r="BB386">
        <f t="shared" si="226"/>
        <v>-2.0148950795002563E-3</v>
      </c>
      <c r="BC386">
        <f t="shared" si="226"/>
        <v>-2.7552543081803549E-2</v>
      </c>
      <c r="BD386" t="str">
        <f t="shared" si="226"/>
        <v/>
      </c>
      <c r="BE386">
        <f t="shared" si="226"/>
        <v>7.3390283135702283E-2</v>
      </c>
      <c r="BF386">
        <f t="shared" si="226"/>
        <v>-3.2973397137379123E-3</v>
      </c>
      <c r="BG386" t="str">
        <f t="shared" si="226"/>
        <v/>
      </c>
      <c r="BH386">
        <f t="shared" si="226"/>
        <v>3.9347936685483016E-3</v>
      </c>
      <c r="BI386" t="str">
        <f t="shared" si="226"/>
        <v/>
      </c>
      <c r="BJ386">
        <f t="shared" si="226"/>
        <v>4.4035160203019785E-2</v>
      </c>
      <c r="BK386">
        <f t="shared" si="226"/>
        <v>2.1929321819936121E-2</v>
      </c>
      <c r="BL386">
        <f t="shared" si="226"/>
        <v>-1.5107378286190798E-2</v>
      </c>
      <c r="BM386">
        <f t="shared" si="226"/>
        <v>-2.2084336581861486E-2</v>
      </c>
      <c r="BN386">
        <f t="shared" si="226"/>
        <v>-9.695205800731399E-2</v>
      </c>
      <c r="BO386">
        <f t="shared" si="226"/>
        <v>-1.8004886376963847E-3</v>
      </c>
      <c r="BP386">
        <f t="shared" si="226"/>
        <v>2.7165420244318304E-3</v>
      </c>
    </row>
    <row r="387" spans="1:68" x14ac:dyDescent="0.2">
      <c r="A387">
        <v>1963</v>
      </c>
      <c r="B387">
        <v>2</v>
      </c>
      <c r="C387">
        <f t="shared" ref="C387:AH387" si="227">IF(COUNT(C69)=1,C69-C68,"")</f>
        <v>-6.3466992030196678E-3</v>
      </c>
      <c r="D387">
        <f t="shared" si="227"/>
        <v>-1.5643151032591618E-3</v>
      </c>
      <c r="E387" t="str">
        <f t="shared" si="227"/>
        <v/>
      </c>
      <c r="F387" t="str">
        <f t="shared" si="227"/>
        <v/>
      </c>
      <c r="G387" t="str">
        <f t="shared" si="227"/>
        <v/>
      </c>
      <c r="H387" t="str">
        <f t="shared" si="227"/>
        <v/>
      </c>
      <c r="I387">
        <f t="shared" si="227"/>
        <v>-1.0476900017231117E-2</v>
      </c>
      <c r="J387" t="str">
        <f t="shared" si="227"/>
        <v/>
      </c>
      <c r="K387" t="str">
        <f t="shared" si="227"/>
        <v/>
      </c>
      <c r="L387" t="str">
        <f t="shared" si="227"/>
        <v/>
      </c>
      <c r="M387" t="str">
        <f t="shared" si="227"/>
        <v/>
      </c>
      <c r="N387" t="str">
        <f t="shared" si="227"/>
        <v/>
      </c>
      <c r="O387" t="str">
        <f t="shared" si="227"/>
        <v/>
      </c>
      <c r="P387" t="str">
        <f t="shared" si="227"/>
        <v/>
      </c>
      <c r="Q387">
        <f t="shared" si="227"/>
        <v>2.6895428667314189E-3</v>
      </c>
      <c r="R387">
        <f t="shared" si="227"/>
        <v>7.0905756101159234E-2</v>
      </c>
      <c r="S387" t="str">
        <f t="shared" si="227"/>
        <v/>
      </c>
      <c r="T387" t="str">
        <f t="shared" si="227"/>
        <v/>
      </c>
      <c r="U387">
        <f t="shared" si="227"/>
        <v>-8.1965605516378659E-3</v>
      </c>
      <c r="V387" t="str">
        <f t="shared" si="227"/>
        <v/>
      </c>
      <c r="W387" t="str">
        <f t="shared" si="227"/>
        <v/>
      </c>
      <c r="X387">
        <f t="shared" si="227"/>
        <v>-3.2388368824513236E-2</v>
      </c>
      <c r="Y387" t="str">
        <f t="shared" si="227"/>
        <v/>
      </c>
      <c r="Z387" t="str">
        <f t="shared" si="227"/>
        <v/>
      </c>
      <c r="AA387" t="str">
        <f t="shared" si="227"/>
        <v/>
      </c>
      <c r="AB387" t="str">
        <f t="shared" si="227"/>
        <v/>
      </c>
      <c r="AC387" t="str">
        <f t="shared" si="227"/>
        <v/>
      </c>
      <c r="AD387" t="str">
        <f t="shared" si="227"/>
        <v/>
      </c>
      <c r="AE387">
        <f t="shared" si="227"/>
        <v>2.3827398653879506E-3</v>
      </c>
      <c r="AF387">
        <f t="shared" si="227"/>
        <v>-2.562536655914549E-3</v>
      </c>
      <c r="AG387">
        <f t="shared" si="227"/>
        <v>-1.6045803507109824E-3</v>
      </c>
      <c r="AH387">
        <f t="shared" si="227"/>
        <v>-1.067629179440921E-4</v>
      </c>
      <c r="AI387">
        <f t="shared" ref="AI387:BP387" si="228">IF(COUNT(AI69)=1,AI69-AI68,"")</f>
        <v>-3.6400318024467637E-3</v>
      </c>
      <c r="AJ387">
        <f t="shared" si="228"/>
        <v>-3.8544973548462202E-3</v>
      </c>
      <c r="AK387">
        <f t="shared" si="228"/>
        <v>2.0138311510953244E-4</v>
      </c>
      <c r="AL387">
        <f t="shared" si="228"/>
        <v>-1.9316800547013457E-3</v>
      </c>
      <c r="AM387">
        <f t="shared" si="228"/>
        <v>-2.0528644680792851E-3</v>
      </c>
      <c r="AN387">
        <f t="shared" si="228"/>
        <v>-8.4897618108248363E-4</v>
      </c>
      <c r="AO387">
        <f t="shared" si="228"/>
        <v>1.7135604748159672E-3</v>
      </c>
      <c r="AP387" t="str">
        <f t="shared" si="228"/>
        <v/>
      </c>
      <c r="AQ387">
        <f t="shared" si="228"/>
        <v>-7.3562000651961057E-4</v>
      </c>
      <c r="AR387">
        <f t="shared" si="228"/>
        <v>1.4319598525203148E-3</v>
      </c>
      <c r="AS387">
        <f t="shared" si="228"/>
        <v>6.9763033765646298E-4</v>
      </c>
      <c r="AT387">
        <f t="shared" si="228"/>
        <v>-7.0424168232243178E-3</v>
      </c>
      <c r="AU387" t="str">
        <f t="shared" si="228"/>
        <v/>
      </c>
      <c r="AV387">
        <f t="shared" si="228"/>
        <v>3.9954330484057721E-3</v>
      </c>
      <c r="AW387" t="str">
        <f t="shared" si="228"/>
        <v/>
      </c>
      <c r="AX387">
        <f t="shared" si="228"/>
        <v>-8.1295914993519958E-3</v>
      </c>
      <c r="AY387" t="str">
        <f t="shared" si="228"/>
        <v/>
      </c>
      <c r="AZ387" t="str">
        <f t="shared" si="228"/>
        <v/>
      </c>
      <c r="BA387">
        <f t="shared" si="228"/>
        <v>1.6792230474722558E-2</v>
      </c>
      <c r="BB387">
        <f t="shared" si="228"/>
        <v>1.4997964600143021E-3</v>
      </c>
      <c r="BC387">
        <f t="shared" si="228"/>
        <v>5.800051575354459E-3</v>
      </c>
      <c r="BD387" t="str">
        <f t="shared" si="228"/>
        <v/>
      </c>
      <c r="BE387">
        <f t="shared" si="228"/>
        <v>-4.731483047952878E-2</v>
      </c>
      <c r="BF387">
        <f t="shared" si="228"/>
        <v>5.9040798515397341E-4</v>
      </c>
      <c r="BG387" t="str">
        <f t="shared" si="228"/>
        <v/>
      </c>
      <c r="BH387">
        <f t="shared" si="228"/>
        <v>-2.0644108912895066E-4</v>
      </c>
      <c r="BI387" t="str">
        <f t="shared" si="228"/>
        <v/>
      </c>
      <c r="BJ387">
        <f t="shared" si="228"/>
        <v>-0.26959715798384298</v>
      </c>
      <c r="BK387">
        <f t="shared" si="228"/>
        <v>2.7306190904851313E-2</v>
      </c>
      <c r="BL387">
        <f t="shared" si="228"/>
        <v>-1.3423204969046587E-2</v>
      </c>
      <c r="BM387">
        <f t="shared" si="228"/>
        <v>0.29692210981468969</v>
      </c>
      <c r="BN387">
        <f t="shared" si="228"/>
        <v>0.22431464710180793</v>
      </c>
      <c r="BO387">
        <f t="shared" si="228"/>
        <v>4.5834002441012718E-3</v>
      </c>
      <c r="BP387">
        <f t="shared" si="228"/>
        <v>-2.7208537754107309E-4</v>
      </c>
    </row>
    <row r="388" spans="1:68" x14ac:dyDescent="0.2">
      <c r="A388">
        <v>1963</v>
      </c>
      <c r="B388">
        <v>3</v>
      </c>
      <c r="C388">
        <f t="shared" ref="C388:AH388" si="229">IF(COUNT(C70)=1,C70-C69,"")</f>
        <v>6.0657856043455638E-3</v>
      </c>
      <c r="D388">
        <f t="shared" si="229"/>
        <v>3.9322006935140763E-3</v>
      </c>
      <c r="E388" t="str">
        <f t="shared" si="229"/>
        <v/>
      </c>
      <c r="F388" t="str">
        <f t="shared" si="229"/>
        <v/>
      </c>
      <c r="G388" t="str">
        <f t="shared" si="229"/>
        <v/>
      </c>
      <c r="H388" t="str">
        <f t="shared" si="229"/>
        <v/>
      </c>
      <c r="I388">
        <f t="shared" si="229"/>
        <v>7.5491620138059545E-3</v>
      </c>
      <c r="J388" t="str">
        <f t="shared" si="229"/>
        <v/>
      </c>
      <c r="K388" t="str">
        <f t="shared" si="229"/>
        <v/>
      </c>
      <c r="L388" t="str">
        <f t="shared" si="229"/>
        <v/>
      </c>
      <c r="M388" t="str">
        <f t="shared" si="229"/>
        <v/>
      </c>
      <c r="N388" t="str">
        <f t="shared" si="229"/>
        <v/>
      </c>
      <c r="O388" t="str">
        <f t="shared" si="229"/>
        <v/>
      </c>
      <c r="P388" t="str">
        <f t="shared" si="229"/>
        <v/>
      </c>
      <c r="Q388">
        <f t="shared" si="229"/>
        <v>-1.8988144546098198E-3</v>
      </c>
      <c r="R388">
        <f t="shared" si="229"/>
        <v>-3.3299150455402327E-2</v>
      </c>
      <c r="S388" t="str">
        <f t="shared" si="229"/>
        <v/>
      </c>
      <c r="T388" t="str">
        <f t="shared" si="229"/>
        <v/>
      </c>
      <c r="U388">
        <f t="shared" si="229"/>
        <v>2.0320844423603823E-2</v>
      </c>
      <c r="V388" t="str">
        <f t="shared" si="229"/>
        <v/>
      </c>
      <c r="W388" t="str">
        <f t="shared" si="229"/>
        <v/>
      </c>
      <c r="X388">
        <f t="shared" si="229"/>
        <v>2.1056824340379698E-2</v>
      </c>
      <c r="Y388" t="str">
        <f t="shared" si="229"/>
        <v/>
      </c>
      <c r="Z388" t="str">
        <f t="shared" si="229"/>
        <v/>
      </c>
      <c r="AA388" t="str">
        <f t="shared" si="229"/>
        <v/>
      </c>
      <c r="AB388" t="str">
        <f t="shared" si="229"/>
        <v/>
      </c>
      <c r="AC388" t="str">
        <f t="shared" si="229"/>
        <v/>
      </c>
      <c r="AD388" t="str">
        <f t="shared" si="229"/>
        <v/>
      </c>
      <c r="AE388">
        <f t="shared" si="229"/>
        <v>-4.3100505548707702E-3</v>
      </c>
      <c r="AF388">
        <f t="shared" si="229"/>
        <v>1.0152040084667746E-3</v>
      </c>
      <c r="AG388">
        <f t="shared" si="229"/>
        <v>-3.2263364021245522E-4</v>
      </c>
      <c r="AH388">
        <f t="shared" si="229"/>
        <v>-3.8642588495729768E-5</v>
      </c>
      <c r="AI388">
        <f t="shared" ref="AI388:BP388" si="230">IF(COUNT(AI70)=1,AI70-AI69,"")</f>
        <v>-2.7039265759962738E-3</v>
      </c>
      <c r="AJ388">
        <f t="shared" si="230"/>
        <v>2.442498126239645E-3</v>
      </c>
      <c r="AK388">
        <f t="shared" si="230"/>
        <v>4.3808687019097903E-4</v>
      </c>
      <c r="AL388">
        <f t="shared" si="230"/>
        <v>-1.4881444179346559E-3</v>
      </c>
      <c r="AM388">
        <f t="shared" si="230"/>
        <v>-8.5628470206078333E-4</v>
      </c>
      <c r="AN388">
        <f t="shared" si="230"/>
        <v>-6.4031294209609957E-4</v>
      </c>
      <c r="AO388">
        <f t="shared" si="230"/>
        <v>-1.655516950576974E-3</v>
      </c>
      <c r="AP388" t="str">
        <f t="shared" si="230"/>
        <v/>
      </c>
      <c r="AQ388">
        <f t="shared" si="230"/>
        <v>9.1533222536632763E-4</v>
      </c>
      <c r="AR388">
        <f t="shared" si="230"/>
        <v>-1.0855976090082819E-3</v>
      </c>
      <c r="AS388">
        <f t="shared" si="230"/>
        <v>-1.691218035837494E-4</v>
      </c>
      <c r="AT388">
        <f t="shared" si="230"/>
        <v>6.2365892483396412E-3</v>
      </c>
      <c r="AU388" t="str">
        <f t="shared" si="230"/>
        <v/>
      </c>
      <c r="AV388">
        <f t="shared" si="230"/>
        <v>2.6271478656330061E-3</v>
      </c>
      <c r="AW388" t="str">
        <f t="shared" si="230"/>
        <v/>
      </c>
      <c r="AX388">
        <f t="shared" si="230"/>
        <v>5.3147880688229066E-3</v>
      </c>
      <c r="AY388" t="str">
        <f t="shared" si="230"/>
        <v/>
      </c>
      <c r="AZ388" t="str">
        <f t="shared" si="230"/>
        <v/>
      </c>
      <c r="BA388">
        <f t="shared" si="230"/>
        <v>-3.8342795439910704E-2</v>
      </c>
      <c r="BB388">
        <f t="shared" si="230"/>
        <v>-1.8007653476912466E-3</v>
      </c>
      <c r="BC388">
        <f t="shared" si="230"/>
        <v>1.9117792178404258E-2</v>
      </c>
      <c r="BD388" t="str">
        <f t="shared" si="230"/>
        <v/>
      </c>
      <c r="BE388">
        <f t="shared" si="230"/>
        <v>2.3350570538338999E-2</v>
      </c>
      <c r="BF388">
        <f t="shared" si="230"/>
        <v>-2.5541096601600088E-3</v>
      </c>
      <c r="BG388" t="str">
        <f t="shared" si="230"/>
        <v/>
      </c>
      <c r="BH388">
        <f t="shared" si="230"/>
        <v>-1.3464509863411723E-3</v>
      </c>
      <c r="BI388" t="str">
        <f t="shared" si="230"/>
        <v/>
      </c>
      <c r="BJ388">
        <f t="shared" si="230"/>
        <v>-0.12382516142988464</v>
      </c>
      <c r="BK388">
        <f t="shared" si="230"/>
        <v>3.3436896018661955E-2</v>
      </c>
      <c r="BL388">
        <f t="shared" si="230"/>
        <v>-3.1342430469337046E-2</v>
      </c>
      <c r="BM388">
        <f t="shared" si="230"/>
        <v>0.1572782078376842</v>
      </c>
      <c r="BN388">
        <f t="shared" si="230"/>
        <v>6.6092434363933195E-2</v>
      </c>
      <c r="BO388">
        <f t="shared" si="230"/>
        <v>-6.2889469222439411E-3</v>
      </c>
      <c r="BP388">
        <f t="shared" si="230"/>
        <v>4.5186939872775139E-3</v>
      </c>
    </row>
    <row r="389" spans="1:68" x14ac:dyDescent="0.2">
      <c r="A389">
        <v>1963</v>
      </c>
      <c r="B389">
        <v>4</v>
      </c>
      <c r="C389">
        <f t="shared" ref="C389:AH389" si="231">IF(COUNT(C71)=1,C71-C70,"")</f>
        <v>-8.108458493270021E-3</v>
      </c>
      <c r="D389">
        <f t="shared" si="231"/>
        <v>-7.077967733792434E-3</v>
      </c>
      <c r="E389" t="str">
        <f t="shared" si="231"/>
        <v/>
      </c>
      <c r="F389" t="str">
        <f t="shared" si="231"/>
        <v/>
      </c>
      <c r="G389" t="str">
        <f t="shared" si="231"/>
        <v/>
      </c>
      <c r="H389" t="str">
        <f t="shared" si="231"/>
        <v/>
      </c>
      <c r="I389">
        <f t="shared" si="231"/>
        <v>-1.6911785636874122E-2</v>
      </c>
      <c r="J389" t="str">
        <f t="shared" si="231"/>
        <v/>
      </c>
      <c r="K389" t="str">
        <f t="shared" si="231"/>
        <v/>
      </c>
      <c r="L389" t="str">
        <f t="shared" si="231"/>
        <v/>
      </c>
      <c r="M389" t="str">
        <f t="shared" si="231"/>
        <v/>
      </c>
      <c r="N389" t="str">
        <f t="shared" si="231"/>
        <v/>
      </c>
      <c r="O389" t="str">
        <f t="shared" si="231"/>
        <v/>
      </c>
      <c r="P389" t="str">
        <f t="shared" si="231"/>
        <v/>
      </c>
      <c r="Q389">
        <f t="shared" si="231"/>
        <v>-2.3463230301904196E-3</v>
      </c>
      <c r="R389">
        <f t="shared" si="231"/>
        <v>-4.3455278534834996E-2</v>
      </c>
      <c r="S389" t="str">
        <f t="shared" si="231"/>
        <v/>
      </c>
      <c r="T389" t="str">
        <f t="shared" si="231"/>
        <v/>
      </c>
      <c r="U389">
        <f t="shared" si="231"/>
        <v>1.9779494360637528E-2</v>
      </c>
      <c r="V389" t="str">
        <f t="shared" si="231"/>
        <v/>
      </c>
      <c r="W389" t="str">
        <f t="shared" si="231"/>
        <v/>
      </c>
      <c r="X389">
        <f t="shared" si="231"/>
        <v>8.2593181650345571E-3</v>
      </c>
      <c r="Y389" t="str">
        <f t="shared" si="231"/>
        <v/>
      </c>
      <c r="Z389" t="str">
        <f t="shared" si="231"/>
        <v/>
      </c>
      <c r="AA389" t="str">
        <f t="shared" si="231"/>
        <v/>
      </c>
      <c r="AB389" t="str">
        <f t="shared" si="231"/>
        <v/>
      </c>
      <c r="AC389" t="str">
        <f t="shared" si="231"/>
        <v/>
      </c>
      <c r="AD389" t="str">
        <f t="shared" si="231"/>
        <v/>
      </c>
      <c r="AE389">
        <f t="shared" si="231"/>
        <v>8.1801640908008011E-4</v>
      </c>
      <c r="AF389">
        <f t="shared" si="231"/>
        <v>-2.0380118381080337E-4</v>
      </c>
      <c r="AG389">
        <f t="shared" si="231"/>
        <v>-1.2787191139818077E-4</v>
      </c>
      <c r="AH389">
        <f t="shared" si="231"/>
        <v>5.9442846850061848E-3</v>
      </c>
      <c r="AI389">
        <f t="shared" ref="AI389:BP389" si="232">IF(COUNT(AI71)=1,AI71-AI70,"")</f>
        <v>-2.6593752789225711E-3</v>
      </c>
      <c r="AJ389">
        <f t="shared" si="232"/>
        <v>6.5079849552596158E-4</v>
      </c>
      <c r="AK389">
        <f t="shared" si="232"/>
        <v>1.9565997469799257E-3</v>
      </c>
      <c r="AL389">
        <f t="shared" si="232"/>
        <v>2.1863848576790801E-3</v>
      </c>
      <c r="AM389">
        <f t="shared" si="232"/>
        <v>1.760631147705638E-3</v>
      </c>
      <c r="AN389">
        <f t="shared" si="232"/>
        <v>3.7870249626545949E-3</v>
      </c>
      <c r="AO389">
        <f t="shared" si="232"/>
        <v>3.9908261464525197E-3</v>
      </c>
      <c r="AP389" t="str">
        <f t="shared" si="232"/>
        <v/>
      </c>
      <c r="AQ389">
        <f t="shared" si="232"/>
        <v>-2.7859788032458255E-4</v>
      </c>
      <c r="AR389">
        <f t="shared" si="232"/>
        <v>6.2253465090464921E-3</v>
      </c>
      <c r="AS389">
        <f t="shared" si="232"/>
        <v>5.9477491988797482E-3</v>
      </c>
      <c r="AT389">
        <f t="shared" si="232"/>
        <v>-1.4054748018973551E-2</v>
      </c>
      <c r="AU389" t="str">
        <f t="shared" si="232"/>
        <v/>
      </c>
      <c r="AV389">
        <f t="shared" si="232"/>
        <v>2.5276853569149438E-3</v>
      </c>
      <c r="AW389" t="str">
        <f t="shared" si="232"/>
        <v/>
      </c>
      <c r="AX389">
        <f t="shared" si="232"/>
        <v>-1.2925286625225851E-2</v>
      </c>
      <c r="AY389" t="str">
        <f t="shared" si="232"/>
        <v/>
      </c>
      <c r="AZ389" t="str">
        <f t="shared" si="232"/>
        <v/>
      </c>
      <c r="BA389">
        <f t="shared" si="232"/>
        <v>-3.5333980758471828E-3</v>
      </c>
      <c r="BB389">
        <f t="shared" si="232"/>
        <v>1.6005835104415667E-5</v>
      </c>
      <c r="BC389">
        <f t="shared" si="232"/>
        <v>-1.1551519113716324E-2</v>
      </c>
      <c r="BD389" t="str">
        <f t="shared" si="232"/>
        <v/>
      </c>
      <c r="BE389">
        <f t="shared" si="232"/>
        <v>-5.0602137968738248E-2</v>
      </c>
      <c r="BF389">
        <f t="shared" si="232"/>
        <v>2.3323151106620088E-3</v>
      </c>
      <c r="BG389" t="str">
        <f t="shared" si="232"/>
        <v/>
      </c>
      <c r="BH389">
        <f t="shared" si="232"/>
        <v>-3.7898270044027446E-3</v>
      </c>
      <c r="BI389" t="str">
        <f t="shared" si="232"/>
        <v/>
      </c>
      <c r="BJ389">
        <f t="shared" si="232"/>
        <v>6.1353786912449415E-2</v>
      </c>
      <c r="BK389">
        <f t="shared" si="232"/>
        <v>4.0257265648564911E-2</v>
      </c>
      <c r="BL389">
        <f t="shared" si="232"/>
        <v>1.1382115454825481E-3</v>
      </c>
      <c r="BM389">
        <f t="shared" si="232"/>
        <v>-2.1082818860324037E-2</v>
      </c>
      <c r="BN389">
        <f t="shared" si="232"/>
        <v>-8.1643806670366748E-2</v>
      </c>
      <c r="BO389">
        <f t="shared" si="232"/>
        <v>-1.4901344801934724E-5</v>
      </c>
      <c r="BP389">
        <f t="shared" si="232"/>
        <v>-3.2426080114159109E-3</v>
      </c>
    </row>
    <row r="390" spans="1:68" x14ac:dyDescent="0.2">
      <c r="A390">
        <v>1964</v>
      </c>
      <c r="B390">
        <v>1</v>
      </c>
      <c r="C390">
        <f t="shared" ref="C390:AH390" si="233">IF(COUNT(C72)=1,C72-C71,"")</f>
        <v>1.5424197460838229E-3</v>
      </c>
      <c r="D390">
        <f t="shared" si="233"/>
        <v>-4.8322022046676238E-3</v>
      </c>
      <c r="E390" t="str">
        <f t="shared" si="233"/>
        <v/>
      </c>
      <c r="F390" t="str">
        <f t="shared" si="233"/>
        <v/>
      </c>
      <c r="G390" t="str">
        <f t="shared" si="233"/>
        <v/>
      </c>
      <c r="H390" t="str">
        <f t="shared" si="233"/>
        <v/>
      </c>
      <c r="I390">
        <f t="shared" si="233"/>
        <v>2.3466957902646968E-2</v>
      </c>
      <c r="J390" t="str">
        <f t="shared" si="233"/>
        <v/>
      </c>
      <c r="K390" t="str">
        <f t="shared" si="233"/>
        <v/>
      </c>
      <c r="L390" t="str">
        <f t="shared" si="233"/>
        <v/>
      </c>
      <c r="M390" t="str">
        <f t="shared" si="233"/>
        <v/>
      </c>
      <c r="N390" t="str">
        <f t="shared" si="233"/>
        <v/>
      </c>
      <c r="O390" t="str">
        <f t="shared" si="233"/>
        <v/>
      </c>
      <c r="P390" t="str">
        <f t="shared" si="233"/>
        <v/>
      </c>
      <c r="Q390">
        <f t="shared" si="233"/>
        <v>5.329550125840769E-5</v>
      </c>
      <c r="R390">
        <f t="shared" si="233"/>
        <v>-1.0943491183086351E-3</v>
      </c>
      <c r="S390" t="str">
        <f t="shared" si="233"/>
        <v/>
      </c>
      <c r="T390" t="str">
        <f t="shared" si="233"/>
        <v/>
      </c>
      <c r="U390">
        <f t="shared" si="233"/>
        <v>-3.0563607359166411E-3</v>
      </c>
      <c r="V390" t="str">
        <f t="shared" si="233"/>
        <v/>
      </c>
      <c r="W390" t="str">
        <f t="shared" si="233"/>
        <v/>
      </c>
      <c r="X390">
        <f t="shared" si="233"/>
        <v>2.5600786202799597E-3</v>
      </c>
      <c r="Y390" t="str">
        <f t="shared" si="233"/>
        <v/>
      </c>
      <c r="Z390" t="str">
        <f t="shared" si="233"/>
        <v/>
      </c>
      <c r="AA390" t="str">
        <f t="shared" si="233"/>
        <v/>
      </c>
      <c r="AB390" t="str">
        <f t="shared" si="233"/>
        <v/>
      </c>
      <c r="AC390" t="str">
        <f t="shared" si="233"/>
        <v/>
      </c>
      <c r="AD390" t="str">
        <f t="shared" si="233"/>
        <v/>
      </c>
      <c r="AE390">
        <f t="shared" si="233"/>
        <v>1.8247144318226383E-3</v>
      </c>
      <c r="AF390">
        <f t="shared" si="233"/>
        <v>2.5206274543561058E-3</v>
      </c>
      <c r="AG390">
        <f t="shared" si="233"/>
        <v>3.2863052429941142E-3</v>
      </c>
      <c r="AH390">
        <f t="shared" si="233"/>
        <v>1.6404606944382394E-3</v>
      </c>
      <c r="AI390">
        <f t="shared" ref="AI390:BP390" si="234">IF(COUNT(AI72)=1,AI72-AI71,"")</f>
        <v>1.7371935726968601E-3</v>
      </c>
      <c r="AJ390">
        <f t="shared" si="234"/>
        <v>2.8995147835262358E-3</v>
      </c>
      <c r="AK390">
        <f t="shared" si="234"/>
        <v>9.5542802777970337E-4</v>
      </c>
      <c r="AL390">
        <f t="shared" si="234"/>
        <v>2.5645149839323977E-3</v>
      </c>
      <c r="AM390">
        <f t="shared" si="234"/>
        <v>1.2562720955040518E-3</v>
      </c>
      <c r="AN390">
        <f t="shared" si="234"/>
        <v>-1.7873689113900859E-4</v>
      </c>
      <c r="AO390">
        <f t="shared" si="234"/>
        <v>-2.6993643455059946E-3</v>
      </c>
      <c r="AP390" t="str">
        <f t="shared" si="234"/>
        <v/>
      </c>
      <c r="AQ390">
        <f t="shared" si="234"/>
        <v>-6.3476886088622564E-3</v>
      </c>
      <c r="AR390">
        <f t="shared" si="234"/>
        <v>-6.173530818315065E-3</v>
      </c>
      <c r="AS390">
        <f t="shared" si="234"/>
        <v>-1.2520355551043139E-2</v>
      </c>
      <c r="AT390">
        <f t="shared" si="234"/>
        <v>1.406402473215479E-2</v>
      </c>
      <c r="AU390" t="str">
        <f t="shared" si="234"/>
        <v/>
      </c>
      <c r="AV390">
        <f t="shared" si="234"/>
        <v>-4.6394458989720277E-3</v>
      </c>
      <c r="AW390" t="str">
        <f t="shared" si="234"/>
        <v/>
      </c>
      <c r="AX390">
        <f t="shared" si="234"/>
        <v>1.1464044171715315E-2</v>
      </c>
      <c r="AY390" t="str">
        <f t="shared" si="234"/>
        <v/>
      </c>
      <c r="AZ390" t="str">
        <f t="shared" si="234"/>
        <v/>
      </c>
      <c r="BA390">
        <f t="shared" si="234"/>
        <v>3.352754949474912E-2</v>
      </c>
      <c r="BB390">
        <f t="shared" si="234"/>
        <v>-4.9692280091253593E-3</v>
      </c>
      <c r="BC390">
        <f t="shared" si="234"/>
        <v>-5.561770806617794E-3</v>
      </c>
      <c r="BD390" t="str">
        <f t="shared" si="234"/>
        <v/>
      </c>
      <c r="BE390">
        <f t="shared" si="234"/>
        <v>1.1635690775849916E-2</v>
      </c>
      <c r="BF390">
        <f t="shared" si="234"/>
        <v>-1.8373620951805947E-5</v>
      </c>
      <c r="BG390" t="str">
        <f t="shared" si="234"/>
        <v/>
      </c>
      <c r="BH390">
        <f t="shared" si="234"/>
        <v>-6.833507784153918E-3</v>
      </c>
      <c r="BI390" t="str">
        <f t="shared" si="234"/>
        <v/>
      </c>
      <c r="BJ390">
        <f t="shared" si="234"/>
        <v>0.14601971481660714</v>
      </c>
      <c r="BK390">
        <f t="shared" si="234"/>
        <v>4.7682230221743893E-2</v>
      </c>
      <c r="BL390">
        <f t="shared" si="234"/>
        <v>4.4041576426998574E-2</v>
      </c>
      <c r="BM390">
        <f t="shared" si="234"/>
        <v>-9.8326045506680337E-2</v>
      </c>
      <c r="BN390">
        <f t="shared" si="234"/>
        <v>-0.11896049422199784</v>
      </c>
      <c r="BO390">
        <f t="shared" si="234"/>
        <v>-2.1188403360078052E-3</v>
      </c>
      <c r="BP390">
        <f t="shared" si="234"/>
        <v>1.3500207713317211E-3</v>
      </c>
    </row>
    <row r="391" spans="1:68" x14ac:dyDescent="0.2">
      <c r="A391">
        <v>1964</v>
      </c>
      <c r="B391">
        <v>2</v>
      </c>
      <c r="C391">
        <f t="shared" ref="C391:AH391" si="235">IF(COUNT(C73)=1,C73-C72,"")</f>
        <v>-6.0410680720934806E-5</v>
      </c>
      <c r="D391">
        <f t="shared" si="235"/>
        <v>-5.520850500209562E-3</v>
      </c>
      <c r="E391" t="str">
        <f t="shared" si="235"/>
        <v/>
      </c>
      <c r="F391" t="str">
        <f t="shared" si="235"/>
        <v/>
      </c>
      <c r="G391" t="str">
        <f t="shared" si="235"/>
        <v/>
      </c>
      <c r="H391" t="str">
        <f t="shared" si="235"/>
        <v/>
      </c>
      <c r="I391">
        <f t="shared" si="235"/>
        <v>-3.5074534676944324E-3</v>
      </c>
      <c r="J391" t="str">
        <f t="shared" si="235"/>
        <v/>
      </c>
      <c r="K391" t="str">
        <f t="shared" si="235"/>
        <v/>
      </c>
      <c r="L391" t="str">
        <f t="shared" si="235"/>
        <v/>
      </c>
      <c r="M391" t="str">
        <f t="shared" si="235"/>
        <v/>
      </c>
      <c r="N391" t="str">
        <f t="shared" si="235"/>
        <v/>
      </c>
      <c r="O391" t="str">
        <f t="shared" si="235"/>
        <v/>
      </c>
      <c r="P391" t="str">
        <f t="shared" si="235"/>
        <v/>
      </c>
      <c r="Q391">
        <f t="shared" si="235"/>
        <v>1.0311855733441473E-3</v>
      </c>
      <c r="R391">
        <f t="shared" si="235"/>
        <v>2.3007581375995123E-2</v>
      </c>
      <c r="S391" t="str">
        <f t="shared" si="235"/>
        <v/>
      </c>
      <c r="T391" t="str">
        <f t="shared" si="235"/>
        <v/>
      </c>
      <c r="U391">
        <f t="shared" si="235"/>
        <v>-6.3923707292445897E-3</v>
      </c>
      <c r="V391" t="str">
        <f t="shared" si="235"/>
        <v/>
      </c>
      <c r="W391" t="str">
        <f t="shared" si="235"/>
        <v/>
      </c>
      <c r="X391">
        <f t="shared" si="235"/>
        <v>1.0475254019943314E-2</v>
      </c>
      <c r="Y391" t="str">
        <f t="shared" si="235"/>
        <v/>
      </c>
      <c r="Z391" t="str">
        <f t="shared" si="235"/>
        <v/>
      </c>
      <c r="AA391" t="str">
        <f t="shared" si="235"/>
        <v/>
      </c>
      <c r="AB391" t="str">
        <f t="shared" si="235"/>
        <v/>
      </c>
      <c r="AC391" t="str">
        <f t="shared" si="235"/>
        <v/>
      </c>
      <c r="AD391" t="str">
        <f t="shared" si="235"/>
        <v/>
      </c>
      <c r="AE391">
        <f t="shared" si="235"/>
        <v>4.0256874779487362E-4</v>
      </c>
      <c r="AF391">
        <f t="shared" si="235"/>
        <v>2.132699440676955E-3</v>
      </c>
      <c r="AG391">
        <f t="shared" si="235"/>
        <v>2.4867727732051925E-3</v>
      </c>
      <c r="AH391">
        <f t="shared" si="235"/>
        <v>1.7885170963012342E-3</v>
      </c>
      <c r="AI391">
        <f t="shared" ref="AI391:BP391" si="236">IF(COUNT(AI73)=1,AI73-AI72,"")</f>
        <v>9.6957575511513738E-4</v>
      </c>
      <c r="AJ391">
        <f t="shared" si="236"/>
        <v>2.2080978186180822E-3</v>
      </c>
      <c r="AK391">
        <f t="shared" si="236"/>
        <v>3.8170178782883646E-3</v>
      </c>
      <c r="AL391">
        <f t="shared" si="236"/>
        <v>-7.2566136538805281E-3</v>
      </c>
      <c r="AM391">
        <f t="shared" si="236"/>
        <v>-4.3360100354616904E-3</v>
      </c>
      <c r="AN391">
        <f t="shared" si="236"/>
        <v>1.1070821635317252E-4</v>
      </c>
      <c r="AO391">
        <f t="shared" si="236"/>
        <v>-2.0219912243346627E-3</v>
      </c>
      <c r="AP391" t="str">
        <f t="shared" si="236"/>
        <v/>
      </c>
      <c r="AQ391">
        <f t="shared" si="236"/>
        <v>4.0791208738344409E-3</v>
      </c>
      <c r="AR391">
        <f t="shared" si="236"/>
        <v>-1.3551825260216255E-3</v>
      </c>
      <c r="AS391">
        <f t="shared" si="236"/>
        <v>2.7246736346171474E-3</v>
      </c>
      <c r="AT391">
        <f t="shared" si="236"/>
        <v>-2.7840308823922633E-3</v>
      </c>
      <c r="AU391" t="str">
        <f t="shared" si="236"/>
        <v/>
      </c>
      <c r="AV391">
        <f t="shared" si="236"/>
        <v>-3.1586953808169227E-3</v>
      </c>
      <c r="AW391" t="str">
        <f t="shared" si="236"/>
        <v/>
      </c>
      <c r="AX391">
        <f t="shared" si="236"/>
        <v>-8.4191206204931035E-4</v>
      </c>
      <c r="AY391" t="str">
        <f t="shared" si="236"/>
        <v/>
      </c>
      <c r="AZ391" t="str">
        <f t="shared" si="236"/>
        <v/>
      </c>
      <c r="BA391">
        <f t="shared" si="236"/>
        <v>1.5915366751480642E-2</v>
      </c>
      <c r="BB391">
        <f t="shared" si="236"/>
        <v>7.0429519632924098E-3</v>
      </c>
      <c r="BC391">
        <f t="shared" si="236"/>
        <v>-4.4542495124471504E-2</v>
      </c>
      <c r="BD391" t="str">
        <f t="shared" si="236"/>
        <v/>
      </c>
      <c r="BE391">
        <f t="shared" si="236"/>
        <v>-2.013952584147205E-2</v>
      </c>
      <c r="BF391">
        <f t="shared" si="236"/>
        <v>-9.4536922613475127E-3</v>
      </c>
      <c r="BG391" t="str">
        <f t="shared" si="236"/>
        <v/>
      </c>
      <c r="BH391">
        <f t="shared" si="236"/>
        <v>5.5944720128884573E-3</v>
      </c>
      <c r="BI391" t="str">
        <f t="shared" si="236"/>
        <v/>
      </c>
      <c r="BJ391">
        <f t="shared" si="236"/>
        <v>8.0214303939218912E-2</v>
      </c>
      <c r="BK391">
        <f t="shared" si="236"/>
        <v>5.5601559374352405E-2</v>
      </c>
      <c r="BL391">
        <f t="shared" si="236"/>
        <v>7.7389808144585182E-2</v>
      </c>
      <c r="BM391">
        <f t="shared" si="236"/>
        <v>-2.4603370566943727E-2</v>
      </c>
      <c r="BN391">
        <f t="shared" si="236"/>
        <v>-1.5873019132695343E-2</v>
      </c>
      <c r="BO391">
        <f t="shared" si="236"/>
        <v>1.848297877768447E-3</v>
      </c>
      <c r="BP391">
        <f t="shared" si="236"/>
        <v>-2.3263175857110782E-3</v>
      </c>
    </row>
    <row r="392" spans="1:68" x14ac:dyDescent="0.2">
      <c r="A392">
        <v>1964</v>
      </c>
      <c r="B392">
        <v>3</v>
      </c>
      <c r="C392">
        <f t="shared" ref="C392:AH392" si="237">IF(COUNT(C74)=1,C74-C73,"")</f>
        <v>9.8872527538045318E-3</v>
      </c>
      <c r="D392">
        <f t="shared" si="237"/>
        <v>1.0010039818595828E-2</v>
      </c>
      <c r="E392" t="str">
        <f t="shared" si="237"/>
        <v/>
      </c>
      <c r="F392" t="str">
        <f t="shared" si="237"/>
        <v/>
      </c>
      <c r="G392" t="str">
        <f t="shared" si="237"/>
        <v/>
      </c>
      <c r="H392" t="str">
        <f t="shared" si="237"/>
        <v/>
      </c>
      <c r="I392">
        <f t="shared" si="237"/>
        <v>9.7018010546330302E-3</v>
      </c>
      <c r="J392" t="str">
        <f t="shared" si="237"/>
        <v/>
      </c>
      <c r="K392" t="str">
        <f t="shared" si="237"/>
        <v/>
      </c>
      <c r="L392" t="str">
        <f t="shared" si="237"/>
        <v/>
      </c>
      <c r="M392" t="str">
        <f t="shared" si="237"/>
        <v/>
      </c>
      <c r="N392" t="str">
        <f t="shared" si="237"/>
        <v/>
      </c>
      <c r="O392" t="str">
        <f t="shared" si="237"/>
        <v/>
      </c>
      <c r="P392" t="str">
        <f t="shared" si="237"/>
        <v/>
      </c>
      <c r="Q392">
        <f t="shared" si="237"/>
        <v>-2.6221796956792543E-4</v>
      </c>
      <c r="R392">
        <f t="shared" si="237"/>
        <v>-1.4021784932942261E-2</v>
      </c>
      <c r="S392" t="str">
        <f t="shared" si="237"/>
        <v/>
      </c>
      <c r="T392" t="str">
        <f t="shared" si="237"/>
        <v/>
      </c>
      <c r="U392">
        <f t="shared" si="237"/>
        <v>-5.498261996174314E-3</v>
      </c>
      <c r="V392" t="str">
        <f t="shared" si="237"/>
        <v/>
      </c>
      <c r="W392" t="str">
        <f t="shared" si="237"/>
        <v/>
      </c>
      <c r="X392">
        <f t="shared" si="237"/>
        <v>1.2292564010316198E-2</v>
      </c>
      <c r="Y392" t="str">
        <f t="shared" si="237"/>
        <v/>
      </c>
      <c r="Z392" t="str">
        <f t="shared" si="237"/>
        <v/>
      </c>
      <c r="AA392" t="str">
        <f t="shared" si="237"/>
        <v/>
      </c>
      <c r="AB392" t="str">
        <f t="shared" si="237"/>
        <v/>
      </c>
      <c r="AC392" t="str">
        <f t="shared" si="237"/>
        <v/>
      </c>
      <c r="AD392" t="str">
        <f t="shared" si="237"/>
        <v/>
      </c>
      <c r="AE392">
        <f t="shared" si="237"/>
        <v>2.664620050509825E-4</v>
      </c>
      <c r="AF392">
        <f t="shared" si="237"/>
        <v>7.6366323300547378E-5</v>
      </c>
      <c r="AG392">
        <f t="shared" si="237"/>
        <v>-1.3609329718602403E-3</v>
      </c>
      <c r="AH392">
        <f t="shared" si="237"/>
        <v>1.9544807873974612E-3</v>
      </c>
      <c r="AI392">
        <f t="shared" ref="AI392:BP392" si="238">IF(COUNT(AI74)=1,AI74-AI73,"")</f>
        <v>2.33184896901939E-4</v>
      </c>
      <c r="AJ392">
        <f t="shared" si="238"/>
        <v>4.594307279943699E-4</v>
      </c>
      <c r="AK392">
        <f t="shared" si="238"/>
        <v>3.3636110415935505E-4</v>
      </c>
      <c r="AL392">
        <f t="shared" si="238"/>
        <v>-2.9203211424979614E-3</v>
      </c>
      <c r="AM392">
        <f t="shared" si="238"/>
        <v>-2.0242778445433984E-3</v>
      </c>
      <c r="AN392">
        <f t="shared" si="238"/>
        <v>8.6569951056016947E-3</v>
      </c>
      <c r="AO392">
        <f t="shared" si="238"/>
        <v>8.5806287822909333E-3</v>
      </c>
      <c r="AP392" t="str">
        <f t="shared" si="238"/>
        <v/>
      </c>
      <c r="AQ392">
        <f t="shared" si="238"/>
        <v>2.0125494383904652E-3</v>
      </c>
      <c r="AR392">
        <f t="shared" si="238"/>
        <v>-1.4839231640579875E-3</v>
      </c>
      <c r="AS392">
        <f t="shared" si="238"/>
        <v>5.2924232540618732E-4</v>
      </c>
      <c r="AT392">
        <f t="shared" si="238"/>
        <v>9.3588836214187343E-3</v>
      </c>
      <c r="AU392" t="str">
        <f t="shared" si="238"/>
        <v/>
      </c>
      <c r="AV392">
        <f t="shared" si="238"/>
        <v>-3.5687772450749833E-3</v>
      </c>
      <c r="AW392" t="str">
        <f t="shared" si="238"/>
        <v/>
      </c>
      <c r="AX392">
        <f t="shared" si="238"/>
        <v>1.0711733554724212E-2</v>
      </c>
      <c r="AY392" t="str">
        <f t="shared" si="238"/>
        <v/>
      </c>
      <c r="AZ392" t="str">
        <f t="shared" si="238"/>
        <v/>
      </c>
      <c r="BA392">
        <f t="shared" si="238"/>
        <v>-2.37541617647401E-2</v>
      </c>
      <c r="BB392">
        <f t="shared" si="238"/>
        <v>3.5274839143006886E-4</v>
      </c>
      <c r="BC392">
        <f t="shared" si="238"/>
        <v>6.7041248688632926E-3</v>
      </c>
      <c r="BD392" t="str">
        <f t="shared" si="238"/>
        <v/>
      </c>
      <c r="BE392">
        <f t="shared" si="238"/>
        <v>7.2647556569318539E-3</v>
      </c>
      <c r="BF392">
        <f t="shared" si="238"/>
        <v>-3.0613208061200936E-3</v>
      </c>
      <c r="BG392" t="str">
        <f t="shared" si="238"/>
        <v/>
      </c>
      <c r="BH392">
        <f t="shared" si="238"/>
        <v>2.3348928159323211E-3</v>
      </c>
      <c r="BI392" t="str">
        <f t="shared" si="238"/>
        <v/>
      </c>
      <c r="BJ392">
        <f t="shared" si="238"/>
        <v>-7.611202638484782E-2</v>
      </c>
      <c r="BK392">
        <f t="shared" si="238"/>
        <v>6.3875221348656197E-2</v>
      </c>
      <c r="BL392">
        <f t="shared" si="238"/>
        <v>9.1177524682346522E-2</v>
      </c>
      <c r="BM392">
        <f t="shared" si="238"/>
        <v>0.13999476127177046</v>
      </c>
      <c r="BN392">
        <f t="shared" si="238"/>
        <v>0.15767757806469296</v>
      </c>
      <c r="BO392">
        <f t="shared" si="238"/>
        <v>2.8651413269533618E-3</v>
      </c>
      <c r="BP392">
        <f t="shared" si="238"/>
        <v>1.1780650059668024E-3</v>
      </c>
    </row>
    <row r="393" spans="1:68" x14ac:dyDescent="0.2">
      <c r="A393">
        <v>1964</v>
      </c>
      <c r="B393">
        <v>4</v>
      </c>
      <c r="C393">
        <f t="shared" ref="C393:AH393" si="239">IF(COUNT(C75)=1,C75-C74,"")</f>
        <v>-1.1020732950511203E-2</v>
      </c>
      <c r="D393">
        <f t="shared" si="239"/>
        <v>-9.2358581584273125E-3</v>
      </c>
      <c r="E393" t="str">
        <f t="shared" si="239"/>
        <v/>
      </c>
      <c r="F393" t="str">
        <f t="shared" si="239"/>
        <v/>
      </c>
      <c r="G393" t="str">
        <f t="shared" si="239"/>
        <v/>
      </c>
      <c r="H393" t="str">
        <f t="shared" si="239"/>
        <v/>
      </c>
      <c r="I393">
        <f t="shared" si="239"/>
        <v>-7.2187495088825493E-2</v>
      </c>
      <c r="J393" t="str">
        <f t="shared" si="239"/>
        <v/>
      </c>
      <c r="K393" t="str">
        <f t="shared" si="239"/>
        <v/>
      </c>
      <c r="L393" t="str">
        <f t="shared" si="239"/>
        <v/>
      </c>
      <c r="M393" t="str">
        <f t="shared" si="239"/>
        <v/>
      </c>
      <c r="N393" t="str">
        <f t="shared" si="239"/>
        <v/>
      </c>
      <c r="O393" t="str">
        <f t="shared" si="239"/>
        <v/>
      </c>
      <c r="P393" t="str">
        <f t="shared" si="239"/>
        <v/>
      </c>
      <c r="Q393">
        <f t="shared" si="239"/>
        <v>1.9222726643733663E-3</v>
      </c>
      <c r="R393">
        <f t="shared" si="239"/>
        <v>0.12907892436927693</v>
      </c>
      <c r="S393" t="str">
        <f t="shared" si="239"/>
        <v/>
      </c>
      <c r="T393" t="str">
        <f t="shared" si="239"/>
        <v/>
      </c>
      <c r="U393">
        <f t="shared" si="239"/>
        <v>5.8457833655253033E-2</v>
      </c>
      <c r="V393" t="str">
        <f t="shared" si="239"/>
        <v/>
      </c>
      <c r="W393" t="str">
        <f t="shared" si="239"/>
        <v/>
      </c>
      <c r="X393">
        <f t="shared" si="239"/>
        <v>1.3260992792972104E-2</v>
      </c>
      <c r="Y393" t="str">
        <f t="shared" si="239"/>
        <v/>
      </c>
      <c r="Z393" t="str">
        <f t="shared" si="239"/>
        <v/>
      </c>
      <c r="AA393" t="str">
        <f t="shared" si="239"/>
        <v/>
      </c>
      <c r="AB393" t="str">
        <f t="shared" si="239"/>
        <v/>
      </c>
      <c r="AC393" t="str">
        <f t="shared" si="239"/>
        <v/>
      </c>
      <c r="AD393" t="str">
        <f t="shared" si="239"/>
        <v/>
      </c>
      <c r="AE393">
        <f t="shared" si="239"/>
        <v>4.935049588272733E-5</v>
      </c>
      <c r="AF393">
        <f t="shared" si="239"/>
        <v>1.8736628176854175E-3</v>
      </c>
      <c r="AG393">
        <f t="shared" si="239"/>
        <v>3.1428911313842178E-3</v>
      </c>
      <c r="AH393">
        <f t="shared" si="239"/>
        <v>-5.2526453984258481E-3</v>
      </c>
      <c r="AI393">
        <f t="shared" ref="AI393:BP393" si="240">IF(COUNT(AI75)=1,AI75-AI74,"")</f>
        <v>-2.9728715504457881E-3</v>
      </c>
      <c r="AJ393">
        <f t="shared" si="240"/>
        <v>3.7947689329955736E-3</v>
      </c>
      <c r="AK393">
        <f t="shared" si="240"/>
        <v>-4.9574823223785813E-4</v>
      </c>
      <c r="AL393">
        <f t="shared" si="240"/>
        <v>2.499354525071773E-3</v>
      </c>
      <c r="AM393">
        <f t="shared" si="240"/>
        <v>-1.9577857777024477E-3</v>
      </c>
      <c r="AN393">
        <f t="shared" si="240"/>
        <v>-7.4624711136828115E-3</v>
      </c>
      <c r="AO393">
        <f t="shared" si="240"/>
        <v>-9.3361339313791092E-3</v>
      </c>
      <c r="AP393" t="str">
        <f t="shared" si="240"/>
        <v/>
      </c>
      <c r="AQ393">
        <f t="shared" si="240"/>
        <v>-1.4185849686452201E-3</v>
      </c>
      <c r="AR393">
        <f t="shared" si="240"/>
        <v>-6.486981239091083E-3</v>
      </c>
      <c r="AS393">
        <f t="shared" si="240"/>
        <v>-7.905059249461388E-3</v>
      </c>
      <c r="AT393">
        <f t="shared" si="240"/>
        <v>-3.1149641181215104E-3</v>
      </c>
      <c r="AU393" t="str">
        <f t="shared" si="240"/>
        <v/>
      </c>
      <c r="AV393">
        <f t="shared" si="240"/>
        <v>-3.0514914503854129E-3</v>
      </c>
      <c r="AW393" t="str">
        <f t="shared" si="240"/>
        <v/>
      </c>
      <c r="AX393">
        <f t="shared" si="240"/>
        <v>-4.7162320694562609E-3</v>
      </c>
      <c r="AY393" t="str">
        <f t="shared" si="240"/>
        <v/>
      </c>
      <c r="AZ393" t="str">
        <f t="shared" si="240"/>
        <v/>
      </c>
      <c r="BA393">
        <f t="shared" si="240"/>
        <v>-3.6875734815089434E-3</v>
      </c>
      <c r="BB393">
        <f t="shared" si="240"/>
        <v>-1.2417159585123017E-3</v>
      </c>
      <c r="BC393">
        <f t="shared" si="240"/>
        <v>3.8553225965604732E-2</v>
      </c>
      <c r="BD393" t="str">
        <f t="shared" si="240"/>
        <v/>
      </c>
      <c r="BE393">
        <f t="shared" si="240"/>
        <v>-2.127496160661746E-2</v>
      </c>
      <c r="BF393">
        <f t="shared" si="240"/>
        <v>5.6229991253431422E-4</v>
      </c>
      <c r="BG393" t="str">
        <f t="shared" si="240"/>
        <v/>
      </c>
      <c r="BH393">
        <f t="shared" si="240"/>
        <v>5.8239327789512702E-3</v>
      </c>
      <c r="BI393" t="str">
        <f t="shared" si="240"/>
        <v/>
      </c>
      <c r="BJ393">
        <f t="shared" si="240"/>
        <v>-0.10305899076068625</v>
      </c>
      <c r="BK393">
        <f t="shared" si="240"/>
        <v>7.2328433412311988E-2</v>
      </c>
      <c r="BL393">
        <f t="shared" si="240"/>
        <v>4.5350975394295112E-2</v>
      </c>
      <c r="BM393">
        <f t="shared" si="240"/>
        <v>0.17539328242895014</v>
      </c>
      <c r="BN393">
        <f t="shared" si="240"/>
        <v>0.14176017747427483</v>
      </c>
      <c r="BO393">
        <f t="shared" si="240"/>
        <v>-2.5658004007288529E-3</v>
      </c>
      <c r="BP393">
        <f t="shared" si="240"/>
        <v>3.1425525649540278E-3</v>
      </c>
    </row>
    <row r="394" spans="1:68" x14ac:dyDescent="0.2">
      <c r="A394">
        <v>1965</v>
      </c>
      <c r="B394">
        <v>1</v>
      </c>
      <c r="C394">
        <f t="shared" ref="C394:AH394" si="241">IF(COUNT(C76)=1,C76-C75,"")</f>
        <v>-3.3432852382020428E-4</v>
      </c>
      <c r="D394">
        <f t="shared" si="241"/>
        <v>1.7798845165817312E-3</v>
      </c>
      <c r="E394" t="str">
        <f t="shared" si="241"/>
        <v/>
      </c>
      <c r="F394" t="str">
        <f t="shared" si="241"/>
        <v/>
      </c>
      <c r="G394" t="str">
        <f t="shared" si="241"/>
        <v/>
      </c>
      <c r="H394" t="str">
        <f t="shared" si="241"/>
        <v/>
      </c>
      <c r="I394">
        <f t="shared" si="241"/>
        <v>1.5487021974375459E-2</v>
      </c>
      <c r="J394" t="str">
        <f t="shared" si="241"/>
        <v/>
      </c>
      <c r="K394" t="str">
        <f t="shared" si="241"/>
        <v/>
      </c>
      <c r="L394" t="str">
        <f t="shared" si="241"/>
        <v/>
      </c>
      <c r="M394" t="str">
        <f t="shared" si="241"/>
        <v/>
      </c>
      <c r="N394" t="str">
        <f t="shared" si="241"/>
        <v/>
      </c>
      <c r="O394" t="str">
        <f t="shared" si="241"/>
        <v/>
      </c>
      <c r="P394" t="str">
        <f t="shared" si="241"/>
        <v/>
      </c>
      <c r="Q394">
        <f t="shared" si="241"/>
        <v>-1.7783013009436879E-3</v>
      </c>
      <c r="R394">
        <f t="shared" si="241"/>
        <v>-0.15671548695344928</v>
      </c>
      <c r="S394" t="str">
        <f t="shared" si="241"/>
        <v/>
      </c>
      <c r="T394" t="str">
        <f t="shared" si="241"/>
        <v/>
      </c>
      <c r="U394">
        <f t="shared" si="241"/>
        <v>-8.9014328323821168E-2</v>
      </c>
      <c r="V394" t="str">
        <f t="shared" si="241"/>
        <v/>
      </c>
      <c r="W394" t="str">
        <f t="shared" si="241"/>
        <v/>
      </c>
      <c r="X394">
        <f t="shared" si="241"/>
        <v>3.8039994659655463E-4</v>
      </c>
      <c r="Y394" t="str">
        <f t="shared" si="241"/>
        <v/>
      </c>
      <c r="Z394" t="str">
        <f t="shared" si="241"/>
        <v/>
      </c>
      <c r="AA394" t="str">
        <f t="shared" si="241"/>
        <v/>
      </c>
      <c r="AB394" t="str">
        <f t="shared" si="241"/>
        <v/>
      </c>
      <c r="AC394" t="str">
        <f t="shared" si="241"/>
        <v/>
      </c>
      <c r="AD394" t="str">
        <f t="shared" si="241"/>
        <v/>
      </c>
      <c r="AE394">
        <f t="shared" si="241"/>
        <v>8.7637149574559814E-4</v>
      </c>
      <c r="AF394">
        <f t="shared" si="241"/>
        <v>-1.0622819387751115E-3</v>
      </c>
      <c r="AG394">
        <f t="shared" si="241"/>
        <v>-6.5243539581860688E-4</v>
      </c>
      <c r="AH394">
        <f t="shared" si="241"/>
        <v>-1.0818279158115285E-2</v>
      </c>
      <c r="AI394">
        <f t="shared" ref="AI394:BP394" si="242">IF(COUNT(AI76)=1,AI76-AI75,"")</f>
        <v>7.4615148981767021E-3</v>
      </c>
      <c r="AJ394">
        <f t="shared" si="242"/>
        <v>-7.7896353691802034E-3</v>
      </c>
      <c r="AK394">
        <f t="shared" si="242"/>
        <v>2.5003603669415675E-3</v>
      </c>
      <c r="AL394">
        <f t="shared" si="242"/>
        <v>4.0868634261066461E-3</v>
      </c>
      <c r="AM394">
        <f t="shared" si="242"/>
        <v>1.5148195282463917E-3</v>
      </c>
      <c r="AN394">
        <f t="shared" si="242"/>
        <v>1.1292945046194047E-3</v>
      </c>
      <c r="AO394">
        <f t="shared" si="242"/>
        <v>2.191576443383525E-3</v>
      </c>
      <c r="AP394" t="str">
        <f t="shared" si="242"/>
        <v/>
      </c>
      <c r="AQ394">
        <f t="shared" si="242"/>
        <v>-4.5582739434291142E-3</v>
      </c>
      <c r="AR394">
        <f t="shared" si="242"/>
        <v>3.0551161800342896E-3</v>
      </c>
      <c r="AS394">
        <f t="shared" si="242"/>
        <v>-1.5027493506689638E-3</v>
      </c>
      <c r="AT394">
        <f t="shared" si="242"/>
        <v>1.1689837514654022E-3</v>
      </c>
      <c r="AU394" t="str">
        <f t="shared" si="242"/>
        <v/>
      </c>
      <c r="AV394">
        <f t="shared" si="242"/>
        <v>-7.3386126457286593E-4</v>
      </c>
      <c r="AW394" t="str">
        <f t="shared" si="242"/>
        <v/>
      </c>
      <c r="AX394">
        <f t="shared" si="242"/>
        <v>9.1557576380374428E-4</v>
      </c>
      <c r="AY394" t="str">
        <f t="shared" si="242"/>
        <v/>
      </c>
      <c r="AZ394" t="str">
        <f t="shared" si="242"/>
        <v/>
      </c>
      <c r="BA394">
        <f t="shared" si="242"/>
        <v>1.7991921693090829E-2</v>
      </c>
      <c r="BB394">
        <f t="shared" si="242"/>
        <v>-2.8324879699104244E-3</v>
      </c>
      <c r="BC394">
        <f t="shared" si="242"/>
        <v>5.0703822739359694E-2</v>
      </c>
      <c r="BD394" t="str">
        <f t="shared" si="242"/>
        <v/>
      </c>
      <c r="BE394">
        <f t="shared" si="242"/>
        <v>-3.40846612823551E-2</v>
      </c>
      <c r="BF394">
        <f t="shared" si="242"/>
        <v>5.0881631066097555E-3</v>
      </c>
      <c r="BG394" t="str">
        <f t="shared" si="242"/>
        <v/>
      </c>
      <c r="BH394">
        <f t="shared" si="242"/>
        <v>-8.7547357903167058E-4</v>
      </c>
      <c r="BI394" t="str">
        <f t="shared" si="242"/>
        <v/>
      </c>
      <c r="BJ394">
        <f t="shared" si="242"/>
        <v>0.12932126622310047</v>
      </c>
      <c r="BK394">
        <f t="shared" si="242"/>
        <v>8.0746490819633365E-2</v>
      </c>
      <c r="BL394">
        <f t="shared" si="242"/>
        <v>6.9799423681521588E-2</v>
      </c>
      <c r="BM394">
        <f t="shared" si="242"/>
        <v>-4.8570371401710721E-2</v>
      </c>
      <c r="BN394">
        <f t="shared" si="242"/>
        <v>-6.3654889286127003E-2</v>
      </c>
      <c r="BO394">
        <f t="shared" si="242"/>
        <v>1.9189700153971687E-3</v>
      </c>
      <c r="BP394">
        <f t="shared" si="242"/>
        <v>-6.2917043731819389E-4</v>
      </c>
    </row>
    <row r="395" spans="1:68" x14ac:dyDescent="0.2">
      <c r="A395">
        <v>1965</v>
      </c>
      <c r="B395">
        <v>2</v>
      </c>
      <c r="C395">
        <f t="shared" ref="C395:AH395" si="243">IF(COUNT(C77)=1,C77-C76,"")</f>
        <v>-7.0446662545613492E-3</v>
      </c>
      <c r="D395">
        <f t="shared" si="243"/>
        <v>-4.3464259783405623E-3</v>
      </c>
      <c r="E395" t="str">
        <f t="shared" si="243"/>
        <v/>
      </c>
      <c r="F395" t="str">
        <f t="shared" si="243"/>
        <v/>
      </c>
      <c r="G395" t="str">
        <f t="shared" si="243"/>
        <v/>
      </c>
      <c r="H395" t="str">
        <f t="shared" si="243"/>
        <v/>
      </c>
      <c r="I395">
        <f t="shared" si="243"/>
        <v>-1.6766980817525479E-2</v>
      </c>
      <c r="J395" t="str">
        <f t="shared" si="243"/>
        <v/>
      </c>
      <c r="K395" t="str">
        <f t="shared" si="243"/>
        <v/>
      </c>
      <c r="L395" t="str">
        <f t="shared" si="243"/>
        <v/>
      </c>
      <c r="M395" t="str">
        <f t="shared" si="243"/>
        <v/>
      </c>
      <c r="N395" t="str">
        <f t="shared" si="243"/>
        <v/>
      </c>
      <c r="O395" t="str">
        <f t="shared" si="243"/>
        <v/>
      </c>
      <c r="P395" t="str">
        <f t="shared" si="243"/>
        <v/>
      </c>
      <c r="Q395">
        <f t="shared" si="243"/>
        <v>1.7160211078596612E-3</v>
      </c>
      <c r="R395">
        <f t="shared" si="243"/>
        <v>7.3442724865560471E-2</v>
      </c>
      <c r="S395" t="str">
        <f t="shared" si="243"/>
        <v/>
      </c>
      <c r="T395" t="str">
        <f t="shared" si="243"/>
        <v/>
      </c>
      <c r="U395">
        <f t="shared" si="243"/>
        <v>1.8950739700010821E-2</v>
      </c>
      <c r="V395" t="str">
        <f t="shared" si="243"/>
        <v/>
      </c>
      <c r="W395" t="str">
        <f t="shared" si="243"/>
        <v/>
      </c>
      <c r="X395">
        <f t="shared" si="243"/>
        <v>-2.0023180978755661E-2</v>
      </c>
      <c r="Y395" t="str">
        <f t="shared" si="243"/>
        <v/>
      </c>
      <c r="Z395" t="str">
        <f t="shared" si="243"/>
        <v/>
      </c>
      <c r="AA395" t="str">
        <f t="shared" si="243"/>
        <v/>
      </c>
      <c r="AB395" t="str">
        <f t="shared" si="243"/>
        <v/>
      </c>
      <c r="AC395" t="str">
        <f t="shared" si="243"/>
        <v/>
      </c>
      <c r="AD395" t="str">
        <f t="shared" si="243"/>
        <v/>
      </c>
      <c r="AE395">
        <f t="shared" si="243"/>
        <v>1.7672729729749648E-3</v>
      </c>
      <c r="AF395">
        <f t="shared" si="243"/>
        <v>2.7109875394493166E-3</v>
      </c>
      <c r="AG395">
        <f t="shared" si="243"/>
        <v>2.8161034846183597E-3</v>
      </c>
      <c r="AH395">
        <f t="shared" si="243"/>
        <v>1.0547174980741758E-3</v>
      </c>
      <c r="AI395">
        <f t="shared" ref="AI395:BP395" si="244">IF(COUNT(AI77)=1,AI77-AI76,"")</f>
        <v>1.034402808806556E-2</v>
      </c>
      <c r="AJ395">
        <f t="shared" si="244"/>
        <v>4.7635262081646701E-4</v>
      </c>
      <c r="AK395">
        <f t="shared" si="244"/>
        <v>2.9693490976079318E-3</v>
      </c>
      <c r="AL395">
        <f t="shared" si="244"/>
        <v>-4.8015254839040011E-4</v>
      </c>
      <c r="AM395">
        <f t="shared" si="244"/>
        <v>-1.710790938099116E-3</v>
      </c>
      <c r="AN395">
        <f t="shared" si="244"/>
        <v>1.5089487155338643E-3</v>
      </c>
      <c r="AO395">
        <f t="shared" si="244"/>
        <v>-1.2020388239264435E-3</v>
      </c>
      <c r="AP395" t="str">
        <f t="shared" si="244"/>
        <v/>
      </c>
      <c r="AQ395">
        <f t="shared" si="244"/>
        <v>-1.087415061968855E-3</v>
      </c>
      <c r="AR395">
        <f t="shared" si="244"/>
        <v>2.8764902025115724E-3</v>
      </c>
      <c r="AS395">
        <f t="shared" si="244"/>
        <v>1.7893956424295254E-3</v>
      </c>
      <c r="AT395">
        <f t="shared" si="244"/>
        <v>-8.8336288004512986E-3</v>
      </c>
      <c r="AU395" t="str">
        <f t="shared" si="244"/>
        <v/>
      </c>
      <c r="AV395">
        <f t="shared" si="244"/>
        <v>6.9593723665661855E-5</v>
      </c>
      <c r="AW395" t="str">
        <f t="shared" si="244"/>
        <v/>
      </c>
      <c r="AX395">
        <f t="shared" si="244"/>
        <v>-8.2658437793865502E-3</v>
      </c>
      <c r="AY395" t="str">
        <f t="shared" si="244"/>
        <v/>
      </c>
      <c r="AZ395" t="str">
        <f t="shared" si="244"/>
        <v/>
      </c>
      <c r="BA395">
        <f t="shared" si="244"/>
        <v>4.2867557832323877E-2</v>
      </c>
      <c r="BB395">
        <f t="shared" si="244"/>
        <v>6.6718265654142073E-4</v>
      </c>
      <c r="BC395">
        <f t="shared" si="244"/>
        <v>-6.0303839814120686E-2</v>
      </c>
      <c r="BD395" t="str">
        <f t="shared" si="244"/>
        <v/>
      </c>
      <c r="BE395">
        <f t="shared" si="244"/>
        <v>1.6995171844693679E-2</v>
      </c>
      <c r="BF395">
        <f t="shared" si="244"/>
        <v>-3.2488329264435123E-3</v>
      </c>
      <c r="BG395" t="str">
        <f t="shared" si="244"/>
        <v/>
      </c>
      <c r="BH395">
        <f t="shared" si="244"/>
        <v>-9.4406259379233651E-3</v>
      </c>
      <c r="BI395" t="str">
        <f t="shared" si="244"/>
        <v/>
      </c>
      <c r="BJ395">
        <f t="shared" si="244"/>
        <v>0.111041011847135</v>
      </c>
      <c r="BK395">
        <f t="shared" si="244"/>
        <v>8.8869483554051776E-2</v>
      </c>
      <c r="BL395">
        <f t="shared" si="244"/>
        <v>4.4383788585490969E-2</v>
      </c>
      <c r="BM395">
        <f t="shared" si="244"/>
        <v>-2.216838532803711E-2</v>
      </c>
      <c r="BN395">
        <f t="shared" si="244"/>
        <v>-6.8685890709616171E-2</v>
      </c>
      <c r="BO395">
        <f t="shared" si="244"/>
        <v>-2.4981924569926622E-3</v>
      </c>
      <c r="BP395">
        <f t="shared" si="244"/>
        <v>3.6273948215087767E-3</v>
      </c>
    </row>
    <row r="396" spans="1:68" x14ac:dyDescent="0.2">
      <c r="A396">
        <v>1965</v>
      </c>
      <c r="B396">
        <v>3</v>
      </c>
      <c r="C396">
        <f t="shared" ref="C396:AH396" si="245">IF(COUNT(C78)=1,C78-C77,"")</f>
        <v>-1.0451633817149641E-2</v>
      </c>
      <c r="D396">
        <f t="shared" si="245"/>
        <v>-1.5115095937207279E-2</v>
      </c>
      <c r="E396" t="str">
        <f t="shared" si="245"/>
        <v/>
      </c>
      <c r="F396" t="str">
        <f t="shared" si="245"/>
        <v/>
      </c>
      <c r="G396" t="str">
        <f t="shared" si="245"/>
        <v/>
      </c>
      <c r="H396" t="str">
        <f t="shared" si="245"/>
        <v/>
      </c>
      <c r="I396">
        <f t="shared" si="245"/>
        <v>1.0126665570307836E-2</v>
      </c>
      <c r="J396" t="str">
        <f t="shared" si="245"/>
        <v/>
      </c>
      <c r="K396" t="str">
        <f t="shared" si="245"/>
        <v/>
      </c>
      <c r="L396" t="str">
        <f t="shared" si="245"/>
        <v/>
      </c>
      <c r="M396" t="str">
        <f t="shared" si="245"/>
        <v/>
      </c>
      <c r="N396" t="str">
        <f t="shared" si="245"/>
        <v/>
      </c>
      <c r="O396" t="str">
        <f t="shared" si="245"/>
        <v/>
      </c>
      <c r="P396" t="str">
        <f t="shared" si="245"/>
        <v/>
      </c>
      <c r="Q396">
        <f t="shared" si="245"/>
        <v>-1.0225025321336824E-3</v>
      </c>
      <c r="R396">
        <f t="shared" si="245"/>
        <v>-5.5635051025024751E-2</v>
      </c>
      <c r="S396" t="str">
        <f t="shared" si="245"/>
        <v/>
      </c>
      <c r="T396" t="str">
        <f t="shared" si="245"/>
        <v/>
      </c>
      <c r="U396">
        <f t="shared" si="245"/>
        <v>-2.4095671011777675E-2</v>
      </c>
      <c r="V396" t="str">
        <f t="shared" si="245"/>
        <v/>
      </c>
      <c r="W396" t="str">
        <f t="shared" si="245"/>
        <v/>
      </c>
      <c r="X396">
        <f t="shared" si="245"/>
        <v>-6.40102311279378E-3</v>
      </c>
      <c r="Y396" t="str">
        <f t="shared" si="245"/>
        <v/>
      </c>
      <c r="Z396" t="str">
        <f t="shared" si="245"/>
        <v/>
      </c>
      <c r="AA396" t="str">
        <f t="shared" si="245"/>
        <v/>
      </c>
      <c r="AB396" t="str">
        <f t="shared" si="245"/>
        <v/>
      </c>
      <c r="AC396" t="str">
        <f t="shared" si="245"/>
        <v/>
      </c>
      <c r="AD396" t="str">
        <f t="shared" si="245"/>
        <v/>
      </c>
      <c r="AE396">
        <f t="shared" si="245"/>
        <v>-6.7749040931497362E-4</v>
      </c>
      <c r="AF396">
        <f t="shared" si="245"/>
        <v>7.5435178438221229E-4</v>
      </c>
      <c r="AG396">
        <f t="shared" si="245"/>
        <v>1.1538517450326857E-3</v>
      </c>
      <c r="AH396">
        <f t="shared" si="245"/>
        <v>1.1905504641824827E-3</v>
      </c>
      <c r="AI396">
        <f t="shared" ref="AI396:BP396" si="246">IF(COUNT(AI78)=1,AI78-AI77,"")</f>
        <v>1.1954059852232746E-3</v>
      </c>
      <c r="AJ396">
        <f t="shared" si="246"/>
        <v>1.8045454760149404E-3</v>
      </c>
      <c r="AK396">
        <f t="shared" si="246"/>
        <v>-3.0309223593505408E-4</v>
      </c>
      <c r="AL396">
        <f t="shared" si="246"/>
        <v>-7.297699355158116E-3</v>
      </c>
      <c r="AM396">
        <f t="shared" si="246"/>
        <v>-3.8793497794911147E-3</v>
      </c>
      <c r="AN396">
        <f t="shared" si="246"/>
        <v>1.9049373118906754E-3</v>
      </c>
      <c r="AO396">
        <f t="shared" si="246"/>
        <v>1.1505855274984711E-3</v>
      </c>
      <c r="AP396" t="str">
        <f t="shared" si="246"/>
        <v/>
      </c>
      <c r="AQ396">
        <f t="shared" si="246"/>
        <v>-8.140888251286782E-4</v>
      </c>
      <c r="AR396">
        <f t="shared" si="246"/>
        <v>-4.6003743238438588E-3</v>
      </c>
      <c r="AS396">
        <f t="shared" si="246"/>
        <v>-5.4142200910050065E-3</v>
      </c>
      <c r="AT396">
        <f t="shared" si="246"/>
        <v>-5.0370941008223702E-3</v>
      </c>
      <c r="AU396" t="str">
        <f t="shared" si="246"/>
        <v/>
      </c>
      <c r="AV396">
        <f t="shared" si="246"/>
        <v>-1.4943363066386439E-3</v>
      </c>
      <c r="AW396" t="str">
        <f t="shared" si="246"/>
        <v/>
      </c>
      <c r="AX396">
        <f t="shared" si="246"/>
        <v>-6.3304706714397696E-3</v>
      </c>
      <c r="AY396" t="str">
        <f t="shared" si="246"/>
        <v/>
      </c>
      <c r="AZ396" t="str">
        <f t="shared" si="246"/>
        <v/>
      </c>
      <c r="BA396">
        <f t="shared" si="246"/>
        <v>4.8522369238491514E-2</v>
      </c>
      <c r="BB396">
        <f t="shared" si="246"/>
        <v>7.5775458852689326E-4</v>
      </c>
      <c r="BC396">
        <f t="shared" si="246"/>
        <v>-1.7564786845834401E-2</v>
      </c>
      <c r="BD396" t="str">
        <f t="shared" si="246"/>
        <v/>
      </c>
      <c r="BE396">
        <f t="shared" si="246"/>
        <v>1.8181245976292004E-3</v>
      </c>
      <c r="BF396">
        <f t="shared" si="246"/>
        <v>-8.1058246694949432E-3</v>
      </c>
      <c r="BG396" t="str">
        <f t="shared" si="246"/>
        <v/>
      </c>
      <c r="BH396">
        <f t="shared" si="246"/>
        <v>6.301821353019107E-4</v>
      </c>
      <c r="BI396" t="str">
        <f t="shared" si="246"/>
        <v/>
      </c>
      <c r="BJ396">
        <f t="shared" si="246"/>
        <v>-0.18796831239934875</v>
      </c>
      <c r="BK396">
        <f t="shared" si="246"/>
        <v>-4.3612964957765676E-2</v>
      </c>
      <c r="BL396">
        <f t="shared" si="246"/>
        <v>-0.1410786354921294</v>
      </c>
      <c r="BM396">
        <f t="shared" si="246"/>
        <v>0.14435741202427244</v>
      </c>
      <c r="BN396">
        <f t="shared" si="246"/>
        <v>4.6588689016509865E-2</v>
      </c>
      <c r="BO396">
        <f t="shared" si="246"/>
        <v>3.0742472097870233E-3</v>
      </c>
      <c r="BP396">
        <f t="shared" si="246"/>
        <v>-2.9056055829330407E-3</v>
      </c>
    </row>
    <row r="397" spans="1:68" x14ac:dyDescent="0.2">
      <c r="A397">
        <v>1965</v>
      </c>
      <c r="B397">
        <v>4</v>
      </c>
      <c r="C397">
        <f t="shared" ref="C397:AH397" si="247">IF(COUNT(C79)=1,C79-C78,"")</f>
        <v>-1.1856144746891673E-2</v>
      </c>
      <c r="D397">
        <f t="shared" si="247"/>
        <v>-2.1417455970347277E-3</v>
      </c>
      <c r="E397" t="str">
        <f t="shared" si="247"/>
        <v/>
      </c>
      <c r="F397" t="str">
        <f t="shared" si="247"/>
        <v/>
      </c>
      <c r="G397" t="str">
        <f t="shared" si="247"/>
        <v/>
      </c>
      <c r="H397" t="str">
        <f t="shared" si="247"/>
        <v/>
      </c>
      <c r="I397">
        <f t="shared" si="247"/>
        <v>-6.1216177018635243E-2</v>
      </c>
      <c r="J397" t="str">
        <f t="shared" si="247"/>
        <v/>
      </c>
      <c r="K397" t="str">
        <f t="shared" si="247"/>
        <v/>
      </c>
      <c r="L397" t="str">
        <f t="shared" si="247"/>
        <v/>
      </c>
      <c r="M397" t="str">
        <f t="shared" si="247"/>
        <v/>
      </c>
      <c r="N397" t="str">
        <f t="shared" si="247"/>
        <v/>
      </c>
      <c r="O397" t="str">
        <f t="shared" si="247"/>
        <v/>
      </c>
      <c r="P397" t="str">
        <f t="shared" si="247"/>
        <v/>
      </c>
      <c r="Q397">
        <f t="shared" si="247"/>
        <v>1.03681935208898E-3</v>
      </c>
      <c r="R397">
        <f t="shared" si="247"/>
        <v>3.1522963755747035E-2</v>
      </c>
      <c r="S397" t="str">
        <f t="shared" si="247"/>
        <v/>
      </c>
      <c r="T397" t="str">
        <f t="shared" si="247"/>
        <v/>
      </c>
      <c r="U397">
        <f t="shared" si="247"/>
        <v>-1.541851833016139E-3</v>
      </c>
      <c r="V397" t="str">
        <f t="shared" si="247"/>
        <v/>
      </c>
      <c r="W397" t="str">
        <f t="shared" si="247"/>
        <v/>
      </c>
      <c r="X397">
        <f t="shared" si="247"/>
        <v>-6.0436449590159924E-3</v>
      </c>
      <c r="Y397" t="str">
        <f t="shared" si="247"/>
        <v/>
      </c>
      <c r="Z397" t="str">
        <f t="shared" si="247"/>
        <v/>
      </c>
      <c r="AA397" t="str">
        <f t="shared" si="247"/>
        <v/>
      </c>
      <c r="AB397" t="str">
        <f t="shared" si="247"/>
        <v/>
      </c>
      <c r="AC397" t="str">
        <f t="shared" si="247"/>
        <v/>
      </c>
      <c r="AD397" t="str">
        <f t="shared" si="247"/>
        <v/>
      </c>
      <c r="AE397">
        <f t="shared" si="247"/>
        <v>-5.4981205548365608E-6</v>
      </c>
      <c r="AF397">
        <f t="shared" si="247"/>
        <v>-2.9016896830866834E-3</v>
      </c>
      <c r="AG397">
        <f t="shared" si="247"/>
        <v>-2.4659169007295034E-3</v>
      </c>
      <c r="AH397">
        <f t="shared" si="247"/>
        <v>-1.4822262427358623E-3</v>
      </c>
      <c r="AI397">
        <f t="shared" ref="AI397:BP397" si="248">IF(COUNT(AI79)=1,AI79-AI78,"")</f>
        <v>1.541721341167257E-3</v>
      </c>
      <c r="AJ397">
        <f t="shared" si="248"/>
        <v>-9.5092594167596189E-3</v>
      </c>
      <c r="AK397">
        <f t="shared" si="248"/>
        <v>2.7721467322798787E-3</v>
      </c>
      <c r="AL397">
        <f t="shared" si="248"/>
        <v>-6.1133589285384815E-3</v>
      </c>
      <c r="AM397">
        <f t="shared" si="248"/>
        <v>-1.6118451058222405E-3</v>
      </c>
      <c r="AN397">
        <f t="shared" si="248"/>
        <v>-1.615015085508098E-3</v>
      </c>
      <c r="AO397">
        <f t="shared" si="248"/>
        <v>1.2866745975705918E-3</v>
      </c>
      <c r="AP397" t="str">
        <f t="shared" si="248"/>
        <v/>
      </c>
      <c r="AQ397">
        <f t="shared" si="248"/>
        <v>7.9271839640249198E-4</v>
      </c>
      <c r="AR397">
        <f t="shared" si="248"/>
        <v>-7.1815423875869477E-3</v>
      </c>
      <c r="AS397">
        <f t="shared" si="248"/>
        <v>-6.3886482783317433E-3</v>
      </c>
      <c r="AT397">
        <f t="shared" si="248"/>
        <v>-5.4672747016549228E-3</v>
      </c>
      <c r="AU397" t="str">
        <f t="shared" si="248"/>
        <v/>
      </c>
      <c r="AV397">
        <f t="shared" si="248"/>
        <v>-9.398881308229079E-4</v>
      </c>
      <c r="AW397" t="str">
        <f t="shared" si="248"/>
        <v/>
      </c>
      <c r="AX397">
        <f t="shared" si="248"/>
        <v>-7.2652368205377016E-3</v>
      </c>
      <c r="AY397" t="str">
        <f t="shared" si="248"/>
        <v/>
      </c>
      <c r="AZ397" t="str">
        <f t="shared" si="248"/>
        <v/>
      </c>
      <c r="BA397">
        <f t="shared" si="248"/>
        <v>2.9312478175129497E-2</v>
      </c>
      <c r="BB397">
        <f t="shared" si="248"/>
        <v>8.3969454744625693E-4</v>
      </c>
      <c r="BC397">
        <f t="shared" si="248"/>
        <v>-5.1342385241071042E-5</v>
      </c>
      <c r="BD397" t="str">
        <f t="shared" si="248"/>
        <v/>
      </c>
      <c r="BE397">
        <f t="shared" si="248"/>
        <v>2.4727549591564646E-2</v>
      </c>
      <c r="BF397">
        <f t="shared" si="248"/>
        <v>-3.2611075138619938E-3</v>
      </c>
      <c r="BG397" t="str">
        <f t="shared" si="248"/>
        <v/>
      </c>
      <c r="BH397">
        <f t="shared" si="248"/>
        <v>8.9720228281469881E-3</v>
      </c>
      <c r="BI397" t="str">
        <f t="shared" si="248"/>
        <v/>
      </c>
      <c r="BJ397">
        <f t="shared" si="248"/>
        <v>-0.32784466565952464</v>
      </c>
      <c r="BK397">
        <f t="shared" si="248"/>
        <v>-0.37706677471637384</v>
      </c>
      <c r="BL397">
        <f t="shared" si="248"/>
        <v>-0.19679829401753768</v>
      </c>
      <c r="BM397">
        <f t="shared" si="248"/>
        <v>-4.9220952729651657E-2</v>
      </c>
      <c r="BN397">
        <f t="shared" si="248"/>
        <v>0.13213329438664961</v>
      </c>
      <c r="BO397">
        <f t="shared" si="248"/>
        <v>1.8033279508507458E-3</v>
      </c>
      <c r="BP397">
        <f t="shared" si="248"/>
        <v>2.5620867194940597E-3</v>
      </c>
    </row>
    <row r="398" spans="1:68" x14ac:dyDescent="0.2">
      <c r="A398">
        <v>1966</v>
      </c>
      <c r="B398">
        <v>1</v>
      </c>
      <c r="C398">
        <f t="shared" ref="C398:AH398" si="249">IF(COUNT(C80)=1,C80-C79,"")</f>
        <v>8.1220661934615634E-3</v>
      </c>
      <c r="D398">
        <f t="shared" si="249"/>
        <v>9.7588563872621492E-3</v>
      </c>
      <c r="E398" t="str">
        <f t="shared" si="249"/>
        <v/>
      </c>
      <c r="F398" t="str">
        <f t="shared" si="249"/>
        <v/>
      </c>
      <c r="G398" t="str">
        <f t="shared" si="249"/>
        <v/>
      </c>
      <c r="H398" t="str">
        <f t="shared" si="249"/>
        <v/>
      </c>
      <c r="I398">
        <f t="shared" si="249"/>
        <v>2.9719427887918926E-2</v>
      </c>
      <c r="J398" t="str">
        <f t="shared" si="249"/>
        <v/>
      </c>
      <c r="K398" t="str">
        <f t="shared" si="249"/>
        <v/>
      </c>
      <c r="L398" t="str">
        <f t="shared" si="249"/>
        <v/>
      </c>
      <c r="M398" t="str">
        <f t="shared" si="249"/>
        <v/>
      </c>
      <c r="N398" t="str">
        <f t="shared" si="249"/>
        <v/>
      </c>
      <c r="O398" t="str">
        <f t="shared" si="249"/>
        <v/>
      </c>
      <c r="P398" t="str">
        <f t="shared" si="249"/>
        <v/>
      </c>
      <c r="Q398">
        <f t="shared" si="249"/>
        <v>-9.4694548196209635E-4</v>
      </c>
      <c r="R398">
        <f t="shared" si="249"/>
        <v>-2.8636678870852528E-2</v>
      </c>
      <c r="S398" t="str">
        <f t="shared" si="249"/>
        <v/>
      </c>
      <c r="T398" t="str">
        <f t="shared" si="249"/>
        <v/>
      </c>
      <c r="U398">
        <f t="shared" si="249"/>
        <v>-1.2443760056335407E-4</v>
      </c>
      <c r="V398" t="str">
        <f t="shared" si="249"/>
        <v/>
      </c>
      <c r="W398" t="str">
        <f t="shared" si="249"/>
        <v/>
      </c>
      <c r="X398">
        <f t="shared" si="249"/>
        <v>-6.5073490378502186E-3</v>
      </c>
      <c r="Y398" t="str">
        <f t="shared" si="249"/>
        <v/>
      </c>
      <c r="Z398" t="str">
        <f t="shared" si="249"/>
        <v/>
      </c>
      <c r="AA398" t="str">
        <f t="shared" si="249"/>
        <v/>
      </c>
      <c r="AB398" t="str">
        <f t="shared" si="249"/>
        <v/>
      </c>
      <c r="AC398" t="str">
        <f t="shared" si="249"/>
        <v/>
      </c>
      <c r="AD398" t="str">
        <f t="shared" si="249"/>
        <v/>
      </c>
      <c r="AE398">
        <f t="shared" si="249"/>
        <v>-1.3696380378518391E-3</v>
      </c>
      <c r="AF398">
        <f t="shared" si="249"/>
        <v>-2.2101778530756455E-3</v>
      </c>
      <c r="AG398">
        <f t="shared" si="249"/>
        <v>-3.9927636586005733E-3</v>
      </c>
      <c r="AH398">
        <f t="shared" si="249"/>
        <v>1.78076816598427E-4</v>
      </c>
      <c r="AI398">
        <f t="shared" ref="AI398:BP398" si="250">IF(COUNT(AI80)=1,AI80-AI79,"")</f>
        <v>-6.8493359235510809E-4</v>
      </c>
      <c r="AJ398">
        <f t="shared" si="250"/>
        <v>-3.2460491868797625E-3</v>
      </c>
      <c r="AK398">
        <f t="shared" si="250"/>
        <v>-4.0545680399302064E-3</v>
      </c>
      <c r="AL398">
        <f t="shared" si="250"/>
        <v>2.5402577203692545E-4</v>
      </c>
      <c r="AM398">
        <f t="shared" si="250"/>
        <v>5.4208582277865958E-3</v>
      </c>
      <c r="AN398">
        <f t="shared" si="250"/>
        <v>-1.1201249554829706E-3</v>
      </c>
      <c r="AO398">
        <f t="shared" si="250"/>
        <v>1.0900528975854584E-3</v>
      </c>
      <c r="AP398" t="str">
        <f t="shared" si="250"/>
        <v/>
      </c>
      <c r="AQ398">
        <f t="shared" si="250"/>
        <v>-2.193978348863368E-4</v>
      </c>
      <c r="AR398">
        <f t="shared" si="250"/>
        <v>-1.4210113284285342E-4</v>
      </c>
      <c r="AS398">
        <f t="shared" si="250"/>
        <v>-3.6138102120197857E-4</v>
      </c>
      <c r="AT398">
        <f t="shared" si="250"/>
        <v>8.4835857921292668E-3</v>
      </c>
      <c r="AU398" t="str">
        <f t="shared" si="250"/>
        <v/>
      </c>
      <c r="AV398">
        <f t="shared" si="250"/>
        <v>-4.8010134262845838E-3</v>
      </c>
      <c r="AW398" t="str">
        <f t="shared" si="250"/>
        <v/>
      </c>
      <c r="AX398">
        <f t="shared" si="250"/>
        <v>9.9487452907194296E-3</v>
      </c>
      <c r="AY398" t="str">
        <f t="shared" si="250"/>
        <v/>
      </c>
      <c r="AZ398" t="str">
        <f t="shared" si="250"/>
        <v/>
      </c>
      <c r="BA398">
        <f t="shared" si="250"/>
        <v>7.0437130467131404E-3</v>
      </c>
      <c r="BB398">
        <f t="shared" si="250"/>
        <v>-7.8472141358876257E-4</v>
      </c>
      <c r="BC398">
        <f t="shared" si="250"/>
        <v>8.5593586297212365E-2</v>
      </c>
      <c r="BD398" t="str">
        <f t="shared" si="250"/>
        <v/>
      </c>
      <c r="BE398">
        <f t="shared" si="250"/>
        <v>3.9331119686499605E-2</v>
      </c>
      <c r="BF398">
        <f t="shared" si="250"/>
        <v>2.4193362435127597E-3</v>
      </c>
      <c r="BG398" t="str">
        <f t="shared" si="250"/>
        <v/>
      </c>
      <c r="BH398">
        <f t="shared" si="250"/>
        <v>-9.6326475635401081E-4</v>
      </c>
      <c r="BI398" t="str">
        <f t="shared" si="250"/>
        <v/>
      </c>
      <c r="BJ398">
        <f t="shared" si="250"/>
        <v>0.13139147311868804</v>
      </c>
      <c r="BK398">
        <f t="shared" si="250"/>
        <v>-0.28183060761922363</v>
      </c>
      <c r="BL398">
        <f t="shared" si="250"/>
        <v>8.710254169024445E-2</v>
      </c>
      <c r="BM398">
        <f t="shared" si="250"/>
        <v>-0.41322167635719276</v>
      </c>
      <c r="BN398">
        <f t="shared" si="250"/>
        <v>-4.211674803544313E-2</v>
      </c>
      <c r="BO398">
        <f t="shared" si="250"/>
        <v>-3.9754945806116451E-3</v>
      </c>
      <c r="BP398">
        <f t="shared" si="250"/>
        <v>2.3964886395606219E-3</v>
      </c>
    </row>
    <row r="399" spans="1:68" x14ac:dyDescent="0.2">
      <c r="A399">
        <v>1966</v>
      </c>
      <c r="B399">
        <v>2</v>
      </c>
      <c r="C399">
        <f t="shared" ref="C399:AH399" si="251">IF(COUNT(C81)=1,C81-C80,"")</f>
        <v>4.7313207622963205E-3</v>
      </c>
      <c r="D399">
        <f t="shared" si="251"/>
        <v>7.7496243147567867E-4</v>
      </c>
      <c r="E399" t="str">
        <f t="shared" si="251"/>
        <v/>
      </c>
      <c r="F399" t="str">
        <f t="shared" si="251"/>
        <v/>
      </c>
      <c r="G399" t="str">
        <f t="shared" si="251"/>
        <v/>
      </c>
      <c r="H399" t="str">
        <f t="shared" si="251"/>
        <v/>
      </c>
      <c r="I399">
        <f t="shared" si="251"/>
        <v>2.1096819334673E-2</v>
      </c>
      <c r="J399" t="str">
        <f t="shared" si="251"/>
        <v/>
      </c>
      <c r="K399" t="str">
        <f t="shared" si="251"/>
        <v/>
      </c>
      <c r="L399" t="str">
        <f t="shared" si="251"/>
        <v/>
      </c>
      <c r="M399" t="str">
        <f t="shared" si="251"/>
        <v/>
      </c>
      <c r="N399" t="str">
        <f t="shared" si="251"/>
        <v/>
      </c>
      <c r="O399" t="str">
        <f t="shared" si="251"/>
        <v/>
      </c>
      <c r="P399" t="str">
        <f t="shared" si="251"/>
        <v/>
      </c>
      <c r="Q399">
        <f t="shared" si="251"/>
        <v>3.1633402940774071E-3</v>
      </c>
      <c r="R399">
        <f t="shared" si="251"/>
        <v>5.2202989172132064E-2</v>
      </c>
      <c r="S399" t="str">
        <f t="shared" si="251"/>
        <v/>
      </c>
      <c r="T399" t="str">
        <f t="shared" si="251"/>
        <v/>
      </c>
      <c r="U399">
        <f t="shared" si="251"/>
        <v>-3.0000047105350092E-2</v>
      </c>
      <c r="V399" t="str">
        <f t="shared" si="251"/>
        <v/>
      </c>
      <c r="W399" t="str">
        <f t="shared" si="251"/>
        <v/>
      </c>
      <c r="X399">
        <f t="shared" si="251"/>
        <v>-1.4891058534898249E-2</v>
      </c>
      <c r="Y399" t="str">
        <f t="shared" si="251"/>
        <v/>
      </c>
      <c r="Z399" t="str">
        <f t="shared" si="251"/>
        <v/>
      </c>
      <c r="AA399" t="str">
        <f t="shared" si="251"/>
        <v/>
      </c>
      <c r="AB399" t="str">
        <f t="shared" si="251"/>
        <v/>
      </c>
      <c r="AC399" t="str">
        <f t="shared" si="251"/>
        <v/>
      </c>
      <c r="AD399" t="str">
        <f t="shared" si="251"/>
        <v/>
      </c>
      <c r="AE399">
        <f t="shared" si="251"/>
        <v>-2.4791742563472496E-3</v>
      </c>
      <c r="AF399">
        <f t="shared" si="251"/>
        <v>-1.4290073268847792E-3</v>
      </c>
      <c r="AG399">
        <f t="shared" si="251"/>
        <v>-1.4791062229262408E-3</v>
      </c>
      <c r="AH399">
        <f t="shared" si="251"/>
        <v>-2.5461970437783421E-3</v>
      </c>
      <c r="AI399">
        <f t="shared" ref="AI399:BP399" si="252">IF(COUNT(AI81)=1,AI81-AI80,"")</f>
        <v>-1.9579803507152604E-3</v>
      </c>
      <c r="AJ399">
        <f t="shared" si="252"/>
        <v>1.8496558916796246E-3</v>
      </c>
      <c r="AK399">
        <f t="shared" si="252"/>
        <v>-3.3740524210372769E-3</v>
      </c>
      <c r="AL399">
        <f t="shared" si="252"/>
        <v>1.5155466385311733E-2</v>
      </c>
      <c r="AM399">
        <f t="shared" si="252"/>
        <v>1.1378154686643605E-2</v>
      </c>
      <c r="AN399">
        <f t="shared" si="252"/>
        <v>-6.2150172331087994E-4</v>
      </c>
      <c r="AO399">
        <f t="shared" si="252"/>
        <v>8.0750560356745993E-4</v>
      </c>
      <c r="AP399" t="str">
        <f t="shared" si="252"/>
        <v/>
      </c>
      <c r="AQ399">
        <f t="shared" si="252"/>
        <v>-1.2016985494351928E-3</v>
      </c>
      <c r="AR399">
        <f t="shared" si="252"/>
        <v>6.9066629715828221E-3</v>
      </c>
      <c r="AS399">
        <f t="shared" si="252"/>
        <v>5.7050335512975892E-3</v>
      </c>
      <c r="AT399">
        <f t="shared" si="252"/>
        <v>-9.7364381442222037E-4</v>
      </c>
      <c r="AU399" t="str">
        <f t="shared" si="252"/>
        <v/>
      </c>
      <c r="AV399">
        <f t="shared" si="252"/>
        <v>-2.3697473022927795E-3</v>
      </c>
      <c r="AW399" t="str">
        <f t="shared" si="252"/>
        <v/>
      </c>
      <c r="AX399">
        <f t="shared" si="252"/>
        <v>1.6910745526983462E-3</v>
      </c>
      <c r="AY399" t="str">
        <f t="shared" si="252"/>
        <v/>
      </c>
      <c r="AZ399" t="str">
        <f t="shared" si="252"/>
        <v/>
      </c>
      <c r="BA399">
        <f t="shared" si="252"/>
        <v>-1.6848141270231487E-2</v>
      </c>
      <c r="BB399">
        <f t="shared" si="252"/>
        <v>-2.4124270420813332E-3</v>
      </c>
      <c r="BC399">
        <f t="shared" si="252"/>
        <v>5.0015304056119092E-3</v>
      </c>
      <c r="BD399" t="str">
        <f t="shared" si="252"/>
        <v/>
      </c>
      <c r="BE399">
        <f t="shared" si="252"/>
        <v>4.287004249293247E-2</v>
      </c>
      <c r="BF399">
        <f t="shared" si="252"/>
        <v>1.6544263413963201E-2</v>
      </c>
      <c r="BG399" t="str">
        <f t="shared" si="252"/>
        <v/>
      </c>
      <c r="BH399">
        <f t="shared" si="252"/>
        <v>-2.0809933530109505E-3</v>
      </c>
      <c r="BI399" t="str">
        <f t="shared" si="252"/>
        <v/>
      </c>
      <c r="BJ399">
        <f t="shared" si="252"/>
        <v>-0.34007547209659883</v>
      </c>
      <c r="BK399">
        <f t="shared" si="252"/>
        <v>-0.25800745882957532</v>
      </c>
      <c r="BL399">
        <f t="shared" si="252"/>
        <v>-0.26937540075403543</v>
      </c>
      <c r="BM399">
        <f t="shared" si="252"/>
        <v>8.2067807469721754E-2</v>
      </c>
      <c r="BN399">
        <f t="shared" si="252"/>
        <v>7.3691305005008034E-2</v>
      </c>
      <c r="BO399">
        <f t="shared" si="252"/>
        <v>5.2640887792760466E-4</v>
      </c>
      <c r="BP399">
        <f t="shared" si="252"/>
        <v>-2.5676460935810386E-3</v>
      </c>
    </row>
    <row r="400" spans="1:68" x14ac:dyDescent="0.2">
      <c r="A400">
        <v>1966</v>
      </c>
      <c r="B400">
        <v>3</v>
      </c>
      <c r="C400">
        <f t="shared" ref="C400:AH400" si="253">IF(COUNT(C82)=1,C82-C81,"")</f>
        <v>2.9289235966842853E-3</v>
      </c>
      <c r="D400">
        <f t="shared" si="253"/>
        <v>7.778440348436888E-3</v>
      </c>
      <c r="E400" t="str">
        <f t="shared" si="253"/>
        <v/>
      </c>
      <c r="F400" t="str">
        <f t="shared" si="253"/>
        <v/>
      </c>
      <c r="G400" t="str">
        <f t="shared" si="253"/>
        <v/>
      </c>
      <c r="H400" t="str">
        <f t="shared" si="253"/>
        <v/>
      </c>
      <c r="I400">
        <f t="shared" si="253"/>
        <v>7.1305812442119532E-3</v>
      </c>
      <c r="J400" t="str">
        <f t="shared" si="253"/>
        <v/>
      </c>
      <c r="K400" t="str">
        <f t="shared" si="253"/>
        <v/>
      </c>
      <c r="L400" t="str">
        <f t="shared" si="253"/>
        <v/>
      </c>
      <c r="M400" t="str">
        <f t="shared" si="253"/>
        <v/>
      </c>
      <c r="N400" t="str">
        <f t="shared" si="253"/>
        <v/>
      </c>
      <c r="O400" t="str">
        <f t="shared" si="253"/>
        <v/>
      </c>
      <c r="P400" t="str">
        <f t="shared" si="253"/>
        <v/>
      </c>
      <c r="Q400">
        <f t="shared" si="253"/>
        <v>-1.2170343325705064E-3</v>
      </c>
      <c r="R400">
        <f t="shared" si="253"/>
        <v>-1.9243189086822987E-2</v>
      </c>
      <c r="S400" t="str">
        <f t="shared" si="253"/>
        <v/>
      </c>
      <c r="T400" t="str">
        <f t="shared" si="253"/>
        <v/>
      </c>
      <c r="U400">
        <f t="shared" si="253"/>
        <v>1.3013405639849651E-2</v>
      </c>
      <c r="V400" t="str">
        <f t="shared" si="253"/>
        <v/>
      </c>
      <c r="W400" t="str">
        <f t="shared" si="253"/>
        <v/>
      </c>
      <c r="X400">
        <f t="shared" si="253"/>
        <v>-5.6468326210286079E-3</v>
      </c>
      <c r="Y400" t="str">
        <f t="shared" si="253"/>
        <v/>
      </c>
      <c r="Z400" t="str">
        <f t="shared" si="253"/>
        <v/>
      </c>
      <c r="AA400" t="str">
        <f t="shared" si="253"/>
        <v/>
      </c>
      <c r="AB400" t="str">
        <f t="shared" si="253"/>
        <v/>
      </c>
      <c r="AC400" t="str">
        <f t="shared" si="253"/>
        <v/>
      </c>
      <c r="AD400" t="str">
        <f t="shared" si="253"/>
        <v/>
      </c>
      <c r="AE400">
        <f t="shared" si="253"/>
        <v>-8.7917840316098506E-4</v>
      </c>
      <c r="AF400">
        <f t="shared" si="253"/>
        <v>-5.3210182348584212E-4</v>
      </c>
      <c r="AG400">
        <f t="shared" si="253"/>
        <v>9.8207218802048857E-4</v>
      </c>
      <c r="AH400">
        <f t="shared" si="253"/>
        <v>-8.7959013687743948E-4</v>
      </c>
      <c r="AI400">
        <f t="shared" ref="AI400:BP400" si="254">IF(COUNT(AI82)=1,AI82-AI81,"")</f>
        <v>3.6203725783963137E-3</v>
      </c>
      <c r="AJ400">
        <f t="shared" si="254"/>
        <v>3.0313508179924398E-4</v>
      </c>
      <c r="AK400">
        <f t="shared" si="254"/>
        <v>-2.6660314500039917E-3</v>
      </c>
      <c r="AL400">
        <f t="shared" si="254"/>
        <v>9.0049053501539689E-3</v>
      </c>
      <c r="AM400">
        <f t="shared" si="254"/>
        <v>7.3694731431057647E-3</v>
      </c>
      <c r="AN400">
        <f t="shared" si="254"/>
        <v>-1.2153859580410487E-4</v>
      </c>
      <c r="AO400">
        <f t="shared" si="254"/>
        <v>4.1056322767563103E-4</v>
      </c>
      <c r="AP400" t="str">
        <f t="shared" si="254"/>
        <v/>
      </c>
      <c r="AQ400">
        <f t="shared" si="254"/>
        <v>-2.2047559718387788E-3</v>
      </c>
      <c r="AR400">
        <f t="shared" si="254"/>
        <v>4.3535522700932638E-3</v>
      </c>
      <c r="AS400">
        <f t="shared" si="254"/>
        <v>2.1488248554177858E-3</v>
      </c>
      <c r="AT400">
        <f t="shared" si="254"/>
        <v>7.8011053046972423E-4</v>
      </c>
      <c r="AU400" t="str">
        <f t="shared" si="254"/>
        <v/>
      </c>
      <c r="AV400">
        <f t="shared" si="254"/>
        <v>-7.7537401243965576E-4</v>
      </c>
      <c r="AW400" t="str">
        <f t="shared" si="254"/>
        <v/>
      </c>
      <c r="AX400">
        <f t="shared" si="254"/>
        <v>1.7451038595925894E-3</v>
      </c>
      <c r="AY400" t="str">
        <f t="shared" si="254"/>
        <v/>
      </c>
      <c r="AZ400" t="str">
        <f t="shared" si="254"/>
        <v/>
      </c>
      <c r="BA400">
        <f t="shared" si="254"/>
        <v>1.2165348197199943E-2</v>
      </c>
      <c r="BB400">
        <f t="shared" si="254"/>
        <v>-4.0363638483871256E-3</v>
      </c>
      <c r="BC400">
        <f t="shared" si="254"/>
        <v>-1.3546401265884356E-2</v>
      </c>
      <c r="BD400" t="str">
        <f t="shared" si="254"/>
        <v/>
      </c>
      <c r="BE400">
        <f t="shared" si="254"/>
        <v>2.6430944629216135E-2</v>
      </c>
      <c r="BF400">
        <f t="shared" si="254"/>
        <v>9.501418768731007E-3</v>
      </c>
      <c r="BG400" t="str">
        <f t="shared" si="254"/>
        <v/>
      </c>
      <c r="BH400">
        <f t="shared" si="254"/>
        <v>-2.7793286820855093E-3</v>
      </c>
      <c r="BI400" t="str">
        <f t="shared" si="254"/>
        <v/>
      </c>
      <c r="BJ400">
        <f t="shared" si="254"/>
        <v>-6.214319700796711E-2</v>
      </c>
      <c r="BK400">
        <f t="shared" si="254"/>
        <v>-5.5241793809219786E-3</v>
      </c>
      <c r="BL400">
        <f t="shared" si="254"/>
        <v>0.25371416717580786</v>
      </c>
      <c r="BM400">
        <f t="shared" si="254"/>
        <v>5.6618328626886316E-2</v>
      </c>
      <c r="BN400">
        <f t="shared" si="254"/>
        <v>0.31943651973028936</v>
      </c>
      <c r="BO400">
        <f t="shared" si="254"/>
        <v>-4.3049128044615192E-3</v>
      </c>
      <c r="BP400">
        <f t="shared" si="254"/>
        <v>1.5723913312878923E-4</v>
      </c>
    </row>
    <row r="401" spans="1:68" x14ac:dyDescent="0.2">
      <c r="A401">
        <v>1966</v>
      </c>
      <c r="B401">
        <v>4</v>
      </c>
      <c r="C401">
        <f t="shared" ref="C401:AH401" si="255">IF(COUNT(C83)=1,C83-C82,"")</f>
        <v>1.9429668535426714E-3</v>
      </c>
      <c r="D401">
        <f t="shared" si="255"/>
        <v>5.868691195231257E-3</v>
      </c>
      <c r="E401" t="str">
        <f t="shared" si="255"/>
        <v/>
      </c>
      <c r="F401" t="str">
        <f t="shared" si="255"/>
        <v/>
      </c>
      <c r="G401" t="str">
        <f t="shared" si="255"/>
        <v/>
      </c>
      <c r="H401" t="str">
        <f t="shared" si="255"/>
        <v/>
      </c>
      <c r="I401">
        <f t="shared" si="255"/>
        <v>3.6884555204436786E-2</v>
      </c>
      <c r="J401" t="str">
        <f t="shared" si="255"/>
        <v/>
      </c>
      <c r="K401" t="str">
        <f t="shared" si="255"/>
        <v/>
      </c>
      <c r="L401" t="str">
        <f t="shared" si="255"/>
        <v/>
      </c>
      <c r="M401" t="str">
        <f t="shared" si="255"/>
        <v/>
      </c>
      <c r="N401" t="str">
        <f t="shared" si="255"/>
        <v/>
      </c>
      <c r="O401" t="str">
        <f t="shared" si="255"/>
        <v/>
      </c>
      <c r="P401" t="str">
        <f t="shared" si="255"/>
        <v/>
      </c>
      <c r="Q401">
        <f t="shared" si="255"/>
        <v>-5.6626206305843141E-4</v>
      </c>
      <c r="R401">
        <f t="shared" si="255"/>
        <v>-5.0068416220652168E-3</v>
      </c>
      <c r="S401" t="str">
        <f t="shared" si="255"/>
        <v/>
      </c>
      <c r="T401" t="str">
        <f t="shared" si="255"/>
        <v/>
      </c>
      <c r="U401">
        <f t="shared" si="255"/>
        <v>8.9717633811821074E-3</v>
      </c>
      <c r="V401" t="str">
        <f t="shared" si="255"/>
        <v/>
      </c>
      <c r="W401" t="str">
        <f t="shared" si="255"/>
        <v/>
      </c>
      <c r="X401">
        <f t="shared" si="255"/>
        <v>-3.007726682894063E-2</v>
      </c>
      <c r="Y401" t="str">
        <f t="shared" si="255"/>
        <v/>
      </c>
      <c r="Z401" t="str">
        <f t="shared" si="255"/>
        <v/>
      </c>
      <c r="AA401" t="str">
        <f t="shared" si="255"/>
        <v/>
      </c>
      <c r="AB401" t="str">
        <f t="shared" si="255"/>
        <v/>
      </c>
      <c r="AC401" t="str">
        <f t="shared" si="255"/>
        <v/>
      </c>
      <c r="AD401" t="str">
        <f t="shared" si="255"/>
        <v/>
      </c>
      <c r="AE401">
        <f t="shared" si="255"/>
        <v>3.8037011175386937E-3</v>
      </c>
      <c r="AF401">
        <f t="shared" si="255"/>
        <v>5.4389367926814813E-3</v>
      </c>
      <c r="AG401">
        <f t="shared" si="255"/>
        <v>4.3729981541411611E-3</v>
      </c>
      <c r="AH401">
        <f t="shared" si="255"/>
        <v>-3.4653239496287291E-3</v>
      </c>
      <c r="AI401">
        <f t="shared" ref="AI401:BP401" si="256">IF(COUNT(AI83)=1,AI83-AI82,"")</f>
        <v>4.0701375110776539E-3</v>
      </c>
      <c r="AJ401">
        <f t="shared" si="256"/>
        <v>6.2767383519948261E-3</v>
      </c>
      <c r="AK401">
        <f t="shared" si="256"/>
        <v>1.4735957667793009E-3</v>
      </c>
      <c r="AL401">
        <f t="shared" si="256"/>
        <v>2.3370840763385914E-3</v>
      </c>
      <c r="AM401">
        <f t="shared" si="256"/>
        <v>1.0299366414594502E-3</v>
      </c>
      <c r="AN401">
        <f t="shared" si="256"/>
        <v>4.1301043172176088E-3</v>
      </c>
      <c r="AO401">
        <f t="shared" si="256"/>
        <v>-1.3088324754693126E-3</v>
      </c>
      <c r="AP401" t="str">
        <f t="shared" si="256"/>
        <v/>
      </c>
      <c r="AQ401">
        <f t="shared" si="256"/>
        <v>6.6641709450490083E-3</v>
      </c>
      <c r="AR401">
        <f t="shared" si="256"/>
        <v>9.1339041383378117E-3</v>
      </c>
      <c r="AS401">
        <f t="shared" si="256"/>
        <v>1.5798070567194955E-2</v>
      </c>
      <c r="AT401">
        <f t="shared" si="256"/>
        <v>-1.3855137904463299E-2</v>
      </c>
      <c r="AU401" t="str">
        <f t="shared" si="256"/>
        <v/>
      </c>
      <c r="AV401">
        <f t="shared" si="256"/>
        <v>-3.0907846801042638E-4</v>
      </c>
      <c r="AW401">
        <f t="shared" si="256"/>
        <v>-3.9995785508013526E-3</v>
      </c>
      <c r="AX401">
        <f t="shared" si="256"/>
        <v>-8.5397975601129161E-3</v>
      </c>
      <c r="AY401">
        <f t="shared" si="256"/>
        <v>2.4714251092570194E-3</v>
      </c>
      <c r="AZ401" t="str">
        <f t="shared" si="256"/>
        <v/>
      </c>
      <c r="BA401">
        <f t="shared" si="256"/>
        <v>-3.860961593898149E-2</v>
      </c>
      <c r="BB401">
        <f t="shared" si="256"/>
        <v>4.418948705709802E-3</v>
      </c>
      <c r="BC401">
        <f t="shared" si="256"/>
        <v>5.1916985278476435E-2</v>
      </c>
      <c r="BD401" t="str">
        <f t="shared" si="256"/>
        <v/>
      </c>
      <c r="BE401">
        <f t="shared" si="256"/>
        <v>-7.0043122918844958E-2</v>
      </c>
      <c r="BF401">
        <f t="shared" si="256"/>
        <v>-3.1329506731312406E-3</v>
      </c>
      <c r="BG401" t="str">
        <f t="shared" si="256"/>
        <v/>
      </c>
      <c r="BH401">
        <f t="shared" si="256"/>
        <v>-9.1603690887311802E-3</v>
      </c>
      <c r="BI401" t="str">
        <f t="shared" si="256"/>
        <v/>
      </c>
      <c r="BJ401">
        <f t="shared" si="256"/>
        <v>0.80550314985205862</v>
      </c>
      <c r="BK401">
        <f t="shared" si="256"/>
        <v>0.30585363435501112</v>
      </c>
      <c r="BL401">
        <f t="shared" si="256"/>
        <v>0.52648589363143117</v>
      </c>
      <c r="BM401">
        <f t="shared" si="256"/>
        <v>-0.49965057538957103</v>
      </c>
      <c r="BN401">
        <f t="shared" si="256"/>
        <v>-0.27504809470293606</v>
      </c>
      <c r="BO401">
        <f t="shared" si="256"/>
        <v>-6.625482699088775E-3</v>
      </c>
      <c r="BP401">
        <f t="shared" si="256"/>
        <v>-3.5447593660121943E-3</v>
      </c>
    </row>
    <row r="402" spans="1:68" x14ac:dyDescent="0.2">
      <c r="A402">
        <v>1967</v>
      </c>
      <c r="B402">
        <v>1</v>
      </c>
      <c r="C402">
        <f t="shared" ref="C402:AH402" si="257">IF(COUNT(C84)=1,C84-C83,"")</f>
        <v>9.814942113010261E-3</v>
      </c>
      <c r="D402">
        <f t="shared" si="257"/>
        <v>-2.0623191481270453E-3</v>
      </c>
      <c r="E402" t="str">
        <f t="shared" si="257"/>
        <v/>
      </c>
      <c r="F402" t="str">
        <f t="shared" si="257"/>
        <v/>
      </c>
      <c r="G402" t="str">
        <f t="shared" si="257"/>
        <v/>
      </c>
      <c r="H402" t="str">
        <f t="shared" si="257"/>
        <v/>
      </c>
      <c r="I402">
        <f t="shared" si="257"/>
        <v>4.8210702756457557E-2</v>
      </c>
      <c r="J402" t="str">
        <f t="shared" si="257"/>
        <v/>
      </c>
      <c r="K402" t="str">
        <f t="shared" si="257"/>
        <v/>
      </c>
      <c r="L402" t="str">
        <f t="shared" si="257"/>
        <v/>
      </c>
      <c r="M402" t="str">
        <f t="shared" si="257"/>
        <v/>
      </c>
      <c r="N402" t="str">
        <f t="shared" si="257"/>
        <v/>
      </c>
      <c r="O402" t="str">
        <f t="shared" si="257"/>
        <v/>
      </c>
      <c r="P402" t="str">
        <f t="shared" si="257"/>
        <v/>
      </c>
      <c r="Q402">
        <f t="shared" si="257"/>
        <v>-5.4137222324306469E-4</v>
      </c>
      <c r="R402">
        <f t="shared" si="257"/>
        <v>2.3151155037012039E-2</v>
      </c>
      <c r="S402" t="str">
        <f t="shared" si="257"/>
        <v/>
      </c>
      <c r="T402" t="str">
        <f t="shared" si="257"/>
        <v/>
      </c>
      <c r="U402">
        <f t="shared" si="257"/>
        <v>3.1652616859447313E-2</v>
      </c>
      <c r="V402" t="str">
        <f t="shared" si="257"/>
        <v/>
      </c>
      <c r="W402" t="str">
        <f t="shared" si="257"/>
        <v/>
      </c>
      <c r="X402">
        <f t="shared" si="257"/>
        <v>1.4118656454376932E-2</v>
      </c>
      <c r="Y402" t="str">
        <f t="shared" si="257"/>
        <v/>
      </c>
      <c r="Z402" t="str">
        <f t="shared" si="257"/>
        <v/>
      </c>
      <c r="AA402" t="str">
        <f t="shared" si="257"/>
        <v/>
      </c>
      <c r="AB402" t="str">
        <f t="shared" si="257"/>
        <v/>
      </c>
      <c r="AC402" t="str">
        <f t="shared" si="257"/>
        <v/>
      </c>
      <c r="AD402" t="str">
        <f t="shared" si="257"/>
        <v/>
      </c>
      <c r="AE402">
        <f t="shared" si="257"/>
        <v>3.2899176530118979E-3</v>
      </c>
      <c r="AF402">
        <f t="shared" si="257"/>
        <v>2.3440665327862931E-3</v>
      </c>
      <c r="AG402">
        <f t="shared" si="257"/>
        <v>2.8401746948261142E-3</v>
      </c>
      <c r="AH402">
        <f t="shared" si="257"/>
        <v>-6.0662599385765681E-3</v>
      </c>
      <c r="AI402">
        <f t="shared" ref="AI402:BP402" si="258">IF(COUNT(AI84)=1,AI84-AI83,"")</f>
        <v>-1.4320251459967182E-3</v>
      </c>
      <c r="AJ402">
        <f t="shared" si="258"/>
        <v>4.6998762719070442E-3</v>
      </c>
      <c r="AK402">
        <f t="shared" si="258"/>
        <v>2.0429688762320097E-3</v>
      </c>
      <c r="AL402">
        <f t="shared" si="258"/>
        <v>-1.2884487140203404E-3</v>
      </c>
      <c r="AM402">
        <f t="shared" si="258"/>
        <v>-6.3938913718271095E-3</v>
      </c>
      <c r="AN402">
        <f t="shared" si="258"/>
        <v>8.3266948832383392E-4</v>
      </c>
      <c r="AO402">
        <f t="shared" si="258"/>
        <v>-1.5113970444677882E-3</v>
      </c>
      <c r="AP402" t="str">
        <f t="shared" si="258"/>
        <v/>
      </c>
      <c r="AQ402">
        <f t="shared" si="258"/>
        <v>-3.520460244548218E-4</v>
      </c>
      <c r="AR402">
        <f t="shared" si="258"/>
        <v>6.6341278365462664E-3</v>
      </c>
      <c r="AS402">
        <f t="shared" si="258"/>
        <v>6.2820509565604254E-3</v>
      </c>
      <c r="AT402">
        <f t="shared" si="258"/>
        <v>3.5328209714655112E-3</v>
      </c>
      <c r="AU402" t="str">
        <f t="shared" si="258"/>
        <v/>
      </c>
      <c r="AV402">
        <f t="shared" si="258"/>
        <v>3.2836162263727431E-4</v>
      </c>
      <c r="AW402">
        <f t="shared" si="258"/>
        <v>1.5018075339186865E-2</v>
      </c>
      <c r="AX402">
        <f t="shared" si="258"/>
        <v>5.4974988182250328E-3</v>
      </c>
      <c r="AY402">
        <f t="shared" si="258"/>
        <v>-1.9033934208270153E-3</v>
      </c>
      <c r="AZ402" t="str">
        <f t="shared" si="258"/>
        <v/>
      </c>
      <c r="BA402">
        <f t="shared" si="258"/>
        <v>-9.2164771845162363E-3</v>
      </c>
      <c r="BB402">
        <f t="shared" si="258"/>
        <v>-6.1001795166415462E-4</v>
      </c>
      <c r="BC402">
        <f t="shared" si="258"/>
        <v>3.6175683479299892E-2</v>
      </c>
      <c r="BD402" t="str">
        <f t="shared" si="258"/>
        <v/>
      </c>
      <c r="BE402">
        <f t="shared" si="258"/>
        <v>-2.591478904129918E-2</v>
      </c>
      <c r="BF402">
        <f t="shared" si="258"/>
        <v>-3.659328213083235E-3</v>
      </c>
      <c r="BG402" t="str">
        <f t="shared" si="258"/>
        <v/>
      </c>
      <c r="BH402">
        <f t="shared" si="258"/>
        <v>-1.1898597272955516E-3</v>
      </c>
      <c r="BI402" t="str">
        <f t="shared" si="258"/>
        <v/>
      </c>
      <c r="BJ402">
        <f t="shared" si="258"/>
        <v>0.95321725944908486</v>
      </c>
      <c r="BK402">
        <f t="shared" si="258"/>
        <v>0.42636383861860949</v>
      </c>
      <c r="BL402">
        <f t="shared" si="258"/>
        <v>-0.1411041445899901</v>
      </c>
      <c r="BM402">
        <f t="shared" si="258"/>
        <v>-0.52685475353891642</v>
      </c>
      <c r="BN402">
        <f t="shared" si="258"/>
        <v>-1.0901291769628352</v>
      </c>
      <c r="BO402">
        <f t="shared" si="258"/>
        <v>1.1161642081517778E-2</v>
      </c>
      <c r="BP402">
        <f t="shared" si="258"/>
        <v>-3.4313864859957036E-3</v>
      </c>
    </row>
    <row r="403" spans="1:68" x14ac:dyDescent="0.2">
      <c r="A403">
        <v>1967</v>
      </c>
      <c r="B403">
        <v>2</v>
      </c>
      <c r="C403">
        <f t="shared" ref="C403:AH403" si="259">IF(COUNT(C85)=1,C85-C84,"")</f>
        <v>1.7275555470028792E-3</v>
      </c>
      <c r="D403">
        <f t="shared" si="259"/>
        <v>6.2505247142263798E-3</v>
      </c>
      <c r="E403" t="str">
        <f t="shared" si="259"/>
        <v/>
      </c>
      <c r="F403" t="str">
        <f t="shared" si="259"/>
        <v/>
      </c>
      <c r="G403" t="str">
        <f t="shared" si="259"/>
        <v/>
      </c>
      <c r="H403" t="str">
        <f t="shared" si="259"/>
        <v/>
      </c>
      <c r="I403">
        <f t="shared" si="259"/>
        <v>-1.819325987806053E-2</v>
      </c>
      <c r="J403" t="str">
        <f t="shared" si="259"/>
        <v/>
      </c>
      <c r="K403" t="str">
        <f t="shared" si="259"/>
        <v/>
      </c>
      <c r="L403" t="str">
        <f t="shared" si="259"/>
        <v/>
      </c>
      <c r="M403" t="str">
        <f t="shared" si="259"/>
        <v/>
      </c>
      <c r="N403" t="str">
        <f t="shared" si="259"/>
        <v/>
      </c>
      <c r="O403" t="str">
        <f t="shared" si="259"/>
        <v/>
      </c>
      <c r="P403" t="str">
        <f t="shared" si="259"/>
        <v/>
      </c>
      <c r="Q403">
        <f t="shared" si="259"/>
        <v>8.3006546700222818E-4</v>
      </c>
      <c r="R403">
        <f t="shared" si="259"/>
        <v>3.8376924658718004E-2</v>
      </c>
      <c r="S403" t="str">
        <f t="shared" si="259"/>
        <v/>
      </c>
      <c r="T403" t="str">
        <f t="shared" si="259"/>
        <v/>
      </c>
      <c r="U403">
        <f t="shared" si="259"/>
        <v>1.0614939311554217E-2</v>
      </c>
      <c r="V403" t="str">
        <f t="shared" si="259"/>
        <v/>
      </c>
      <c r="W403" t="str">
        <f t="shared" si="259"/>
        <v/>
      </c>
      <c r="X403">
        <f t="shared" si="259"/>
        <v>-1.7747228924891445E-3</v>
      </c>
      <c r="Y403" t="str">
        <f t="shared" si="259"/>
        <v/>
      </c>
      <c r="Z403" t="str">
        <f t="shared" si="259"/>
        <v/>
      </c>
      <c r="AA403" t="str">
        <f t="shared" si="259"/>
        <v/>
      </c>
      <c r="AB403" t="str">
        <f t="shared" si="259"/>
        <v/>
      </c>
      <c r="AC403" t="str">
        <f t="shared" si="259"/>
        <v/>
      </c>
      <c r="AD403" t="str">
        <f t="shared" si="259"/>
        <v/>
      </c>
      <c r="AE403">
        <f t="shared" si="259"/>
        <v>-7.9080926726193823E-4</v>
      </c>
      <c r="AF403">
        <f t="shared" si="259"/>
        <v>-1.1971453460790649E-3</v>
      </c>
      <c r="AG403">
        <f t="shared" si="259"/>
        <v>-6.0117786001967488E-4</v>
      </c>
      <c r="AH403">
        <f t="shared" si="259"/>
        <v>2.6234199234043132E-3</v>
      </c>
      <c r="AI403">
        <f t="shared" ref="AI403:BP403" si="260">IF(COUNT(AI85)=1,AI85-AI84,"")</f>
        <v>-5.1636842949087658E-3</v>
      </c>
      <c r="AJ403">
        <f t="shared" si="260"/>
        <v>-2.4403927334262221E-3</v>
      </c>
      <c r="AK403">
        <f t="shared" si="260"/>
        <v>3.7737693068304878E-3</v>
      </c>
      <c r="AL403">
        <f t="shared" si="260"/>
        <v>-9.2342975824450946E-3</v>
      </c>
      <c r="AM403">
        <f t="shared" si="260"/>
        <v>-9.5690101732630595E-3</v>
      </c>
      <c r="AN403">
        <f t="shared" si="260"/>
        <v>1.3231417424056646E-3</v>
      </c>
      <c r="AO403">
        <f t="shared" si="260"/>
        <v>2.5202870884815098E-3</v>
      </c>
      <c r="AP403" t="str">
        <f t="shared" si="260"/>
        <v/>
      </c>
      <c r="AQ403">
        <f t="shared" si="260"/>
        <v>-4.1812176584503646E-3</v>
      </c>
      <c r="AR403">
        <f t="shared" si="260"/>
        <v>-5.7962598686227551E-3</v>
      </c>
      <c r="AS403">
        <f t="shared" si="260"/>
        <v>-9.9775287497152476E-3</v>
      </c>
      <c r="AT403">
        <f t="shared" si="260"/>
        <v>1.1704986905250736E-2</v>
      </c>
      <c r="AU403" t="str">
        <f t="shared" si="260"/>
        <v/>
      </c>
      <c r="AV403">
        <f t="shared" si="260"/>
        <v>3.6370155854914543E-3</v>
      </c>
      <c r="AW403">
        <f t="shared" si="260"/>
        <v>3.6659469463069527E-3</v>
      </c>
      <c r="AX403">
        <f t="shared" si="260"/>
        <v>7.2121319017526275E-3</v>
      </c>
      <c r="AY403">
        <f t="shared" si="260"/>
        <v>3.8362291414708594E-3</v>
      </c>
      <c r="AZ403" t="str">
        <f t="shared" si="260"/>
        <v/>
      </c>
      <c r="BA403">
        <f t="shared" si="260"/>
        <v>-6.3570188567936281E-3</v>
      </c>
      <c r="BB403">
        <f t="shared" si="260"/>
        <v>-3.950642855923725E-3</v>
      </c>
      <c r="BC403">
        <f t="shared" si="260"/>
        <v>-6.4802524128428907E-3</v>
      </c>
      <c r="BD403" t="str">
        <f t="shared" si="260"/>
        <v/>
      </c>
      <c r="BE403">
        <f t="shared" si="260"/>
        <v>-1.891955148950597E-2</v>
      </c>
      <c r="BF403">
        <f t="shared" si="260"/>
        <v>-8.0599402459275993E-3</v>
      </c>
      <c r="BG403" t="str">
        <f t="shared" si="260"/>
        <v/>
      </c>
      <c r="BH403">
        <f t="shared" si="260"/>
        <v>2.5695370518613227E-3</v>
      </c>
      <c r="BI403" t="str">
        <f t="shared" si="260"/>
        <v/>
      </c>
      <c r="BJ403">
        <f t="shared" si="260"/>
        <v>-0.53915061671993758</v>
      </c>
      <c r="BK403">
        <f t="shared" si="260"/>
        <v>0.11605313112879134</v>
      </c>
      <c r="BL403">
        <f t="shared" si="260"/>
        <v>-0.30942892437480296</v>
      </c>
      <c r="BM403">
        <f t="shared" si="260"/>
        <v>0.65520222682920448</v>
      </c>
      <c r="BN403">
        <f t="shared" si="260"/>
        <v>0.23399853934161041</v>
      </c>
      <c r="BO403">
        <f t="shared" si="260"/>
        <v>1.310168212986048E-2</v>
      </c>
      <c r="BP403">
        <f t="shared" si="260"/>
        <v>8.392103741069315E-3</v>
      </c>
    </row>
    <row r="404" spans="1:68" x14ac:dyDescent="0.2">
      <c r="A404">
        <v>1967</v>
      </c>
      <c r="B404">
        <v>3</v>
      </c>
      <c r="C404">
        <f t="shared" ref="C404:AH404" si="261">IF(COUNT(C86)=1,C86-C85,"")</f>
        <v>1.9299612614016581E-3</v>
      </c>
      <c r="D404">
        <f t="shared" si="261"/>
        <v>5.0566814194850096E-3</v>
      </c>
      <c r="E404" t="str">
        <f t="shared" si="261"/>
        <v/>
      </c>
      <c r="F404" t="str">
        <f t="shared" si="261"/>
        <v/>
      </c>
      <c r="G404" t="str">
        <f t="shared" si="261"/>
        <v/>
      </c>
      <c r="H404" t="str">
        <f t="shared" si="261"/>
        <v/>
      </c>
      <c r="I404">
        <f t="shared" si="261"/>
        <v>-1.1048016011855566E-2</v>
      </c>
      <c r="J404" t="str">
        <f t="shared" si="261"/>
        <v/>
      </c>
      <c r="K404" t="str">
        <f t="shared" si="261"/>
        <v/>
      </c>
      <c r="L404" t="str">
        <f t="shared" si="261"/>
        <v/>
      </c>
      <c r="M404" t="str">
        <f t="shared" si="261"/>
        <v/>
      </c>
      <c r="N404" t="str">
        <f t="shared" si="261"/>
        <v/>
      </c>
      <c r="O404" t="str">
        <f t="shared" si="261"/>
        <v/>
      </c>
      <c r="P404" t="str">
        <f t="shared" si="261"/>
        <v/>
      </c>
      <c r="Q404">
        <f t="shared" si="261"/>
        <v>8.3166462958589316E-4</v>
      </c>
      <c r="R404">
        <f t="shared" si="261"/>
        <v>-1.4221868711604913E-2</v>
      </c>
      <c r="S404" t="str">
        <f t="shared" si="261"/>
        <v/>
      </c>
      <c r="T404" t="str">
        <f t="shared" si="261"/>
        <v/>
      </c>
      <c r="U404">
        <f t="shared" si="261"/>
        <v>-2.7538143990802233E-2</v>
      </c>
      <c r="V404" t="str">
        <f t="shared" si="261"/>
        <v/>
      </c>
      <c r="W404" t="str">
        <f t="shared" si="261"/>
        <v/>
      </c>
      <c r="X404">
        <f t="shared" si="261"/>
        <v>7.7522844911914746E-4</v>
      </c>
      <c r="Y404" t="str">
        <f t="shared" si="261"/>
        <v/>
      </c>
      <c r="Z404" t="str">
        <f t="shared" si="261"/>
        <v/>
      </c>
      <c r="AA404" t="str">
        <f t="shared" si="261"/>
        <v/>
      </c>
      <c r="AB404" t="str">
        <f t="shared" si="261"/>
        <v/>
      </c>
      <c r="AC404" t="str">
        <f t="shared" si="261"/>
        <v/>
      </c>
      <c r="AD404" t="str">
        <f t="shared" si="261"/>
        <v/>
      </c>
      <c r="AE404">
        <f t="shared" si="261"/>
        <v>-1.8669405377216286E-3</v>
      </c>
      <c r="AF404">
        <f t="shared" si="261"/>
        <v>-1.7093467264177598E-3</v>
      </c>
      <c r="AG404">
        <f t="shared" si="261"/>
        <v>-7.8527557761276512E-5</v>
      </c>
      <c r="AH404">
        <f t="shared" si="261"/>
        <v>2.8691231218047619E-3</v>
      </c>
      <c r="AI404">
        <f t="shared" ref="AI404:BP404" si="262">IF(COUNT(AI86)=1,AI86-AI85,"")</f>
        <v>-5.4366999129720206E-3</v>
      </c>
      <c r="AJ404">
        <f t="shared" si="262"/>
        <v>7.4594253941828725E-4</v>
      </c>
      <c r="AK404">
        <f t="shared" si="262"/>
        <v>-2.9918415975238588E-4</v>
      </c>
      <c r="AL404">
        <f t="shared" si="262"/>
        <v>-3.0579270627102417E-3</v>
      </c>
      <c r="AM404">
        <f t="shared" si="262"/>
        <v>-3.6818674998562173E-3</v>
      </c>
      <c r="AN404">
        <f t="shared" si="262"/>
        <v>1.8014026890520451E-3</v>
      </c>
      <c r="AO404">
        <f t="shared" si="262"/>
        <v>3.5107494154686947E-3</v>
      </c>
      <c r="AP404" t="str">
        <f t="shared" si="262"/>
        <v/>
      </c>
      <c r="AQ404">
        <f t="shared" si="262"/>
        <v>-1.350053019525177E-3</v>
      </c>
      <c r="AR404">
        <f t="shared" si="262"/>
        <v>-9.346548391691023E-4</v>
      </c>
      <c r="AS404">
        <f t="shared" si="262"/>
        <v>-2.2847742187241948E-3</v>
      </c>
      <c r="AT404">
        <f t="shared" si="262"/>
        <v>4.2146185155839677E-3</v>
      </c>
      <c r="AU404" t="str">
        <f t="shared" si="262"/>
        <v/>
      </c>
      <c r="AV404">
        <f t="shared" si="262"/>
        <v>2.1222045866267081E-3</v>
      </c>
      <c r="AW404">
        <f t="shared" si="262"/>
        <v>-1.7145494117305482E-2</v>
      </c>
      <c r="AX404">
        <f t="shared" si="262"/>
        <v>2.7602487918869656E-3</v>
      </c>
      <c r="AY404">
        <f t="shared" si="262"/>
        <v>6.5234157316096386E-3</v>
      </c>
      <c r="AZ404" t="str">
        <f t="shared" si="262"/>
        <v/>
      </c>
      <c r="BA404">
        <f t="shared" si="262"/>
        <v>-2.9361514967418012E-2</v>
      </c>
      <c r="BB404">
        <f t="shared" si="262"/>
        <v>-2.2555514270390375E-3</v>
      </c>
      <c r="BC404">
        <f t="shared" si="262"/>
        <v>-3.9030654737404191E-2</v>
      </c>
      <c r="BD404" t="str">
        <f t="shared" si="262"/>
        <v/>
      </c>
      <c r="BE404">
        <f t="shared" si="262"/>
        <v>3.5129541475574122E-2</v>
      </c>
      <c r="BF404">
        <f t="shared" si="262"/>
        <v>-1.3676412410132954E-3</v>
      </c>
      <c r="BG404" t="str">
        <f t="shared" si="262"/>
        <v/>
      </c>
      <c r="BH404">
        <f t="shared" si="262"/>
        <v>1.0827789443216967E-3</v>
      </c>
      <c r="BI404" t="str">
        <f t="shared" si="262"/>
        <v/>
      </c>
      <c r="BJ404">
        <f t="shared" si="262"/>
        <v>-0.35234598794521776</v>
      </c>
      <c r="BK404">
        <f t="shared" si="262"/>
        <v>-0.11529826779466656</v>
      </c>
      <c r="BL404">
        <f t="shared" si="262"/>
        <v>-0.27877323251898378</v>
      </c>
      <c r="BM404">
        <f t="shared" si="262"/>
        <v>0.23704608258610738</v>
      </c>
      <c r="BN404">
        <f t="shared" si="262"/>
        <v>7.782165133702551E-2</v>
      </c>
      <c r="BO404">
        <f t="shared" si="262"/>
        <v>-4.87331134874118E-3</v>
      </c>
      <c r="BP404">
        <f t="shared" si="262"/>
        <v>2.1667386779710973E-3</v>
      </c>
    </row>
    <row r="405" spans="1:68" x14ac:dyDescent="0.2">
      <c r="A405">
        <v>1967</v>
      </c>
      <c r="B405">
        <v>4</v>
      </c>
      <c r="C405">
        <f t="shared" ref="C405:AH405" si="263">IF(COUNT(C87)=1,C87-C86,"")</f>
        <v>-1.0524938757727753E-2</v>
      </c>
      <c r="D405">
        <f t="shared" si="263"/>
        <v>-1.2552107102171028E-2</v>
      </c>
      <c r="E405" t="str">
        <f t="shared" si="263"/>
        <v/>
      </c>
      <c r="F405" t="str">
        <f t="shared" si="263"/>
        <v/>
      </c>
      <c r="G405" t="str">
        <f t="shared" si="263"/>
        <v/>
      </c>
      <c r="H405" t="str">
        <f t="shared" si="263"/>
        <v/>
      </c>
      <c r="I405">
        <f t="shared" si="263"/>
        <v>-1.0003356112957995E-2</v>
      </c>
      <c r="J405" t="str">
        <f t="shared" si="263"/>
        <v/>
      </c>
      <c r="K405" t="str">
        <f t="shared" si="263"/>
        <v/>
      </c>
      <c r="L405" t="str">
        <f t="shared" si="263"/>
        <v/>
      </c>
      <c r="M405" t="str">
        <f t="shared" si="263"/>
        <v/>
      </c>
      <c r="N405" t="str">
        <f t="shared" si="263"/>
        <v/>
      </c>
      <c r="O405" t="str">
        <f t="shared" si="263"/>
        <v/>
      </c>
      <c r="P405" t="str">
        <f t="shared" si="263"/>
        <v/>
      </c>
      <c r="Q405">
        <f t="shared" si="263"/>
        <v>1.0794638929717739E-3</v>
      </c>
      <c r="R405">
        <f t="shared" si="263"/>
        <v>-1.3809227198636975E-2</v>
      </c>
      <c r="S405" t="str">
        <f t="shared" si="263"/>
        <v/>
      </c>
      <c r="T405" t="str">
        <f t="shared" si="263"/>
        <v/>
      </c>
      <c r="U405">
        <f t="shared" si="263"/>
        <v>-3.4591669417441295E-2</v>
      </c>
      <c r="V405" t="str">
        <f t="shared" si="263"/>
        <v/>
      </c>
      <c r="W405" t="str">
        <f t="shared" si="263"/>
        <v/>
      </c>
      <c r="X405">
        <f t="shared" si="263"/>
        <v>-1.0032354105432795E-2</v>
      </c>
      <c r="Y405" t="str">
        <f t="shared" si="263"/>
        <v/>
      </c>
      <c r="Z405" t="str">
        <f t="shared" si="263"/>
        <v/>
      </c>
      <c r="AA405" t="str">
        <f t="shared" si="263"/>
        <v/>
      </c>
      <c r="AB405" t="str">
        <f t="shared" si="263"/>
        <v/>
      </c>
      <c r="AC405" t="str">
        <f t="shared" si="263"/>
        <v/>
      </c>
      <c r="AD405" t="str">
        <f t="shared" si="263"/>
        <v/>
      </c>
      <c r="AE405">
        <f t="shared" si="263"/>
        <v>-1.5751734103632842E-3</v>
      </c>
      <c r="AF405">
        <f t="shared" si="263"/>
        <v>-2.164667069450843E-4</v>
      </c>
      <c r="AG405">
        <f t="shared" si="263"/>
        <v>-2.434174412409007E-3</v>
      </c>
      <c r="AH405">
        <f t="shared" si="263"/>
        <v>-1.0577870940879919E-3</v>
      </c>
      <c r="AI405">
        <f t="shared" ref="AI405:BP405" si="264">IF(COUNT(AI87)=1,AI87-AI86,"")</f>
        <v>-7.7485469819782438E-4</v>
      </c>
      <c r="AJ405">
        <f t="shared" si="264"/>
        <v>-1.5906986040534754E-3</v>
      </c>
      <c r="AK405">
        <f t="shared" si="264"/>
        <v>3.1891235691317021E-4</v>
      </c>
      <c r="AL405">
        <f t="shared" si="264"/>
        <v>1.0821743212741097E-4</v>
      </c>
      <c r="AM405">
        <f t="shared" si="264"/>
        <v>3.6525756812366694E-4</v>
      </c>
      <c r="AN405">
        <f t="shared" si="264"/>
        <v>-1.2024383334756861E-2</v>
      </c>
      <c r="AO405">
        <f t="shared" si="264"/>
        <v>-1.180791662780889E-2</v>
      </c>
      <c r="AP405" t="str">
        <f t="shared" si="264"/>
        <v/>
      </c>
      <c r="AQ405">
        <f t="shared" si="264"/>
        <v>6.7844656253974733E-3</v>
      </c>
      <c r="AR405">
        <f t="shared" si="264"/>
        <v>-3.4577468311738357E-3</v>
      </c>
      <c r="AS405">
        <f t="shared" si="264"/>
        <v>3.3266418160415867E-3</v>
      </c>
      <c r="AT405">
        <f t="shared" si="264"/>
        <v>-1.3851710571388509E-2</v>
      </c>
      <c r="AU405" t="str">
        <f t="shared" si="264"/>
        <v/>
      </c>
      <c r="AV405">
        <f t="shared" si="264"/>
        <v>1.2182593093239547E-3</v>
      </c>
      <c r="AW405">
        <f t="shared" si="264"/>
        <v>-5.5948628909732179E-3</v>
      </c>
      <c r="AX405">
        <f t="shared" si="264"/>
        <v>-1.3156018640498424E-2</v>
      </c>
      <c r="AY405">
        <f t="shared" si="264"/>
        <v>-1.2945320269187377E-2</v>
      </c>
      <c r="AZ405" t="str">
        <f t="shared" si="264"/>
        <v/>
      </c>
      <c r="BA405">
        <f t="shared" si="264"/>
        <v>5.2321165625095256E-2</v>
      </c>
      <c r="BB405">
        <f t="shared" si="264"/>
        <v>7.783155355851612E-3</v>
      </c>
      <c r="BC405">
        <f t="shared" si="264"/>
        <v>-3.5916738417065996E-2</v>
      </c>
      <c r="BD405" t="str">
        <f t="shared" si="264"/>
        <v/>
      </c>
      <c r="BE405">
        <f t="shared" si="264"/>
        <v>-5.3821307541425334E-2</v>
      </c>
      <c r="BF405">
        <f t="shared" si="264"/>
        <v>3.0902891174022784E-4</v>
      </c>
      <c r="BG405" t="str">
        <f t="shared" si="264"/>
        <v/>
      </c>
      <c r="BH405">
        <f t="shared" si="264"/>
        <v>3.6198927959186448E-3</v>
      </c>
      <c r="BI405" t="str">
        <f t="shared" si="264"/>
        <v/>
      </c>
      <c r="BJ405">
        <f t="shared" si="264"/>
        <v>-0.20677739438151033</v>
      </c>
      <c r="BK405">
        <f t="shared" si="264"/>
        <v>-0.15798267103893959</v>
      </c>
      <c r="BL405">
        <f t="shared" si="264"/>
        <v>0.14077153725922376</v>
      </c>
      <c r="BM405">
        <f t="shared" si="264"/>
        <v>4.8793029211339434E-2</v>
      </c>
      <c r="BN405">
        <f t="shared" si="264"/>
        <v>0.35168050706294102</v>
      </c>
      <c r="BO405">
        <f t="shared" si="264"/>
        <v>-5.0314402666527952E-3</v>
      </c>
      <c r="BP405">
        <f t="shared" si="264"/>
        <v>-2.5778927382221622E-3</v>
      </c>
    </row>
    <row r="406" spans="1:68" x14ac:dyDescent="0.2">
      <c r="A406">
        <v>1968</v>
      </c>
      <c r="B406">
        <v>1</v>
      </c>
      <c r="C406">
        <f t="shared" ref="C406:AH406" si="265">IF(COUNT(C88)=1,C88-C87,"")</f>
        <v>-7.533224569680641E-3</v>
      </c>
      <c r="D406">
        <f t="shared" si="265"/>
        <v>-4.426176864811282E-3</v>
      </c>
      <c r="E406" t="str">
        <f t="shared" si="265"/>
        <v/>
      </c>
      <c r="F406" t="str">
        <f t="shared" si="265"/>
        <v/>
      </c>
      <c r="G406" t="str">
        <f t="shared" si="265"/>
        <v/>
      </c>
      <c r="H406" t="str">
        <f t="shared" si="265"/>
        <v/>
      </c>
      <c r="I406">
        <f t="shared" si="265"/>
        <v>-2.8081924535364955E-2</v>
      </c>
      <c r="J406" t="str">
        <f t="shared" si="265"/>
        <v/>
      </c>
      <c r="K406" t="str">
        <f t="shared" si="265"/>
        <v/>
      </c>
      <c r="L406" t="str">
        <f t="shared" si="265"/>
        <v/>
      </c>
      <c r="M406" t="str">
        <f t="shared" si="265"/>
        <v/>
      </c>
      <c r="N406" t="str">
        <f t="shared" si="265"/>
        <v/>
      </c>
      <c r="O406" t="str">
        <f t="shared" si="265"/>
        <v/>
      </c>
      <c r="P406" t="str">
        <f t="shared" si="265"/>
        <v/>
      </c>
      <c r="Q406">
        <f t="shared" si="265"/>
        <v>-6.1085175812381452E-4</v>
      </c>
      <c r="R406">
        <f t="shared" si="265"/>
        <v>-5.1271048444014866E-3</v>
      </c>
      <c r="S406" t="str">
        <f t="shared" si="265"/>
        <v/>
      </c>
      <c r="T406" t="str">
        <f t="shared" si="265"/>
        <v/>
      </c>
      <c r="U406">
        <f t="shared" si="265"/>
        <v>7.1581522048660418E-3</v>
      </c>
      <c r="V406" t="str">
        <f t="shared" si="265"/>
        <v/>
      </c>
      <c r="W406" t="str">
        <f t="shared" si="265"/>
        <v/>
      </c>
      <c r="X406">
        <f t="shared" si="265"/>
        <v>1.3455892966041105E-3</v>
      </c>
      <c r="Y406" t="str">
        <f t="shared" si="265"/>
        <v/>
      </c>
      <c r="Z406" t="str">
        <f t="shared" si="265"/>
        <v/>
      </c>
      <c r="AA406" t="str">
        <f t="shared" si="265"/>
        <v/>
      </c>
      <c r="AB406" t="str">
        <f t="shared" si="265"/>
        <v/>
      </c>
      <c r="AC406" t="str">
        <f t="shared" si="265"/>
        <v/>
      </c>
      <c r="AD406" t="str">
        <f t="shared" si="265"/>
        <v/>
      </c>
      <c r="AE406">
        <f t="shared" si="265"/>
        <v>-6.5822036605878154E-4</v>
      </c>
      <c r="AF406">
        <f t="shared" si="265"/>
        <v>2.4499717904857832E-4</v>
      </c>
      <c r="AG406">
        <f t="shared" si="265"/>
        <v>-6.7609285508751782E-5</v>
      </c>
      <c r="AH406">
        <f t="shared" si="265"/>
        <v>3.470730818778911E-3</v>
      </c>
      <c r="AI406">
        <f t="shared" ref="AI406:BP406" si="266">IF(COUNT(AI88)=1,AI88-AI87,"")</f>
        <v>2.9939709578026275E-3</v>
      </c>
      <c r="AJ406">
        <f t="shared" si="266"/>
        <v>-1.1957806767175505E-3</v>
      </c>
      <c r="AK406">
        <f t="shared" si="266"/>
        <v>-2.6479647555577301E-4</v>
      </c>
      <c r="AL406">
        <f t="shared" si="266"/>
        <v>-3.8026720943360459E-3</v>
      </c>
      <c r="AM406">
        <f t="shared" si="266"/>
        <v>8.9898068344940185E-4</v>
      </c>
      <c r="AN406">
        <f t="shared" si="266"/>
        <v>-4.1449418710095554E-3</v>
      </c>
      <c r="AO406">
        <f t="shared" si="266"/>
        <v>-4.3899390500508062E-3</v>
      </c>
      <c r="AP406" t="str">
        <f t="shared" si="266"/>
        <v/>
      </c>
      <c r="AQ406">
        <f t="shared" si="266"/>
        <v>-5.9998539755241609E-3</v>
      </c>
      <c r="AR406">
        <f t="shared" si="266"/>
        <v>-1.0501040342179024E-3</v>
      </c>
      <c r="AS406">
        <f t="shared" si="266"/>
        <v>-7.0500417558552186E-3</v>
      </c>
      <c r="AT406">
        <f t="shared" si="266"/>
        <v>-4.8332032483666687E-4</v>
      </c>
      <c r="AU406" t="str">
        <f t="shared" si="266"/>
        <v/>
      </c>
      <c r="AV406">
        <f t="shared" si="266"/>
        <v>-2.7841154936307788E-3</v>
      </c>
      <c r="AW406">
        <f t="shared" si="266"/>
        <v>-4.4748999797796785E-3</v>
      </c>
      <c r="AX406">
        <f t="shared" si="266"/>
        <v>-1.8911546854560868E-3</v>
      </c>
      <c r="AY406">
        <f t="shared" si="266"/>
        <v>-1.8062359250929916E-3</v>
      </c>
      <c r="AZ406" t="str">
        <f t="shared" si="266"/>
        <v/>
      </c>
      <c r="BA406">
        <f t="shared" si="266"/>
        <v>3.0231626835949488E-2</v>
      </c>
      <c r="BB406">
        <f t="shared" si="266"/>
        <v>-3.9559850332002711E-3</v>
      </c>
      <c r="BC406">
        <f t="shared" si="266"/>
        <v>5.9340320255443668E-2</v>
      </c>
      <c r="BD406" t="str">
        <f t="shared" si="266"/>
        <v/>
      </c>
      <c r="BE406">
        <f t="shared" si="266"/>
        <v>4.1580190765304614E-2</v>
      </c>
      <c r="BF406">
        <f t="shared" si="266"/>
        <v>-4.0602519132884041E-3</v>
      </c>
      <c r="BG406" t="str">
        <f t="shared" si="266"/>
        <v/>
      </c>
      <c r="BH406">
        <f t="shared" si="266"/>
        <v>4.8147661103538873E-4</v>
      </c>
      <c r="BI406" t="str">
        <f t="shared" si="266"/>
        <v/>
      </c>
      <c r="BJ406">
        <f t="shared" si="266"/>
        <v>-0.38263315994110858</v>
      </c>
      <c r="BK406">
        <f t="shared" si="266"/>
        <v>-0.29222033007383708</v>
      </c>
      <c r="BL406">
        <f t="shared" si="266"/>
        <v>-3.0711775488095228E-2</v>
      </c>
      <c r="BM406">
        <f t="shared" si="266"/>
        <v>9.0411128382829498E-2</v>
      </c>
      <c r="BN406">
        <f t="shared" si="266"/>
        <v>0.35586681602680931</v>
      </c>
      <c r="BO406">
        <f t="shared" si="266"/>
        <v>-2.5337305233094146E-3</v>
      </c>
      <c r="BP406">
        <f t="shared" si="266"/>
        <v>-4.3055203484699545E-3</v>
      </c>
    </row>
    <row r="407" spans="1:68" x14ac:dyDescent="0.2">
      <c r="A407">
        <v>1968</v>
      </c>
      <c r="B407">
        <v>2</v>
      </c>
      <c r="C407">
        <f t="shared" ref="C407:AH407" si="267">IF(COUNT(C89)=1,C89-C88,"")</f>
        <v>1.7074405863102271E-3</v>
      </c>
      <c r="D407">
        <f t="shared" si="267"/>
        <v>-8.013777504745967E-3</v>
      </c>
      <c r="E407" t="str">
        <f t="shared" si="267"/>
        <v/>
      </c>
      <c r="F407" t="str">
        <f t="shared" si="267"/>
        <v/>
      </c>
      <c r="G407" t="str">
        <f t="shared" si="267"/>
        <v/>
      </c>
      <c r="H407" t="str">
        <f t="shared" si="267"/>
        <v/>
      </c>
      <c r="I407">
        <f t="shared" si="267"/>
        <v>3.6752421109503608E-2</v>
      </c>
      <c r="J407" t="str">
        <f t="shared" si="267"/>
        <v/>
      </c>
      <c r="K407" t="str">
        <f t="shared" si="267"/>
        <v/>
      </c>
      <c r="L407" t="str">
        <f t="shared" si="267"/>
        <v/>
      </c>
      <c r="M407" t="str">
        <f t="shared" si="267"/>
        <v/>
      </c>
      <c r="N407" t="str">
        <f t="shared" si="267"/>
        <v/>
      </c>
      <c r="O407" t="str">
        <f t="shared" si="267"/>
        <v/>
      </c>
      <c r="P407" t="str">
        <f t="shared" si="267"/>
        <v/>
      </c>
      <c r="Q407">
        <f t="shared" si="267"/>
        <v>4.3865082462426347E-4</v>
      </c>
      <c r="R407">
        <f t="shared" si="267"/>
        <v>-4.1741505690680469E-2</v>
      </c>
      <c r="S407" t="str">
        <f t="shared" si="267"/>
        <v/>
      </c>
      <c r="T407" t="str">
        <f t="shared" si="267"/>
        <v/>
      </c>
      <c r="U407">
        <f t="shared" si="267"/>
        <v>-3.6494814674776777E-2</v>
      </c>
      <c r="V407" t="str">
        <f t="shared" si="267"/>
        <v/>
      </c>
      <c r="W407" t="str">
        <f t="shared" si="267"/>
        <v/>
      </c>
      <c r="X407">
        <f t="shared" si="267"/>
        <v>2.4598196582257259E-3</v>
      </c>
      <c r="Y407" t="str">
        <f t="shared" si="267"/>
        <v/>
      </c>
      <c r="Z407" t="str">
        <f t="shared" si="267"/>
        <v/>
      </c>
      <c r="AA407" t="str">
        <f t="shared" si="267"/>
        <v/>
      </c>
      <c r="AB407" t="str">
        <f t="shared" si="267"/>
        <v/>
      </c>
      <c r="AC407" t="str">
        <f t="shared" si="267"/>
        <v/>
      </c>
      <c r="AD407" t="str">
        <f t="shared" si="267"/>
        <v/>
      </c>
      <c r="AE407">
        <f t="shared" si="267"/>
        <v>3.2521466759405371E-4</v>
      </c>
      <c r="AF407">
        <f t="shared" si="267"/>
        <v>-3.1497754625906538E-3</v>
      </c>
      <c r="AG407">
        <f t="shared" si="267"/>
        <v>-1.4426127338267314E-3</v>
      </c>
      <c r="AH407">
        <f t="shared" si="267"/>
        <v>-1.7038420842996338E-3</v>
      </c>
      <c r="AI407">
        <f t="shared" ref="AI407:BP407" si="268">IF(COUNT(AI89)=1,AI89-AI88,"")</f>
        <v>-2.3506784855702456E-3</v>
      </c>
      <c r="AJ407">
        <f t="shared" si="268"/>
        <v>-1.6625893047117479E-3</v>
      </c>
      <c r="AK407">
        <f t="shared" si="268"/>
        <v>-4.1218532580669098E-3</v>
      </c>
      <c r="AL407">
        <f t="shared" si="268"/>
        <v>-5.9674812904235708E-3</v>
      </c>
      <c r="AM407">
        <f t="shared" si="268"/>
        <v>-1.6528097157566535E-3</v>
      </c>
      <c r="AN407">
        <f t="shared" si="268"/>
        <v>3.3279880019043695E-3</v>
      </c>
      <c r="AO407">
        <f t="shared" si="268"/>
        <v>6.4777634645052373E-3</v>
      </c>
      <c r="AP407" t="str">
        <f t="shared" si="268"/>
        <v/>
      </c>
      <c r="AQ407">
        <f t="shared" si="268"/>
        <v>3.1611432502973713E-3</v>
      </c>
      <c r="AR407">
        <f t="shared" si="268"/>
        <v>-3.5465591934373819E-3</v>
      </c>
      <c r="AS407">
        <f t="shared" si="268"/>
        <v>-3.8550322786434776E-4</v>
      </c>
      <c r="AT407">
        <f t="shared" si="268"/>
        <v>2.0928033704017968E-3</v>
      </c>
      <c r="AU407" t="str">
        <f t="shared" si="268"/>
        <v/>
      </c>
      <c r="AV407">
        <f t="shared" si="268"/>
        <v>-4.5353484338797045E-3</v>
      </c>
      <c r="AW407">
        <f t="shared" si="268"/>
        <v>1.2160505951808176E-3</v>
      </c>
      <c r="AX407">
        <f t="shared" si="268"/>
        <v>3.4621718375804633E-3</v>
      </c>
      <c r="AY407">
        <f t="shared" si="268"/>
        <v>1.8950985516061891E-3</v>
      </c>
      <c r="AZ407" t="str">
        <f t="shared" si="268"/>
        <v/>
      </c>
      <c r="BA407">
        <f t="shared" si="268"/>
        <v>3.421709859164257E-2</v>
      </c>
      <c r="BB407">
        <f t="shared" si="268"/>
        <v>4.4094811933970135E-3</v>
      </c>
      <c r="BC407">
        <f t="shared" si="268"/>
        <v>-7.5872728383399313E-3</v>
      </c>
      <c r="BD407" t="str">
        <f t="shared" si="268"/>
        <v/>
      </c>
      <c r="BE407">
        <f t="shared" si="268"/>
        <v>-9.491688484182248E-3</v>
      </c>
      <c r="BF407">
        <f t="shared" si="268"/>
        <v>-2.8275508482638045E-3</v>
      </c>
      <c r="BG407" t="str">
        <f t="shared" si="268"/>
        <v/>
      </c>
      <c r="BH407">
        <f t="shared" si="268"/>
        <v>9.0352845772709058E-3</v>
      </c>
      <c r="BI407" t="str">
        <f t="shared" si="268"/>
        <v/>
      </c>
      <c r="BJ407">
        <f t="shared" si="268"/>
        <v>0.40002762733518349</v>
      </c>
      <c r="BK407">
        <f t="shared" si="268"/>
        <v>2.1867242800237108E-2</v>
      </c>
      <c r="BL407">
        <f t="shared" si="268"/>
        <v>0.39677168658035011</v>
      </c>
      <c r="BM407">
        <f t="shared" si="268"/>
        <v>-0.37816205386474544</v>
      </c>
      <c r="BN407">
        <f t="shared" si="268"/>
        <v>4.5248741916187329E-4</v>
      </c>
      <c r="BO407">
        <f t="shared" si="268"/>
        <v>-3.9158449932094608E-4</v>
      </c>
      <c r="BP407">
        <f t="shared" si="268"/>
        <v>9.2576738256722885E-4</v>
      </c>
    </row>
    <row r="408" spans="1:68" x14ac:dyDescent="0.2">
      <c r="A408">
        <v>1968</v>
      </c>
      <c r="B408">
        <v>3</v>
      </c>
      <c r="C408">
        <f t="shared" ref="C408:AH408" si="269">IF(COUNT(C90)=1,C90-C89,"")</f>
        <v>4.1101978293571761E-3</v>
      </c>
      <c r="D408">
        <f t="shared" si="269"/>
        <v>5.818359095584924E-3</v>
      </c>
      <c r="E408" t="str">
        <f t="shared" si="269"/>
        <v/>
      </c>
      <c r="F408" t="str">
        <f t="shared" si="269"/>
        <v/>
      </c>
      <c r="G408" t="str">
        <f t="shared" si="269"/>
        <v/>
      </c>
      <c r="H408" t="str">
        <f t="shared" si="269"/>
        <v/>
      </c>
      <c r="I408">
        <f t="shared" si="269"/>
        <v>-1.7872723935381529E-3</v>
      </c>
      <c r="J408" t="str">
        <f t="shared" si="269"/>
        <v/>
      </c>
      <c r="K408" t="str">
        <f t="shared" si="269"/>
        <v/>
      </c>
      <c r="L408" t="str">
        <f t="shared" si="269"/>
        <v/>
      </c>
      <c r="M408" t="str">
        <f t="shared" si="269"/>
        <v/>
      </c>
      <c r="N408" t="str">
        <f t="shared" si="269"/>
        <v/>
      </c>
      <c r="O408" t="str">
        <f t="shared" si="269"/>
        <v/>
      </c>
      <c r="P408" t="str">
        <f t="shared" si="269"/>
        <v/>
      </c>
      <c r="Q408">
        <f t="shared" si="269"/>
        <v>-3.9925744673374904E-4</v>
      </c>
      <c r="R408">
        <f t="shared" si="269"/>
        <v>2.8123033450046186E-2</v>
      </c>
      <c r="S408" t="str">
        <f t="shared" si="269"/>
        <v/>
      </c>
      <c r="T408" t="str">
        <f t="shared" si="269"/>
        <v/>
      </c>
      <c r="U408">
        <f t="shared" si="269"/>
        <v>2.9428089801217361E-2</v>
      </c>
      <c r="V408" t="str">
        <f t="shared" si="269"/>
        <v/>
      </c>
      <c r="W408" t="str">
        <f t="shared" si="269"/>
        <v/>
      </c>
      <c r="X408">
        <f t="shared" si="269"/>
        <v>3.7622791627773822E-3</v>
      </c>
      <c r="Y408" t="str">
        <f t="shared" si="269"/>
        <v/>
      </c>
      <c r="Z408" t="str">
        <f t="shared" si="269"/>
        <v/>
      </c>
      <c r="AA408" t="str">
        <f t="shared" si="269"/>
        <v/>
      </c>
      <c r="AB408" t="str">
        <f t="shared" si="269"/>
        <v/>
      </c>
      <c r="AC408" t="str">
        <f t="shared" si="269"/>
        <v/>
      </c>
      <c r="AD408" t="str">
        <f t="shared" si="269"/>
        <v/>
      </c>
      <c r="AE408">
        <f t="shared" si="269"/>
        <v>-3.5411176467774474E-3</v>
      </c>
      <c r="AF408">
        <f t="shared" si="269"/>
        <v>-1.6864912313332425E-3</v>
      </c>
      <c r="AG408">
        <f t="shared" si="269"/>
        <v>-1.9061372559656675E-3</v>
      </c>
      <c r="AH408">
        <f t="shared" si="269"/>
        <v>2.8961967201732719E-3</v>
      </c>
      <c r="AI408">
        <f t="shared" ref="AI408:BP408" si="270">IF(COUNT(AI90)=1,AI90-AI89,"")</f>
        <v>-2.6843865632342201E-4</v>
      </c>
      <c r="AJ408">
        <f t="shared" si="270"/>
        <v>-3.8802342316022198E-3</v>
      </c>
      <c r="AK408">
        <f t="shared" si="270"/>
        <v>-1.3129423504110171E-3</v>
      </c>
      <c r="AL408">
        <f t="shared" si="270"/>
        <v>-7.5094154692942894E-3</v>
      </c>
      <c r="AM408">
        <f t="shared" si="270"/>
        <v>-5.4374189690928887E-3</v>
      </c>
      <c r="AN408">
        <f t="shared" si="270"/>
        <v>-6.4744518791322037E-3</v>
      </c>
      <c r="AO408">
        <f t="shared" si="270"/>
        <v>-4.7879606477856385E-3</v>
      </c>
      <c r="AP408" t="str">
        <f t="shared" si="270"/>
        <v/>
      </c>
      <c r="AQ408">
        <f t="shared" si="270"/>
        <v>-1.3490345553890393E-4</v>
      </c>
      <c r="AR408">
        <f t="shared" si="270"/>
        <v>-3.5732111678710154E-3</v>
      </c>
      <c r="AS408">
        <f t="shared" si="270"/>
        <v>-3.7082027859831612E-3</v>
      </c>
      <c r="AT408">
        <f t="shared" si="270"/>
        <v>7.818260966326207E-3</v>
      </c>
      <c r="AU408" t="str">
        <f t="shared" si="270"/>
        <v/>
      </c>
      <c r="AV408">
        <f t="shared" si="270"/>
        <v>-1.5114611326971783E-3</v>
      </c>
      <c r="AW408">
        <f t="shared" si="270"/>
        <v>-6.8378870858607499E-3</v>
      </c>
      <c r="AX408">
        <f t="shared" si="270"/>
        <v>7.0932561638388236E-3</v>
      </c>
      <c r="AY408">
        <f t="shared" si="270"/>
        <v>8.3907324037495457E-3</v>
      </c>
      <c r="AZ408" t="str">
        <f t="shared" si="270"/>
        <v/>
      </c>
      <c r="BA408">
        <f t="shared" si="270"/>
        <v>3.825336984210792E-2</v>
      </c>
      <c r="BB408">
        <f t="shared" si="270"/>
        <v>1.0427873406131383E-3</v>
      </c>
      <c r="BC408">
        <f t="shared" si="270"/>
        <v>7.4876747745142858E-3</v>
      </c>
      <c r="BD408" t="str">
        <f t="shared" si="270"/>
        <v/>
      </c>
      <c r="BE408">
        <f t="shared" si="270"/>
        <v>-2.2460662213248384E-3</v>
      </c>
      <c r="BF408">
        <f t="shared" si="270"/>
        <v>-5.8303606207168457E-3</v>
      </c>
      <c r="BG408" t="str">
        <f t="shared" si="270"/>
        <v/>
      </c>
      <c r="BH408">
        <f t="shared" si="270"/>
        <v>1.6272392413121299E-3</v>
      </c>
      <c r="BI408" t="str">
        <f t="shared" si="270"/>
        <v/>
      </c>
      <c r="BJ408">
        <f t="shared" si="270"/>
        <v>-0.31861497486847146</v>
      </c>
      <c r="BK408">
        <f t="shared" si="270"/>
        <v>0.20434117298917265</v>
      </c>
      <c r="BL408">
        <f t="shared" si="270"/>
        <v>-0.20676402433446306</v>
      </c>
      <c r="BM408">
        <f t="shared" si="270"/>
        <v>0.52295454154804544</v>
      </c>
      <c r="BN408">
        <f t="shared" si="270"/>
        <v>0.11528701367051508</v>
      </c>
      <c r="BO408">
        <f t="shared" si="270"/>
        <v>2.5187612693605421E-3</v>
      </c>
      <c r="BP408">
        <f t="shared" si="270"/>
        <v>3.1070518091051852E-3</v>
      </c>
    </row>
    <row r="409" spans="1:68" x14ac:dyDescent="0.2">
      <c r="A409">
        <v>1968</v>
      </c>
      <c r="B409">
        <v>4</v>
      </c>
      <c r="C409">
        <f t="shared" ref="C409:AH409" si="271">IF(COUNT(C91)=1,C91-C90,"")</f>
        <v>-7.1799269788375142E-3</v>
      </c>
      <c r="D409">
        <f t="shared" si="271"/>
        <v>-9.4985779502376744E-4</v>
      </c>
      <c r="E409" t="str">
        <f t="shared" si="271"/>
        <v/>
      </c>
      <c r="F409" t="str">
        <f t="shared" si="271"/>
        <v/>
      </c>
      <c r="G409" t="str">
        <f t="shared" si="271"/>
        <v/>
      </c>
      <c r="H409" t="str">
        <f t="shared" si="271"/>
        <v/>
      </c>
      <c r="I409">
        <f t="shared" si="271"/>
        <v>-4.8526692005244065E-2</v>
      </c>
      <c r="J409" t="str">
        <f t="shared" si="271"/>
        <v/>
      </c>
      <c r="K409" t="str">
        <f t="shared" si="271"/>
        <v/>
      </c>
      <c r="L409" t="str">
        <f t="shared" si="271"/>
        <v/>
      </c>
      <c r="M409" t="str">
        <f t="shared" si="271"/>
        <v/>
      </c>
      <c r="N409" t="str">
        <f t="shared" si="271"/>
        <v/>
      </c>
      <c r="O409" t="str">
        <f t="shared" si="271"/>
        <v/>
      </c>
      <c r="P409" t="str">
        <f t="shared" si="271"/>
        <v/>
      </c>
      <c r="Q409">
        <f t="shared" si="271"/>
        <v>-1.1034522951921619E-3</v>
      </c>
      <c r="R409">
        <f t="shared" si="271"/>
        <v>0.14342894957906793</v>
      </c>
      <c r="S409" t="str">
        <f t="shared" si="271"/>
        <v/>
      </c>
      <c r="T409" t="str">
        <f t="shared" si="271"/>
        <v/>
      </c>
      <c r="U409">
        <f t="shared" si="271"/>
        <v>0.11923204121526165</v>
      </c>
      <c r="V409" t="str">
        <f t="shared" si="271"/>
        <v/>
      </c>
      <c r="W409" t="str">
        <f t="shared" si="271"/>
        <v/>
      </c>
      <c r="X409">
        <f t="shared" si="271"/>
        <v>1.1997701027679497E-3</v>
      </c>
      <c r="Y409" t="str">
        <f t="shared" si="271"/>
        <v/>
      </c>
      <c r="Z409" t="str">
        <f t="shared" si="271"/>
        <v/>
      </c>
      <c r="AA409" t="str">
        <f t="shared" si="271"/>
        <v/>
      </c>
      <c r="AB409" t="str">
        <f t="shared" si="271"/>
        <v/>
      </c>
      <c r="AC409" t="str">
        <f t="shared" si="271"/>
        <v/>
      </c>
      <c r="AD409" t="str">
        <f t="shared" si="271"/>
        <v/>
      </c>
      <c r="AE409">
        <f t="shared" si="271"/>
        <v>4.9028358907188263E-4</v>
      </c>
      <c r="AF409">
        <f t="shared" si="271"/>
        <v>-1.2624546036383855E-3</v>
      </c>
      <c r="AG409">
        <f t="shared" si="271"/>
        <v>-1.4490097426529402E-3</v>
      </c>
      <c r="AH409">
        <f t="shared" si="271"/>
        <v>-7.6163422411568149E-4</v>
      </c>
      <c r="AI409">
        <f t="shared" ref="AI409:BP409" si="272">IF(COUNT(AI91)=1,AI91-AI90,"")</f>
        <v>-4.6882483922412455E-3</v>
      </c>
      <c r="AJ409">
        <f t="shared" si="272"/>
        <v>2.7104982061509908E-3</v>
      </c>
      <c r="AK409">
        <f t="shared" si="272"/>
        <v>-2.9772810820953843E-3</v>
      </c>
      <c r="AL409">
        <f t="shared" si="272"/>
        <v>-3.9561176191833525E-3</v>
      </c>
      <c r="AM409">
        <f t="shared" si="272"/>
        <v>8.3847308287765543E-4</v>
      </c>
      <c r="AN409">
        <f t="shared" si="272"/>
        <v>8.4026806138193244E-4</v>
      </c>
      <c r="AO409">
        <f t="shared" si="272"/>
        <v>2.1027226650343067E-3</v>
      </c>
      <c r="AP409" t="str">
        <f t="shared" si="272"/>
        <v/>
      </c>
      <c r="AQ409">
        <f t="shared" si="272"/>
        <v>-3.6632445275657233E-3</v>
      </c>
      <c r="AR409">
        <f t="shared" si="272"/>
        <v>3.7559953274439728E-3</v>
      </c>
      <c r="AS409">
        <f t="shared" si="272"/>
        <v>9.2663906201551072E-5</v>
      </c>
      <c r="AT409">
        <f t="shared" si="272"/>
        <v>-7.2727267771307003E-3</v>
      </c>
      <c r="AU409" t="str">
        <f t="shared" si="272"/>
        <v/>
      </c>
      <c r="AV409">
        <f t="shared" si="272"/>
        <v>-1.4309557139782214E-3</v>
      </c>
      <c r="AW409">
        <f t="shared" si="272"/>
        <v>-1.2536886020985349E-2</v>
      </c>
      <c r="AX409">
        <f t="shared" si="272"/>
        <v>-6.7700102549652641E-3</v>
      </c>
      <c r="AY409">
        <f t="shared" si="272"/>
        <v>-3.4051422631291572E-3</v>
      </c>
      <c r="AZ409" t="str">
        <f t="shared" si="272"/>
        <v/>
      </c>
      <c r="BA409">
        <f t="shared" si="272"/>
        <v>1.2417794890789757E-2</v>
      </c>
      <c r="BB409">
        <f t="shared" si="272"/>
        <v>-2.3275685960877368E-3</v>
      </c>
      <c r="BC409">
        <f t="shared" si="272"/>
        <v>2.3052969253728683E-2</v>
      </c>
      <c r="BD409" t="str">
        <f t="shared" si="272"/>
        <v/>
      </c>
      <c r="BE409">
        <f t="shared" si="272"/>
        <v>-7.8610361632750703E-2</v>
      </c>
      <c r="BF409">
        <f t="shared" si="272"/>
        <v>-2.6990076031268018E-3</v>
      </c>
      <c r="BG409" t="str">
        <f t="shared" si="272"/>
        <v/>
      </c>
      <c r="BH409">
        <f t="shared" si="272"/>
        <v>1.2987357265706377E-2</v>
      </c>
      <c r="BI409" t="str">
        <f t="shared" si="272"/>
        <v/>
      </c>
      <c r="BJ409">
        <f t="shared" si="272"/>
        <v>-0.43863092613500143</v>
      </c>
      <c r="BK409">
        <f t="shared" si="272"/>
        <v>-0.60475108112789044</v>
      </c>
      <c r="BL409">
        <f t="shared" si="272"/>
        <v>-0.30155283833567381</v>
      </c>
      <c r="BM409">
        <f t="shared" si="272"/>
        <v>-0.1661216750156953</v>
      </c>
      <c r="BN409">
        <f t="shared" si="272"/>
        <v>0.14021960440675052</v>
      </c>
      <c r="BO409">
        <f t="shared" si="272"/>
        <v>-3.6151363527852434E-3</v>
      </c>
      <c r="BP409">
        <f t="shared" si="272"/>
        <v>2.462417943826338E-3</v>
      </c>
    </row>
    <row r="410" spans="1:68" x14ac:dyDescent="0.2">
      <c r="A410">
        <v>1969</v>
      </c>
      <c r="B410">
        <v>1</v>
      </c>
      <c r="C410">
        <f t="shared" ref="C410:AH410" si="273">IF(COUNT(C92)=1,C92-C91,"")</f>
        <v>4.7685363234819533E-3</v>
      </c>
      <c r="D410">
        <f t="shared" si="273"/>
        <v>3.659579317484507E-3</v>
      </c>
      <c r="E410" t="str">
        <f t="shared" si="273"/>
        <v/>
      </c>
      <c r="F410" t="str">
        <f t="shared" si="273"/>
        <v/>
      </c>
      <c r="G410" t="str">
        <f t="shared" si="273"/>
        <v/>
      </c>
      <c r="H410" t="str">
        <f t="shared" si="273"/>
        <v/>
      </c>
      <c r="I410">
        <f t="shared" si="273"/>
        <v>1.4517924619592115E-2</v>
      </c>
      <c r="J410" t="str">
        <f t="shared" si="273"/>
        <v/>
      </c>
      <c r="K410" t="str">
        <f t="shared" si="273"/>
        <v/>
      </c>
      <c r="L410" t="str">
        <f t="shared" si="273"/>
        <v/>
      </c>
      <c r="M410" t="str">
        <f t="shared" si="273"/>
        <v/>
      </c>
      <c r="N410" t="str">
        <f t="shared" si="273"/>
        <v/>
      </c>
      <c r="O410" t="str">
        <f t="shared" si="273"/>
        <v/>
      </c>
      <c r="P410" t="str">
        <f t="shared" si="273"/>
        <v/>
      </c>
      <c r="Q410">
        <f t="shared" si="273"/>
        <v>1.7932922005084121E-3</v>
      </c>
      <c r="R410">
        <f t="shared" si="273"/>
        <v>-0.18587559500757855</v>
      </c>
      <c r="S410" t="str">
        <f t="shared" si="273"/>
        <v/>
      </c>
      <c r="T410" t="str">
        <f t="shared" si="273"/>
        <v/>
      </c>
      <c r="U410">
        <f t="shared" si="273"/>
        <v>-0.16051535746316059</v>
      </c>
      <c r="V410" t="str">
        <f t="shared" si="273"/>
        <v/>
      </c>
      <c r="W410" t="str">
        <f t="shared" si="273"/>
        <v/>
      </c>
      <c r="X410">
        <f t="shared" si="273"/>
        <v>5.9199713680673227E-3</v>
      </c>
      <c r="Y410" t="str">
        <f t="shared" si="273"/>
        <v/>
      </c>
      <c r="Z410" t="str">
        <f t="shared" si="273"/>
        <v/>
      </c>
      <c r="AA410" t="str">
        <f t="shared" si="273"/>
        <v/>
      </c>
      <c r="AB410" t="str">
        <f t="shared" si="273"/>
        <v/>
      </c>
      <c r="AC410" t="str">
        <f t="shared" si="273"/>
        <v/>
      </c>
      <c r="AD410" t="str">
        <f t="shared" si="273"/>
        <v/>
      </c>
      <c r="AE410">
        <f t="shared" si="273"/>
        <v>-1.6229052636194119E-3</v>
      </c>
      <c r="AF410">
        <f t="shared" si="273"/>
        <v>-4.4671868778891621E-3</v>
      </c>
      <c r="AG410">
        <f t="shared" si="273"/>
        <v>-5.43825517196872E-3</v>
      </c>
      <c r="AH410">
        <f t="shared" si="273"/>
        <v>-9.5919476703838491E-3</v>
      </c>
      <c r="AI410">
        <f t="shared" ref="AI410:BP410" si="274">IF(COUNT(AI92)=1,AI92-AI91,"")</f>
        <v>-4.2261312014355568E-3</v>
      </c>
      <c r="AJ410">
        <f t="shared" si="274"/>
        <v>-3.8417575114100266E-3</v>
      </c>
      <c r="AK410">
        <f t="shared" si="274"/>
        <v>-4.5298607765804633E-3</v>
      </c>
      <c r="AL410">
        <f t="shared" si="274"/>
        <v>5.8618715389249232E-3</v>
      </c>
      <c r="AM410">
        <f t="shared" si="274"/>
        <v>9.2934556401269575E-3</v>
      </c>
      <c r="AN410">
        <f t="shared" si="274"/>
        <v>1.2640745107577178E-3</v>
      </c>
      <c r="AO410">
        <f t="shared" si="274"/>
        <v>5.7312613886626451E-3</v>
      </c>
      <c r="AP410" t="str">
        <f t="shared" si="274"/>
        <v/>
      </c>
      <c r="AQ410">
        <f t="shared" si="274"/>
        <v>-7.144517863277855E-4</v>
      </c>
      <c r="AR410">
        <f t="shared" si="274"/>
        <v>-3.6044565135147089E-3</v>
      </c>
      <c r="AS410">
        <f t="shared" si="274"/>
        <v>-4.3189922367794509E-3</v>
      </c>
      <c r="AT410">
        <f t="shared" si="274"/>
        <v>9.0873987092101594E-3</v>
      </c>
      <c r="AU410" t="str">
        <f t="shared" si="274"/>
        <v/>
      </c>
      <c r="AV410">
        <f t="shared" si="274"/>
        <v>1.6004524692316835E-3</v>
      </c>
      <c r="AW410">
        <f t="shared" si="274"/>
        <v>3.3942994058557829E-3</v>
      </c>
      <c r="AX410">
        <f t="shared" si="274"/>
        <v>7.1339074285488024E-3</v>
      </c>
      <c r="AY410">
        <f t="shared" si="274"/>
        <v>5.4080213010649913E-3</v>
      </c>
      <c r="AZ410" t="str">
        <f t="shared" si="274"/>
        <v/>
      </c>
      <c r="BA410">
        <f t="shared" si="274"/>
        <v>1.5404507245825316E-2</v>
      </c>
      <c r="BB410">
        <f t="shared" si="274"/>
        <v>-2.341990033845498E-3</v>
      </c>
      <c r="BC410">
        <f t="shared" si="274"/>
        <v>2.6663019714705971E-2</v>
      </c>
      <c r="BD410" t="str">
        <f t="shared" si="274"/>
        <v/>
      </c>
      <c r="BE410">
        <f t="shared" si="274"/>
        <v>6.036332648730891E-2</v>
      </c>
      <c r="BF410">
        <f t="shared" si="274"/>
        <v>1.0325505568938631E-2</v>
      </c>
      <c r="BG410" t="str">
        <f t="shared" si="274"/>
        <v/>
      </c>
      <c r="BH410">
        <f t="shared" si="274"/>
        <v>-2.2771538768631347E-3</v>
      </c>
      <c r="BI410" t="str">
        <f t="shared" si="274"/>
        <v/>
      </c>
      <c r="BJ410">
        <f t="shared" si="274"/>
        <v>-5.9891051688034658E-2</v>
      </c>
      <c r="BK410">
        <f t="shared" si="274"/>
        <v>-0.60548977440493168</v>
      </c>
      <c r="BL410">
        <f t="shared" si="274"/>
        <v>-9.7699458011210716E-2</v>
      </c>
      <c r="BM410">
        <f t="shared" si="274"/>
        <v>-0.54560013978133748</v>
      </c>
      <c r="BN410">
        <f t="shared" si="274"/>
        <v>-3.4972585129795175E-2</v>
      </c>
      <c r="BO410">
        <f t="shared" si="274"/>
        <v>-1.1361666646862584E-3</v>
      </c>
      <c r="BP410">
        <f t="shared" si="274"/>
        <v>-2.5224424478478558E-3</v>
      </c>
    </row>
    <row r="411" spans="1:68" x14ac:dyDescent="0.2">
      <c r="A411">
        <v>1969</v>
      </c>
      <c r="B411">
        <v>2</v>
      </c>
      <c r="C411">
        <f t="shared" ref="C411:AH411" si="275">IF(COUNT(C93)=1,C93-C92,"")</f>
        <v>1.5013775198209345E-3</v>
      </c>
      <c r="D411">
        <f t="shared" si="275"/>
        <v>4.9924490383315145E-3</v>
      </c>
      <c r="E411" t="str">
        <f t="shared" si="275"/>
        <v/>
      </c>
      <c r="F411" t="str">
        <f t="shared" si="275"/>
        <v/>
      </c>
      <c r="G411" t="str">
        <f t="shared" si="275"/>
        <v/>
      </c>
      <c r="H411" t="str">
        <f t="shared" si="275"/>
        <v/>
      </c>
      <c r="I411">
        <f t="shared" si="275"/>
        <v>-1.1607813638071285E-2</v>
      </c>
      <c r="J411" t="str">
        <f t="shared" si="275"/>
        <v/>
      </c>
      <c r="K411" t="str">
        <f t="shared" si="275"/>
        <v/>
      </c>
      <c r="L411" t="str">
        <f t="shared" si="275"/>
        <v/>
      </c>
      <c r="M411" t="str">
        <f t="shared" si="275"/>
        <v/>
      </c>
      <c r="N411" t="str">
        <f t="shared" si="275"/>
        <v/>
      </c>
      <c r="O411" t="str">
        <f t="shared" si="275"/>
        <v/>
      </c>
      <c r="P411" t="str">
        <f t="shared" si="275"/>
        <v/>
      </c>
      <c r="Q411">
        <f t="shared" si="275"/>
        <v>-1.5461229695922819E-4</v>
      </c>
      <c r="R411">
        <f t="shared" si="275"/>
        <v>4.0504002955510821E-2</v>
      </c>
      <c r="S411" t="str">
        <f t="shared" si="275"/>
        <v/>
      </c>
      <c r="T411" t="str">
        <f t="shared" si="275"/>
        <v/>
      </c>
      <c r="U411">
        <f t="shared" si="275"/>
        <v>3.2096961862040807E-2</v>
      </c>
      <c r="V411" t="str">
        <f t="shared" si="275"/>
        <v/>
      </c>
      <c r="W411" t="str">
        <f t="shared" si="275"/>
        <v/>
      </c>
      <c r="X411">
        <f t="shared" si="275"/>
        <v>-4.1578192765090449E-4</v>
      </c>
      <c r="Y411" t="str">
        <f t="shared" si="275"/>
        <v/>
      </c>
      <c r="Z411" t="str">
        <f t="shared" si="275"/>
        <v/>
      </c>
      <c r="AA411" t="str">
        <f t="shared" si="275"/>
        <v/>
      </c>
      <c r="AB411" t="str">
        <f t="shared" si="275"/>
        <v/>
      </c>
      <c r="AC411" t="str">
        <f t="shared" si="275"/>
        <v/>
      </c>
      <c r="AD411" t="str">
        <f t="shared" si="275"/>
        <v/>
      </c>
      <c r="AE411">
        <f t="shared" si="275"/>
        <v>-2.56055717544168E-3</v>
      </c>
      <c r="AF411">
        <f t="shared" si="275"/>
        <v>-2.1856467781384836E-3</v>
      </c>
      <c r="AG411">
        <f t="shared" si="275"/>
        <v>-2.3091799457732876E-3</v>
      </c>
      <c r="AH411">
        <f t="shared" si="275"/>
        <v>5.8660987971923539E-3</v>
      </c>
      <c r="AI411">
        <f t="shared" ref="AI411:BP411" si="276">IF(COUNT(AI93)=1,AI93-AI92,"")</f>
        <v>4.0523017896192393E-3</v>
      </c>
      <c r="AJ411">
        <f t="shared" si="276"/>
        <v>-5.0471321839307137E-3</v>
      </c>
      <c r="AK411">
        <f t="shared" si="276"/>
        <v>-2.9815120223251057E-3</v>
      </c>
      <c r="AL411">
        <f t="shared" si="276"/>
        <v>9.4844763910595375E-3</v>
      </c>
      <c r="AM411">
        <f t="shared" si="276"/>
        <v>1.1899105588734749E-2</v>
      </c>
      <c r="AN411">
        <f t="shared" si="276"/>
        <v>-4.7980239237017663E-3</v>
      </c>
      <c r="AO411">
        <f t="shared" si="276"/>
        <v>-2.6123771455472955E-3</v>
      </c>
      <c r="AP411" t="str">
        <f t="shared" si="276"/>
        <v/>
      </c>
      <c r="AQ411">
        <f t="shared" si="276"/>
        <v>-2.1305253462742257E-3</v>
      </c>
      <c r="AR411">
        <f t="shared" si="276"/>
        <v>3.7773008490766813E-3</v>
      </c>
      <c r="AS411">
        <f t="shared" si="276"/>
        <v>1.6466958058476422E-3</v>
      </c>
      <c r="AT411">
        <f t="shared" si="276"/>
        <v>-1.4544040505543032E-4</v>
      </c>
      <c r="AU411" t="str">
        <f t="shared" si="276"/>
        <v/>
      </c>
      <c r="AV411">
        <f t="shared" si="276"/>
        <v>2.689611849696405E-3</v>
      </c>
      <c r="AW411">
        <f t="shared" si="276"/>
        <v>-4.5405887432110603E-3</v>
      </c>
      <c r="AX411">
        <f t="shared" si="276"/>
        <v>-4.8967282334633211E-4</v>
      </c>
      <c r="AY411">
        <f t="shared" si="276"/>
        <v>5.4963182436740254E-4</v>
      </c>
      <c r="AZ411" t="str">
        <f t="shared" si="276"/>
        <v/>
      </c>
      <c r="BA411">
        <f t="shared" si="276"/>
        <v>-3.9037805072717369E-2</v>
      </c>
      <c r="BB411">
        <f t="shared" si="276"/>
        <v>-2.3620451164587664E-3</v>
      </c>
      <c r="BC411">
        <f t="shared" si="276"/>
        <v>-8.4821971346729086E-3</v>
      </c>
      <c r="BD411" t="str">
        <f t="shared" si="276"/>
        <v/>
      </c>
      <c r="BE411">
        <f t="shared" si="276"/>
        <v>4.7032940847458349E-2</v>
      </c>
      <c r="BF411">
        <f t="shared" si="276"/>
        <v>1.1668082132963775E-2</v>
      </c>
      <c r="BG411" t="str">
        <f t="shared" si="276"/>
        <v/>
      </c>
      <c r="BH411">
        <f t="shared" si="276"/>
        <v>-4.9835671350206383E-3</v>
      </c>
      <c r="BI411" t="str">
        <f t="shared" si="276"/>
        <v/>
      </c>
      <c r="BJ411">
        <f t="shared" si="276"/>
        <v>-0.78199203242236592</v>
      </c>
      <c r="BK411">
        <f t="shared" si="276"/>
        <v>-0.69757719227021919</v>
      </c>
      <c r="BL411">
        <f t="shared" si="276"/>
        <v>-0.41512011542504279</v>
      </c>
      <c r="BM411">
        <f t="shared" si="276"/>
        <v>8.4413537072638212E-2</v>
      </c>
      <c r="BN411">
        <f t="shared" si="276"/>
        <v>0.36939996305045841</v>
      </c>
      <c r="BO411">
        <f t="shared" si="276"/>
        <v>-2.9137057455478274E-3</v>
      </c>
      <c r="BP411">
        <f t="shared" si="276"/>
        <v>2.0775145067485068E-4</v>
      </c>
    </row>
    <row r="412" spans="1:68" x14ac:dyDescent="0.2">
      <c r="A412">
        <v>1969</v>
      </c>
      <c r="B412">
        <v>3</v>
      </c>
      <c r="C412">
        <f t="shared" ref="C412:AH412" si="277">IF(COUNT(C94)=1,C94-C93,"")</f>
        <v>1.189702538374604E-2</v>
      </c>
      <c r="D412">
        <f t="shared" si="277"/>
        <v>1.7800286165581269E-3</v>
      </c>
      <c r="E412" t="str">
        <f t="shared" si="277"/>
        <v/>
      </c>
      <c r="F412" t="str">
        <f t="shared" si="277"/>
        <v/>
      </c>
      <c r="G412" t="str">
        <f t="shared" si="277"/>
        <v/>
      </c>
      <c r="H412" t="str">
        <f t="shared" si="277"/>
        <v/>
      </c>
      <c r="I412">
        <f t="shared" si="277"/>
        <v>5.8063474305390272E-2</v>
      </c>
      <c r="J412" t="str">
        <f t="shared" si="277"/>
        <v/>
      </c>
      <c r="K412" t="str">
        <f t="shared" si="277"/>
        <v/>
      </c>
      <c r="L412" t="str">
        <f t="shared" si="277"/>
        <v/>
      </c>
      <c r="M412" t="str">
        <f t="shared" si="277"/>
        <v/>
      </c>
      <c r="N412" t="str">
        <f t="shared" si="277"/>
        <v/>
      </c>
      <c r="O412" t="str">
        <f t="shared" si="277"/>
        <v/>
      </c>
      <c r="P412" t="str">
        <f t="shared" si="277"/>
        <v/>
      </c>
      <c r="Q412">
        <f t="shared" si="277"/>
        <v>-1.9658402925423965E-3</v>
      </c>
      <c r="R412">
        <f t="shared" si="277"/>
        <v>-1.7317723291230713E-2</v>
      </c>
      <c r="S412" t="str">
        <f t="shared" si="277"/>
        <v/>
      </c>
      <c r="T412" t="str">
        <f t="shared" si="277"/>
        <v/>
      </c>
      <c r="U412">
        <f t="shared" si="277"/>
        <v>2.9087617839215874E-2</v>
      </c>
      <c r="V412" t="str">
        <f t="shared" si="277"/>
        <v/>
      </c>
      <c r="W412" t="str">
        <f t="shared" si="277"/>
        <v/>
      </c>
      <c r="X412">
        <f t="shared" si="277"/>
        <v>1.4383546869783714E-2</v>
      </c>
      <c r="Y412" t="str">
        <f t="shared" si="277"/>
        <v/>
      </c>
      <c r="Z412" t="str">
        <f t="shared" si="277"/>
        <v/>
      </c>
      <c r="AA412" t="str">
        <f t="shared" si="277"/>
        <v/>
      </c>
      <c r="AB412" t="str">
        <f t="shared" si="277"/>
        <v/>
      </c>
      <c r="AC412" t="str">
        <f t="shared" si="277"/>
        <v/>
      </c>
      <c r="AD412" t="str">
        <f t="shared" si="277"/>
        <v/>
      </c>
      <c r="AE412">
        <f t="shared" si="277"/>
        <v>-1.1550238600892548E-3</v>
      </c>
      <c r="AF412">
        <f t="shared" si="277"/>
        <v>-3.5565637948637985E-3</v>
      </c>
      <c r="AG412">
        <f t="shared" si="277"/>
        <v>-3.6337192359821024E-3</v>
      </c>
      <c r="AH412">
        <f t="shared" si="277"/>
        <v>3.8487990451625542E-3</v>
      </c>
      <c r="AI412">
        <f t="shared" ref="AI412:BP412" si="278">IF(COUNT(AI94)=1,AI94-AI93,"")</f>
        <v>-4.2550834170653751E-3</v>
      </c>
      <c r="AJ412">
        <f t="shared" si="278"/>
        <v>-3.664344517752216E-3</v>
      </c>
      <c r="AK412">
        <f t="shared" si="278"/>
        <v>-2.6018028306906693E-3</v>
      </c>
      <c r="AL412">
        <f t="shared" si="278"/>
        <v>5.6700459165801576E-3</v>
      </c>
      <c r="AM412">
        <f t="shared" si="278"/>
        <v>1.0077780647716139E-2</v>
      </c>
      <c r="AN412">
        <f t="shared" si="278"/>
        <v>2.1580766664568429E-3</v>
      </c>
      <c r="AO412">
        <f t="shared" si="278"/>
        <v>5.714640461338405E-3</v>
      </c>
      <c r="AP412" t="str">
        <f t="shared" si="278"/>
        <v/>
      </c>
      <c r="AQ412">
        <f t="shared" si="278"/>
        <v>-5.2044702379028251E-4</v>
      </c>
      <c r="AR412">
        <f t="shared" si="278"/>
        <v>1.3656232169765303E-3</v>
      </c>
      <c r="AS412">
        <f t="shared" si="278"/>
        <v>8.4510166731632808E-4</v>
      </c>
      <c r="AT412">
        <f t="shared" si="278"/>
        <v>1.1051810508427573E-2</v>
      </c>
      <c r="AU412" t="str">
        <f t="shared" si="278"/>
        <v/>
      </c>
      <c r="AV412">
        <f t="shared" si="278"/>
        <v>1.8297467354244645E-3</v>
      </c>
      <c r="AW412">
        <f t="shared" si="278"/>
        <v>1.3939510632855701E-2</v>
      </c>
      <c r="AX412">
        <f t="shared" si="278"/>
        <v>1.0726812600240443E-2</v>
      </c>
      <c r="AY412">
        <f t="shared" si="278"/>
        <v>5.7952070051614513E-3</v>
      </c>
      <c r="AZ412" t="str">
        <f t="shared" si="278"/>
        <v/>
      </c>
      <c r="BA412">
        <f t="shared" si="278"/>
        <v>2.0451110371248138E-2</v>
      </c>
      <c r="BB412">
        <f t="shared" si="278"/>
        <v>-7.2948934357341955E-4</v>
      </c>
      <c r="BC412">
        <f t="shared" si="278"/>
        <v>7.0144922124666387E-3</v>
      </c>
      <c r="BD412" t="str">
        <f t="shared" si="278"/>
        <v/>
      </c>
      <c r="BE412">
        <f t="shared" si="278"/>
        <v>7.0575003456109009E-2</v>
      </c>
      <c r="BF412">
        <f t="shared" si="278"/>
        <v>9.2258229067176956E-3</v>
      </c>
      <c r="BG412" t="str">
        <f t="shared" si="278"/>
        <v/>
      </c>
      <c r="BH412">
        <f t="shared" si="278"/>
        <v>-2.5736876861581041E-3</v>
      </c>
      <c r="BI412" t="str">
        <f t="shared" si="278"/>
        <v/>
      </c>
      <c r="BJ412">
        <f t="shared" si="278"/>
        <v>-0.30449311732549056</v>
      </c>
      <c r="BK412">
        <f t="shared" si="278"/>
        <v>4.9662810956973225E-2</v>
      </c>
      <c r="BL412">
        <f t="shared" si="278"/>
        <v>-0.37366998047988176</v>
      </c>
      <c r="BM412">
        <f t="shared" si="278"/>
        <v>0.35415474545511216</v>
      </c>
      <c r="BN412">
        <f t="shared" si="278"/>
        <v>-6.6951375197197849E-2</v>
      </c>
      <c r="BO412">
        <f t="shared" si="278"/>
        <v>-6.4290227583456011E-3</v>
      </c>
      <c r="BP412">
        <f t="shared" si="278"/>
        <v>-3.3188892579812529E-3</v>
      </c>
    </row>
    <row r="413" spans="1:68" x14ac:dyDescent="0.2">
      <c r="A413">
        <v>1969</v>
      </c>
      <c r="B413">
        <v>4</v>
      </c>
      <c r="C413">
        <f t="shared" ref="C413:AH413" si="279">IF(COUNT(C95)=1,C95-C94,"")</f>
        <v>9.1735640968018117E-3</v>
      </c>
      <c r="D413">
        <f t="shared" si="279"/>
        <v>3.4766503860552689E-3</v>
      </c>
      <c r="E413" t="str">
        <f t="shared" si="279"/>
        <v/>
      </c>
      <c r="F413" t="str">
        <f t="shared" si="279"/>
        <v/>
      </c>
      <c r="G413" t="str">
        <f t="shared" si="279"/>
        <v/>
      </c>
      <c r="H413" t="str">
        <f t="shared" si="279"/>
        <v/>
      </c>
      <c r="I413">
        <f t="shared" si="279"/>
        <v>3.9116996770744983E-2</v>
      </c>
      <c r="J413" t="str">
        <f t="shared" si="279"/>
        <v/>
      </c>
      <c r="K413" t="str">
        <f t="shared" si="279"/>
        <v/>
      </c>
      <c r="L413" t="str">
        <f t="shared" si="279"/>
        <v/>
      </c>
      <c r="M413" t="str">
        <f t="shared" si="279"/>
        <v/>
      </c>
      <c r="N413" t="str">
        <f t="shared" si="279"/>
        <v/>
      </c>
      <c r="O413" t="str">
        <f t="shared" si="279"/>
        <v/>
      </c>
      <c r="P413" t="str">
        <f t="shared" si="279"/>
        <v/>
      </c>
      <c r="Q413">
        <f t="shared" si="279"/>
        <v>-5.8845501377896396E-4</v>
      </c>
      <c r="R413">
        <f t="shared" si="279"/>
        <v>8.7076248659476718E-3</v>
      </c>
      <c r="S413" t="str">
        <f t="shared" si="279"/>
        <v/>
      </c>
      <c r="T413" t="str">
        <f t="shared" si="279"/>
        <v/>
      </c>
      <c r="U413">
        <f t="shared" si="279"/>
        <v>2.0401253085774229E-2</v>
      </c>
      <c r="V413" t="str">
        <f t="shared" si="279"/>
        <v/>
      </c>
      <c r="W413" t="str">
        <f t="shared" si="279"/>
        <v/>
      </c>
      <c r="X413">
        <f t="shared" si="279"/>
        <v>5.2747276373938945E-3</v>
      </c>
      <c r="Y413" t="str">
        <f t="shared" si="279"/>
        <v/>
      </c>
      <c r="Z413" t="str">
        <f t="shared" si="279"/>
        <v/>
      </c>
      <c r="AA413" t="str">
        <f t="shared" si="279"/>
        <v/>
      </c>
      <c r="AB413" t="str">
        <f t="shared" si="279"/>
        <v/>
      </c>
      <c r="AC413" t="str">
        <f t="shared" si="279"/>
        <v/>
      </c>
      <c r="AD413" t="str">
        <f t="shared" si="279"/>
        <v/>
      </c>
      <c r="AE413">
        <f t="shared" si="279"/>
        <v>-2.0372387550242621E-3</v>
      </c>
      <c r="AF413">
        <f t="shared" si="279"/>
        <v>-3.9766227446529356E-3</v>
      </c>
      <c r="AG413">
        <f t="shared" si="279"/>
        <v>-4.9074487904654518E-3</v>
      </c>
      <c r="AH413">
        <f t="shared" si="279"/>
        <v>7.2349410467507091E-3</v>
      </c>
      <c r="AI413">
        <f t="shared" ref="AI413:BP413" si="280">IF(COUNT(AI95)=1,AI95-AI94,"")</f>
        <v>-2.0460361765284318E-5</v>
      </c>
      <c r="AJ413">
        <f t="shared" si="280"/>
        <v>-2.2877406079309104E-3</v>
      </c>
      <c r="AK413">
        <f t="shared" si="280"/>
        <v>-8.1374380944323477E-3</v>
      </c>
      <c r="AL413">
        <f t="shared" si="280"/>
        <v>3.9077251458081719E-3</v>
      </c>
      <c r="AM413">
        <f t="shared" si="280"/>
        <v>1.5496258626940929E-2</v>
      </c>
      <c r="AN413">
        <f t="shared" si="280"/>
        <v>5.7037549319771674E-3</v>
      </c>
      <c r="AO413">
        <f t="shared" si="280"/>
        <v>9.6803776766489769E-3</v>
      </c>
      <c r="AP413" t="str">
        <f t="shared" si="280"/>
        <v/>
      </c>
      <c r="AQ413">
        <f t="shared" si="280"/>
        <v>2.2339726753042299E-3</v>
      </c>
      <c r="AR413">
        <f t="shared" si="280"/>
        <v>6.3951293467008341E-3</v>
      </c>
      <c r="AS413">
        <f t="shared" si="280"/>
        <v>8.6290332959944038E-3</v>
      </c>
      <c r="AT413">
        <f t="shared" si="280"/>
        <v>5.4442724719599989E-4</v>
      </c>
      <c r="AU413" t="str">
        <f t="shared" si="280"/>
        <v/>
      </c>
      <c r="AV413">
        <f t="shared" si="280"/>
        <v>6.0235403700232837E-3</v>
      </c>
      <c r="AW413">
        <f t="shared" si="280"/>
        <v>3.1072288918354118E-2</v>
      </c>
      <c r="AX413">
        <f t="shared" si="280"/>
        <v>1.4041803984525814E-3</v>
      </c>
      <c r="AY413">
        <f t="shared" si="280"/>
        <v>-9.071883432365091E-3</v>
      </c>
      <c r="AZ413" t="str">
        <f t="shared" si="280"/>
        <v/>
      </c>
      <c r="BA413">
        <f t="shared" si="280"/>
        <v>-0.13184525822497095</v>
      </c>
      <c r="BB413">
        <f t="shared" si="280"/>
        <v>-2.4180799461142044E-3</v>
      </c>
      <c r="BC413">
        <f t="shared" si="280"/>
        <v>-1.5458513580573818E-2</v>
      </c>
      <c r="BD413" t="str">
        <f t="shared" si="280"/>
        <v/>
      </c>
      <c r="BE413">
        <f t="shared" si="280"/>
        <v>1.0498780043826983E-2</v>
      </c>
      <c r="BF413">
        <f t="shared" si="280"/>
        <v>7.884581360690035E-3</v>
      </c>
      <c r="BG413" t="str">
        <f t="shared" si="280"/>
        <v/>
      </c>
      <c r="BH413">
        <f t="shared" si="280"/>
        <v>-7.6441147234277904E-3</v>
      </c>
      <c r="BI413" t="str">
        <f t="shared" si="280"/>
        <v/>
      </c>
      <c r="BJ413">
        <f t="shared" si="280"/>
        <v>0.15353518963536583</v>
      </c>
      <c r="BK413">
        <f t="shared" si="280"/>
        <v>7.7342366702543686E-2</v>
      </c>
      <c r="BL413">
        <f t="shared" si="280"/>
        <v>-2.9447730063028033E-3</v>
      </c>
      <c r="BM413">
        <f t="shared" si="280"/>
        <v>-7.619388318570719E-2</v>
      </c>
      <c r="BN413">
        <f t="shared" si="280"/>
        <v>-0.15454609899438665</v>
      </c>
      <c r="BO413">
        <f t="shared" si="280"/>
        <v>-2.6182770072287476E-3</v>
      </c>
      <c r="BP413">
        <f t="shared" si="280"/>
        <v>-2.7869865037843111E-3</v>
      </c>
    </row>
    <row r="414" spans="1:68" x14ac:dyDescent="0.2">
      <c r="A414">
        <v>1970</v>
      </c>
      <c r="B414">
        <v>1</v>
      </c>
      <c r="C414">
        <f t="shared" ref="C414:AH414" si="281">IF(COUNT(C96)=1,C96-C95,"")</f>
        <v>5.5993354658721017E-3</v>
      </c>
      <c r="D414">
        <f t="shared" si="281"/>
        <v>4.9579335072333919E-3</v>
      </c>
      <c r="E414" t="str">
        <f t="shared" si="281"/>
        <v/>
      </c>
      <c r="F414" t="str">
        <f t="shared" si="281"/>
        <v/>
      </c>
      <c r="G414" t="str">
        <f t="shared" si="281"/>
        <v/>
      </c>
      <c r="H414" t="str">
        <f t="shared" si="281"/>
        <v/>
      </c>
      <c r="I414">
        <f t="shared" si="281"/>
        <v>6.8208568504113387E-3</v>
      </c>
      <c r="J414" t="str">
        <f t="shared" si="281"/>
        <v/>
      </c>
      <c r="K414" t="str">
        <f t="shared" si="281"/>
        <v/>
      </c>
      <c r="L414" t="str">
        <f t="shared" si="281"/>
        <v/>
      </c>
      <c r="M414" t="str">
        <f t="shared" si="281"/>
        <v/>
      </c>
      <c r="N414" t="str">
        <f t="shared" si="281"/>
        <v/>
      </c>
      <c r="O414" t="str">
        <f t="shared" si="281"/>
        <v/>
      </c>
      <c r="P414" t="str">
        <f t="shared" si="281"/>
        <v/>
      </c>
      <c r="Q414">
        <f t="shared" si="281"/>
        <v>-7.2225302636890094E-4</v>
      </c>
      <c r="R414">
        <f t="shared" si="281"/>
        <v>-2.5560196463424667E-2</v>
      </c>
      <c r="S414" t="str">
        <f t="shared" si="281"/>
        <v/>
      </c>
      <c r="T414" t="str">
        <f t="shared" si="281"/>
        <v/>
      </c>
      <c r="U414">
        <f t="shared" si="281"/>
        <v>-3.3617104605205839E-3</v>
      </c>
      <c r="V414" t="str">
        <f t="shared" si="281"/>
        <v/>
      </c>
      <c r="W414" t="str">
        <f t="shared" si="281"/>
        <v/>
      </c>
      <c r="X414">
        <f t="shared" si="281"/>
        <v>1.1409731295263903E-2</v>
      </c>
      <c r="Y414" t="str">
        <f t="shared" si="281"/>
        <v/>
      </c>
      <c r="Z414" t="str">
        <f t="shared" si="281"/>
        <v/>
      </c>
      <c r="AA414" t="str">
        <f t="shared" si="281"/>
        <v/>
      </c>
      <c r="AB414" t="str">
        <f t="shared" si="281"/>
        <v/>
      </c>
      <c r="AC414" t="str">
        <f t="shared" si="281"/>
        <v/>
      </c>
      <c r="AD414" t="str">
        <f t="shared" si="281"/>
        <v/>
      </c>
      <c r="AE414">
        <f t="shared" si="281"/>
        <v>-1.6912259330874591E-3</v>
      </c>
      <c r="AF414">
        <f t="shared" si="281"/>
        <v>-1.7875688806969769E-3</v>
      </c>
      <c r="AG414">
        <f t="shared" si="281"/>
        <v>-1.9605887335072403E-3</v>
      </c>
      <c r="AH414">
        <f t="shared" si="281"/>
        <v>-3.7802381442921806E-3</v>
      </c>
      <c r="AI414">
        <f t="shared" ref="AI414:BP414" si="282">IF(COUNT(AI96)=1,AI96-AI95,"")</f>
        <v>-5.0650443280177981E-3</v>
      </c>
      <c r="AJ414">
        <f t="shared" si="282"/>
        <v>3.1470484790609987E-3</v>
      </c>
      <c r="AK414">
        <f t="shared" si="282"/>
        <v>-6.634691322985109E-3</v>
      </c>
      <c r="AL414">
        <f t="shared" si="282"/>
        <v>6.5471713329845471E-3</v>
      </c>
      <c r="AM414">
        <f t="shared" si="282"/>
        <v>1.2768671175084734E-2</v>
      </c>
      <c r="AN414">
        <f t="shared" si="282"/>
        <v>-1.9655209784064098E-4</v>
      </c>
      <c r="AO414">
        <f t="shared" si="282"/>
        <v>1.5910167828758759E-3</v>
      </c>
      <c r="AP414" t="str">
        <f t="shared" si="282"/>
        <v/>
      </c>
      <c r="AQ414">
        <f t="shared" si="282"/>
        <v>6.6656930192330321E-3</v>
      </c>
      <c r="AR414">
        <f t="shared" si="282"/>
        <v>9.0462606646486421E-3</v>
      </c>
      <c r="AS414">
        <f t="shared" si="282"/>
        <v>1.5711891130759881E-2</v>
      </c>
      <c r="AT414">
        <f t="shared" si="282"/>
        <v>-1.0112649185628819E-2</v>
      </c>
      <c r="AU414" t="str">
        <f t="shared" si="282"/>
        <v/>
      </c>
      <c r="AV414">
        <f t="shared" si="282"/>
        <v>3.0512926488075465E-3</v>
      </c>
      <c r="AW414">
        <f t="shared" si="282"/>
        <v>1.1610645094949135E-2</v>
      </c>
      <c r="AX414">
        <f t="shared" si="282"/>
        <v>-5.9347054565375146E-3</v>
      </c>
      <c r="AY414">
        <f t="shared" si="282"/>
        <v>-9.8960337686948563E-3</v>
      </c>
      <c r="AZ414" t="str">
        <f t="shared" si="282"/>
        <v/>
      </c>
      <c r="BA414">
        <f t="shared" si="282"/>
        <v>-0.10995122256374379</v>
      </c>
      <c r="BB414">
        <f t="shared" si="282"/>
        <v>2.5119376814890515E-3</v>
      </c>
      <c r="BC414">
        <f t="shared" si="282"/>
        <v>-3.6440181810325711E-2</v>
      </c>
      <c r="BD414" t="str">
        <f t="shared" si="282"/>
        <v/>
      </c>
      <c r="BE414">
        <f t="shared" si="282"/>
        <v>2.5904690269756614E-2</v>
      </c>
      <c r="BF414">
        <f t="shared" si="282"/>
        <v>8.3357841176407987E-3</v>
      </c>
      <c r="BG414" t="str">
        <f t="shared" si="282"/>
        <v/>
      </c>
      <c r="BH414">
        <f t="shared" si="282"/>
        <v>-8.4523169418950841E-3</v>
      </c>
      <c r="BI414" t="str">
        <f t="shared" si="282"/>
        <v/>
      </c>
      <c r="BJ414">
        <f t="shared" si="282"/>
        <v>0.53321269269130322</v>
      </c>
      <c r="BK414">
        <f t="shared" si="282"/>
        <v>0.48654256713554656</v>
      </c>
      <c r="BL414">
        <f t="shared" si="282"/>
        <v>-0.27230666909707324</v>
      </c>
      <c r="BM414">
        <f t="shared" si="282"/>
        <v>-4.6671064117516536E-2</v>
      </c>
      <c r="BN414">
        <f t="shared" si="282"/>
        <v>-0.80386186285322558</v>
      </c>
      <c r="BO414">
        <f t="shared" si="282"/>
        <v>-6.8694178945595541E-4</v>
      </c>
      <c r="BP414">
        <f t="shared" si="282"/>
        <v>-3.3357991181806948E-3</v>
      </c>
    </row>
    <row r="415" spans="1:68" x14ac:dyDescent="0.2">
      <c r="A415">
        <v>1970</v>
      </c>
      <c r="B415">
        <v>2</v>
      </c>
      <c r="C415">
        <f t="shared" ref="C415:AH415" si="283">IF(COUNT(C97)=1,C97-C96,"")</f>
        <v>-1.4707685261345915E-3</v>
      </c>
      <c r="D415">
        <f t="shared" si="283"/>
        <v>7.7529697071199166E-4</v>
      </c>
      <c r="E415" t="str">
        <f t="shared" si="283"/>
        <v/>
      </c>
      <c r="F415" t="str">
        <f t="shared" si="283"/>
        <v/>
      </c>
      <c r="G415" t="str">
        <f t="shared" si="283"/>
        <v/>
      </c>
      <c r="H415" t="str">
        <f t="shared" si="283"/>
        <v/>
      </c>
      <c r="I415">
        <f t="shared" si="283"/>
        <v>-6.8206998799364982E-3</v>
      </c>
      <c r="J415" t="str">
        <f t="shared" si="283"/>
        <v/>
      </c>
      <c r="K415" t="str">
        <f t="shared" si="283"/>
        <v/>
      </c>
      <c r="L415" t="str">
        <f t="shared" si="283"/>
        <v/>
      </c>
      <c r="M415" t="str">
        <f t="shared" si="283"/>
        <v/>
      </c>
      <c r="N415" t="str">
        <f t="shared" si="283"/>
        <v/>
      </c>
      <c r="O415" t="str">
        <f t="shared" si="283"/>
        <v/>
      </c>
      <c r="P415" t="str">
        <f t="shared" si="283"/>
        <v/>
      </c>
      <c r="Q415">
        <f t="shared" si="283"/>
        <v>-1.5963279083166908E-4</v>
      </c>
      <c r="R415">
        <f t="shared" si="283"/>
        <v>2.0721771491776231E-2</v>
      </c>
      <c r="S415" t="str">
        <f t="shared" si="283"/>
        <v/>
      </c>
      <c r="T415" t="str">
        <f t="shared" si="283"/>
        <v/>
      </c>
      <c r="U415">
        <f t="shared" si="283"/>
        <v>1.8112953186714797E-2</v>
      </c>
      <c r="V415" t="str">
        <f t="shared" si="283"/>
        <v/>
      </c>
      <c r="W415" t="str">
        <f t="shared" si="283"/>
        <v/>
      </c>
      <c r="X415">
        <f t="shared" si="283"/>
        <v>-4.8211655046905832E-3</v>
      </c>
      <c r="Y415" t="str">
        <f t="shared" si="283"/>
        <v/>
      </c>
      <c r="Z415" t="str">
        <f t="shared" si="283"/>
        <v/>
      </c>
      <c r="AA415" t="str">
        <f t="shared" si="283"/>
        <v/>
      </c>
      <c r="AB415" t="str">
        <f t="shared" si="283"/>
        <v/>
      </c>
      <c r="AC415" t="str">
        <f t="shared" si="283"/>
        <v/>
      </c>
      <c r="AD415" t="str">
        <f t="shared" si="283"/>
        <v/>
      </c>
      <c r="AE415">
        <f t="shared" si="283"/>
        <v>4.1794766649867476E-3</v>
      </c>
      <c r="AF415">
        <f t="shared" si="283"/>
        <v>2.0122274178251409E-3</v>
      </c>
      <c r="AG415">
        <f t="shared" si="283"/>
        <v>1.7052944977504758E-3</v>
      </c>
      <c r="AH415">
        <f t="shared" si="283"/>
        <v>6.3952055462683788E-3</v>
      </c>
      <c r="AI415">
        <f t="shared" ref="AI415:BP415" si="284">IF(COUNT(AI97)=1,AI97-AI96,"")</f>
        <v>-3.1617476976841807E-3</v>
      </c>
      <c r="AJ415">
        <f t="shared" si="284"/>
        <v>5.2065594313419616E-3</v>
      </c>
      <c r="AK415">
        <f t="shared" si="284"/>
        <v>-2.4550387828616849E-3</v>
      </c>
      <c r="AL415">
        <f t="shared" si="284"/>
        <v>1.4833697439247118E-3</v>
      </c>
      <c r="AM415">
        <f t="shared" si="284"/>
        <v>-2.333346840694972E-3</v>
      </c>
      <c r="AN415">
        <f t="shared" si="284"/>
        <v>2.9391890424879108E-4</v>
      </c>
      <c r="AO415">
        <f t="shared" si="284"/>
        <v>-1.7183085135568099E-3</v>
      </c>
      <c r="AP415" t="str">
        <f t="shared" si="284"/>
        <v/>
      </c>
      <c r="AQ415">
        <f t="shared" si="284"/>
        <v>5.1129754887035972E-3</v>
      </c>
      <c r="AR415">
        <f t="shared" si="284"/>
        <v>-8.4535595019907817E-4</v>
      </c>
      <c r="AS415">
        <f t="shared" si="284"/>
        <v>4.2675633185069728E-3</v>
      </c>
      <c r="AT415">
        <f t="shared" si="284"/>
        <v>-5.7384152542049871E-3</v>
      </c>
      <c r="AU415" t="str">
        <f t="shared" si="284"/>
        <v/>
      </c>
      <c r="AV415">
        <f t="shared" si="284"/>
        <v>3.5353591662588002E-3</v>
      </c>
      <c r="AW415">
        <f t="shared" si="284"/>
        <v>9.682965154444112E-3</v>
      </c>
      <c r="AX415">
        <f t="shared" si="284"/>
        <v>-5.4968358597085043E-3</v>
      </c>
      <c r="AY415">
        <f t="shared" si="284"/>
        <v>-8.7452649845092267E-3</v>
      </c>
      <c r="AZ415" t="str">
        <f t="shared" si="284"/>
        <v/>
      </c>
      <c r="BA415">
        <f t="shared" si="284"/>
        <v>-5.5788321039994537E-2</v>
      </c>
      <c r="BB415">
        <f t="shared" si="284"/>
        <v>2.4854380271381871E-3</v>
      </c>
      <c r="BC415">
        <f t="shared" si="284"/>
        <v>-3.2383363182578506E-2</v>
      </c>
      <c r="BD415" t="str">
        <f t="shared" si="284"/>
        <v/>
      </c>
      <c r="BE415">
        <f t="shared" si="284"/>
        <v>-3.7448577327388044E-2</v>
      </c>
      <c r="BF415">
        <f t="shared" si="284"/>
        <v>-5.271892080189744E-4</v>
      </c>
      <c r="BG415" t="str">
        <f t="shared" si="284"/>
        <v/>
      </c>
      <c r="BH415">
        <f t="shared" si="284"/>
        <v>-5.0918499199868045E-3</v>
      </c>
      <c r="BI415" t="str">
        <f t="shared" si="284"/>
        <v/>
      </c>
      <c r="BJ415">
        <f t="shared" si="284"/>
        <v>0.34556323657989729</v>
      </c>
      <c r="BK415">
        <f t="shared" si="284"/>
        <v>7.8296165445835619E-2</v>
      </c>
      <c r="BL415">
        <f t="shared" si="284"/>
        <v>0.29888399563816126</v>
      </c>
      <c r="BM415">
        <f t="shared" si="284"/>
        <v>-0.26726789143102803</v>
      </c>
      <c r="BN415">
        <f t="shared" si="284"/>
        <v>-4.527972997396279E-2</v>
      </c>
      <c r="BO415">
        <f t="shared" si="284"/>
        <v>1.4848274261890157E-3</v>
      </c>
      <c r="BP415">
        <f t="shared" si="284"/>
        <v>-2.2761761983854448E-3</v>
      </c>
    </row>
    <row r="416" spans="1:68" x14ac:dyDescent="0.2">
      <c r="A416">
        <v>1970</v>
      </c>
      <c r="B416">
        <v>3</v>
      </c>
      <c r="C416">
        <f t="shared" ref="C416:AH416" si="285">IF(COUNT(C98)=1,C98-C97,"")</f>
        <v>1.7700057356700327E-2</v>
      </c>
      <c r="D416">
        <f t="shared" si="285"/>
        <v>1.2180107059059253E-2</v>
      </c>
      <c r="E416" t="str">
        <f t="shared" si="285"/>
        <v/>
      </c>
      <c r="F416" t="str">
        <f t="shared" si="285"/>
        <v/>
      </c>
      <c r="G416" t="str">
        <f t="shared" si="285"/>
        <v/>
      </c>
      <c r="H416" t="str">
        <f t="shared" si="285"/>
        <v/>
      </c>
      <c r="I416">
        <f t="shared" si="285"/>
        <v>6.4309922284063958E-2</v>
      </c>
      <c r="J416" t="str">
        <f t="shared" si="285"/>
        <v/>
      </c>
      <c r="K416" t="str">
        <f t="shared" si="285"/>
        <v/>
      </c>
      <c r="L416" t="str">
        <f t="shared" si="285"/>
        <v/>
      </c>
      <c r="M416" t="str">
        <f t="shared" si="285"/>
        <v/>
      </c>
      <c r="N416" t="str">
        <f t="shared" si="285"/>
        <v/>
      </c>
      <c r="O416" t="str">
        <f t="shared" si="285"/>
        <v/>
      </c>
      <c r="P416" t="str">
        <f t="shared" si="285"/>
        <v/>
      </c>
      <c r="Q416">
        <f t="shared" si="285"/>
        <v>6.2211169254563527E-4</v>
      </c>
      <c r="R416">
        <f t="shared" si="285"/>
        <v>8.7561596058449709E-3</v>
      </c>
      <c r="S416" t="str">
        <f t="shared" si="285"/>
        <v/>
      </c>
      <c r="T416" t="str">
        <f t="shared" si="285"/>
        <v/>
      </c>
      <c r="U416">
        <f t="shared" si="285"/>
        <v>-1.604548219225066E-4</v>
      </c>
      <c r="V416" t="str">
        <f t="shared" si="285"/>
        <v/>
      </c>
      <c r="W416" t="str">
        <f t="shared" si="285"/>
        <v/>
      </c>
      <c r="X416">
        <f t="shared" si="285"/>
        <v>-1.3089763247178254E-3</v>
      </c>
      <c r="Y416" t="str">
        <f t="shared" si="285"/>
        <v/>
      </c>
      <c r="Z416" t="str">
        <f t="shared" si="285"/>
        <v/>
      </c>
      <c r="AA416" t="str">
        <f t="shared" si="285"/>
        <v/>
      </c>
      <c r="AB416" t="str">
        <f t="shared" si="285"/>
        <v/>
      </c>
      <c r="AC416" t="str">
        <f t="shared" si="285"/>
        <v/>
      </c>
      <c r="AD416" t="str">
        <f t="shared" si="285"/>
        <v/>
      </c>
      <c r="AE416">
        <f t="shared" si="285"/>
        <v>-4.8197320141474265E-4</v>
      </c>
      <c r="AF416">
        <f t="shared" si="285"/>
        <v>-1.8911126593668115E-3</v>
      </c>
      <c r="AG416">
        <f t="shared" si="285"/>
        <v>-4.5368622025154792E-4</v>
      </c>
      <c r="AH416">
        <f t="shared" si="285"/>
        <v>-9.3690087951512346E-3</v>
      </c>
      <c r="AI416">
        <f t="shared" ref="AI416:BP416" si="286">IF(COUNT(AI98)=1,AI98-AI97,"")</f>
        <v>-8.7609947373898933E-3</v>
      </c>
      <c r="AJ416">
        <f t="shared" si="286"/>
        <v>3.2414079523856998E-3</v>
      </c>
      <c r="AK416">
        <f t="shared" si="286"/>
        <v>-2.2010193168049419E-3</v>
      </c>
      <c r="AL416">
        <f t="shared" si="286"/>
        <v>-3.3824990667170596E-3</v>
      </c>
      <c r="AM416">
        <f t="shared" si="286"/>
        <v>-5.8456521864034272E-3</v>
      </c>
      <c r="AN416">
        <f t="shared" si="286"/>
        <v>1.2908951479323916E-2</v>
      </c>
      <c r="AO416">
        <f t="shared" si="286"/>
        <v>1.4800064138709157E-2</v>
      </c>
      <c r="AP416" t="str">
        <f t="shared" si="286"/>
        <v/>
      </c>
      <c r="AQ416">
        <f t="shared" si="286"/>
        <v>4.5635045731859947E-3</v>
      </c>
      <c r="AR416">
        <f t="shared" si="286"/>
        <v>6.8431714041663483E-3</v>
      </c>
      <c r="AS416">
        <f t="shared" si="286"/>
        <v>1.1406626077006266E-2</v>
      </c>
      <c r="AT416">
        <f t="shared" si="286"/>
        <v>6.2933578178959726E-3</v>
      </c>
      <c r="AU416" t="str">
        <f t="shared" si="286"/>
        <v/>
      </c>
      <c r="AV416">
        <f t="shared" si="286"/>
        <v>3.0964646153464059E-3</v>
      </c>
      <c r="AW416">
        <f t="shared" si="286"/>
        <v>2.9129822781177594E-2</v>
      </c>
      <c r="AX416">
        <f t="shared" si="286"/>
        <v>9.035668829037391E-3</v>
      </c>
      <c r="AY416">
        <f t="shared" si="286"/>
        <v>-5.6766832930144062E-4</v>
      </c>
      <c r="AZ416" t="str">
        <f t="shared" si="286"/>
        <v/>
      </c>
      <c r="BA416">
        <f t="shared" si="286"/>
        <v>-8.4823470243492904E-2</v>
      </c>
      <c r="BB416">
        <f t="shared" si="286"/>
        <v>-8.4842604804258315E-4</v>
      </c>
      <c r="BC416">
        <f t="shared" si="286"/>
        <v>-2.8948205828909668E-2</v>
      </c>
      <c r="BD416" t="str">
        <f t="shared" si="286"/>
        <v/>
      </c>
      <c r="BE416">
        <f t="shared" si="286"/>
        <v>6.1279877060343324E-2</v>
      </c>
      <c r="BF416">
        <f t="shared" si="286"/>
        <v>-1.4892559343824274E-3</v>
      </c>
      <c r="BG416" t="str">
        <f t="shared" si="286"/>
        <v/>
      </c>
      <c r="BH416">
        <f t="shared" si="286"/>
        <v>-5.2297560432013612E-3</v>
      </c>
      <c r="BI416" t="str">
        <f t="shared" si="286"/>
        <v/>
      </c>
      <c r="BJ416">
        <f t="shared" si="286"/>
        <v>0.97127740810579866</v>
      </c>
      <c r="BK416">
        <f t="shared" si="286"/>
        <v>0.72333182571881594</v>
      </c>
      <c r="BL416">
        <f t="shared" si="286"/>
        <v>0.65143707725794453</v>
      </c>
      <c r="BM416">
        <f t="shared" si="286"/>
        <v>-0.2479462898018745</v>
      </c>
      <c r="BN416">
        <f t="shared" si="286"/>
        <v>-0.31867834989256616</v>
      </c>
      <c r="BO416">
        <f t="shared" si="286"/>
        <v>7.4060737208091684E-3</v>
      </c>
      <c r="BP416">
        <f t="shared" si="286"/>
        <v>-6.5932005618192444E-3</v>
      </c>
    </row>
    <row r="417" spans="1:68" x14ac:dyDescent="0.2">
      <c r="A417">
        <v>1970</v>
      </c>
      <c r="B417">
        <v>4</v>
      </c>
      <c r="C417">
        <f t="shared" ref="C417:AH417" si="287">IF(COUNT(C99)=1,C99-C98,"")</f>
        <v>-1.9031563450816691E-2</v>
      </c>
      <c r="D417">
        <f t="shared" si="287"/>
        <v>-9.4941678881408365E-3</v>
      </c>
      <c r="E417" t="str">
        <f t="shared" si="287"/>
        <v/>
      </c>
      <c r="F417" t="str">
        <f t="shared" si="287"/>
        <v/>
      </c>
      <c r="G417" t="str">
        <f t="shared" si="287"/>
        <v/>
      </c>
      <c r="H417" t="str">
        <f t="shared" si="287"/>
        <v/>
      </c>
      <c r="I417">
        <f t="shared" si="287"/>
        <v>-0.10019161072432414</v>
      </c>
      <c r="J417" t="str">
        <f t="shared" si="287"/>
        <v/>
      </c>
      <c r="K417" t="str">
        <f t="shared" si="287"/>
        <v/>
      </c>
      <c r="L417" t="str">
        <f t="shared" si="287"/>
        <v/>
      </c>
      <c r="M417" t="str">
        <f t="shared" si="287"/>
        <v/>
      </c>
      <c r="N417" t="str">
        <f t="shared" si="287"/>
        <v/>
      </c>
      <c r="O417" t="str">
        <f t="shared" si="287"/>
        <v/>
      </c>
      <c r="P417" t="str">
        <f t="shared" si="287"/>
        <v/>
      </c>
      <c r="Q417">
        <f t="shared" si="287"/>
        <v>-1.1115739740902297E-3</v>
      </c>
      <c r="R417">
        <f t="shared" si="287"/>
        <v>1.3821274372988412E-2</v>
      </c>
      <c r="S417" t="str">
        <f t="shared" si="287"/>
        <v/>
      </c>
      <c r="T417" t="str">
        <f t="shared" si="287"/>
        <v/>
      </c>
      <c r="U417">
        <f t="shared" si="287"/>
        <v>2.609827620729277E-2</v>
      </c>
      <c r="V417" t="str">
        <f t="shared" si="287"/>
        <v/>
      </c>
      <c r="W417" t="str">
        <f t="shared" si="287"/>
        <v/>
      </c>
      <c r="X417">
        <f t="shared" si="287"/>
        <v>1.3518224860997741E-2</v>
      </c>
      <c r="Y417" t="str">
        <f t="shared" si="287"/>
        <v/>
      </c>
      <c r="Z417" t="str">
        <f t="shared" si="287"/>
        <v/>
      </c>
      <c r="AA417" t="str">
        <f t="shared" si="287"/>
        <v/>
      </c>
      <c r="AB417" t="str">
        <f t="shared" si="287"/>
        <v/>
      </c>
      <c r="AC417" t="str">
        <f t="shared" si="287"/>
        <v/>
      </c>
      <c r="AD417" t="str">
        <f t="shared" si="287"/>
        <v/>
      </c>
      <c r="AE417">
        <f t="shared" si="287"/>
        <v>-2.3192757009153908E-3</v>
      </c>
      <c r="AF417">
        <f t="shared" si="287"/>
        <v>4.3932515498696922E-3</v>
      </c>
      <c r="AG417">
        <f t="shared" si="287"/>
        <v>3.8975690198252977E-3</v>
      </c>
      <c r="AH417">
        <f t="shared" si="287"/>
        <v>4.7404733885740846E-3</v>
      </c>
      <c r="AI417">
        <f t="shared" ref="AI417:BP417" si="288">IF(COUNT(AI99)=1,AI99-AI98,"")</f>
        <v>-1.6968701900430538E-3</v>
      </c>
      <c r="AJ417">
        <f t="shared" si="288"/>
        <v>7.8016617068668026E-3</v>
      </c>
      <c r="AK417">
        <f t="shared" si="288"/>
        <v>1.6805073126269221E-3</v>
      </c>
      <c r="AL417">
        <f t="shared" si="288"/>
        <v>-1.5667855196470626E-3</v>
      </c>
      <c r="AM417">
        <f t="shared" si="288"/>
        <v>-1.0615668995046512E-2</v>
      </c>
      <c r="AN417">
        <f t="shared" si="288"/>
        <v>-1.3797845099753347E-2</v>
      </c>
      <c r="AO417">
        <f t="shared" si="288"/>
        <v>-1.8191096649607719E-2</v>
      </c>
      <c r="AP417" t="str">
        <f t="shared" si="288"/>
        <v/>
      </c>
      <c r="AQ417">
        <f t="shared" si="288"/>
        <v>4.0372278939191375E-3</v>
      </c>
      <c r="AR417">
        <f t="shared" si="288"/>
        <v>-8.1612937901738292E-3</v>
      </c>
      <c r="AS417">
        <f t="shared" si="288"/>
        <v>-4.1241096289699186E-3</v>
      </c>
      <c r="AT417">
        <f t="shared" si="288"/>
        <v>-1.4907517688873773E-2</v>
      </c>
      <c r="AU417" t="str">
        <f t="shared" si="288"/>
        <v/>
      </c>
      <c r="AV417">
        <f t="shared" si="288"/>
        <v>7.3220517383294492E-3</v>
      </c>
      <c r="AW417">
        <f t="shared" si="288"/>
        <v>-1.1876146095203488E-2</v>
      </c>
      <c r="AX417">
        <f t="shared" si="288"/>
        <v>-1.8684787705947947E-2</v>
      </c>
      <c r="AY417">
        <f t="shared" si="288"/>
        <v>-1.4706358392621688E-2</v>
      </c>
      <c r="AZ417" t="str">
        <f t="shared" si="288"/>
        <v/>
      </c>
      <c r="BA417">
        <f t="shared" si="288"/>
        <v>6.9326600669226135E-3</v>
      </c>
      <c r="BB417">
        <f t="shared" si="288"/>
        <v>4.1164079328295244E-3</v>
      </c>
      <c r="BC417">
        <f t="shared" si="288"/>
        <v>-0.10538655598355717</v>
      </c>
      <c r="BD417" t="str">
        <f t="shared" si="288"/>
        <v/>
      </c>
      <c r="BE417">
        <f t="shared" si="288"/>
        <v>-8.3286421470212701E-2</v>
      </c>
      <c r="BF417">
        <f t="shared" si="288"/>
        <v>-5.9575848701181044E-3</v>
      </c>
      <c r="BG417" t="str">
        <f t="shared" si="288"/>
        <v/>
      </c>
      <c r="BH417">
        <f t="shared" si="288"/>
        <v>1.4108178782474938E-3</v>
      </c>
      <c r="BI417" t="str">
        <f t="shared" si="288"/>
        <v/>
      </c>
      <c r="BJ417">
        <f t="shared" si="288"/>
        <v>1.5008298170507874</v>
      </c>
      <c r="BK417">
        <f t="shared" si="288"/>
        <v>1.3723292769364841</v>
      </c>
      <c r="BL417">
        <f t="shared" si="288"/>
        <v>0.88597562932354368</v>
      </c>
      <c r="BM417">
        <f t="shared" si="288"/>
        <v>-0.1285011414735453</v>
      </c>
      <c r="BN417">
        <f t="shared" si="288"/>
        <v>-0.61390807231376554</v>
      </c>
      <c r="BO417">
        <f t="shared" si="288"/>
        <v>3.3544407071538357E-3</v>
      </c>
      <c r="BP417">
        <f t="shared" si="288"/>
        <v>6.918236795489488E-3</v>
      </c>
    </row>
    <row r="418" spans="1:68" x14ac:dyDescent="0.2">
      <c r="A418">
        <v>1971</v>
      </c>
      <c r="B418">
        <v>1</v>
      </c>
      <c r="C418">
        <f t="shared" ref="C418:AH418" si="289">IF(COUNT(C100)=1,C100-C99,"")</f>
        <v>1.7760380903926176E-3</v>
      </c>
      <c r="D418">
        <f t="shared" si="289"/>
        <v>2.6121155738056956E-4</v>
      </c>
      <c r="E418" t="str">
        <f t="shared" si="289"/>
        <v/>
      </c>
      <c r="F418" t="str">
        <f t="shared" si="289"/>
        <v/>
      </c>
      <c r="G418" t="str">
        <f t="shared" si="289"/>
        <v/>
      </c>
      <c r="H418" t="str">
        <f t="shared" si="289"/>
        <v/>
      </c>
      <c r="I418">
        <f t="shared" si="289"/>
        <v>-1.783538374475846E-2</v>
      </c>
      <c r="J418" t="str">
        <f t="shared" si="289"/>
        <v/>
      </c>
      <c r="K418" t="str">
        <f t="shared" si="289"/>
        <v/>
      </c>
      <c r="L418" t="str">
        <f t="shared" si="289"/>
        <v/>
      </c>
      <c r="M418" t="str">
        <f t="shared" si="289"/>
        <v/>
      </c>
      <c r="N418" t="str">
        <f t="shared" si="289"/>
        <v/>
      </c>
      <c r="O418" t="str">
        <f t="shared" si="289"/>
        <v/>
      </c>
      <c r="P418" t="str">
        <f t="shared" si="289"/>
        <v/>
      </c>
      <c r="Q418">
        <f t="shared" si="289"/>
        <v>4.0630593808631751E-3</v>
      </c>
      <c r="R418">
        <f t="shared" si="289"/>
        <v>2.0431871786121825E-2</v>
      </c>
      <c r="S418" t="str">
        <f t="shared" si="289"/>
        <v/>
      </c>
      <c r="T418" t="str">
        <f t="shared" si="289"/>
        <v/>
      </c>
      <c r="U418">
        <f t="shared" si="289"/>
        <v>-5.8859242680055601E-2</v>
      </c>
      <c r="V418" t="str">
        <f t="shared" si="289"/>
        <v/>
      </c>
      <c r="W418" t="str">
        <f t="shared" si="289"/>
        <v/>
      </c>
      <c r="X418">
        <f t="shared" si="289"/>
        <v>1.0971942319022432E-3</v>
      </c>
      <c r="Y418" t="str">
        <f t="shared" si="289"/>
        <v/>
      </c>
      <c r="Z418" t="str">
        <f t="shared" si="289"/>
        <v/>
      </c>
      <c r="AA418" t="str">
        <f t="shared" si="289"/>
        <v/>
      </c>
      <c r="AB418" t="str">
        <f t="shared" si="289"/>
        <v/>
      </c>
      <c r="AC418" t="str">
        <f t="shared" si="289"/>
        <v/>
      </c>
      <c r="AD418" t="str">
        <f t="shared" si="289"/>
        <v/>
      </c>
      <c r="AE418">
        <f t="shared" si="289"/>
        <v>4.5687214615508509E-5</v>
      </c>
      <c r="AF418">
        <f t="shared" si="289"/>
        <v>3.8844762248189113E-3</v>
      </c>
      <c r="AG418">
        <f t="shared" si="289"/>
        <v>1.0019594851979896E-3</v>
      </c>
      <c r="AH418">
        <f t="shared" si="289"/>
        <v>1.4815504099585652E-2</v>
      </c>
      <c r="AI418">
        <f t="shared" ref="AI418:BP418" si="290">IF(COUNT(AI100)=1,AI100-AI99,"")</f>
        <v>1.5169277730104902E-3</v>
      </c>
      <c r="AJ418">
        <f t="shared" si="290"/>
        <v>1.9697937859897152E-3</v>
      </c>
      <c r="AK418">
        <f t="shared" si="290"/>
        <v>6.3531201991384734E-3</v>
      </c>
      <c r="AL418">
        <f t="shared" si="290"/>
        <v>-6.1762339217938944E-3</v>
      </c>
      <c r="AM418">
        <f t="shared" si="290"/>
        <v>-1.627537684167546E-2</v>
      </c>
      <c r="AN418">
        <f t="shared" si="290"/>
        <v>1.8277718806944954E-3</v>
      </c>
      <c r="AO418">
        <f t="shared" si="290"/>
        <v>-2.0567043441106492E-3</v>
      </c>
      <c r="AP418" t="str">
        <f t="shared" si="290"/>
        <v/>
      </c>
      <c r="AQ418">
        <f t="shared" si="290"/>
        <v>1.970175060204582E-3</v>
      </c>
      <c r="AR418">
        <f t="shared" si="290"/>
        <v>-2.9830894709514943E-3</v>
      </c>
      <c r="AS418">
        <f t="shared" si="290"/>
        <v>-1.0129522352340103E-3</v>
      </c>
      <c r="AT418">
        <f t="shared" si="290"/>
        <v>2.7889355566964036E-3</v>
      </c>
      <c r="AU418" t="str">
        <f t="shared" si="290"/>
        <v/>
      </c>
      <c r="AV418">
        <f t="shared" si="290"/>
        <v>-2.8682538343325348E-3</v>
      </c>
      <c r="AW418">
        <f t="shared" si="290"/>
        <v>-2.5746083361779526E-3</v>
      </c>
      <c r="AX418">
        <f t="shared" si="290"/>
        <v>3.4011535415636729E-3</v>
      </c>
      <c r="AY418">
        <f t="shared" si="290"/>
        <v>4.3485595386982823E-3</v>
      </c>
      <c r="AZ418" t="str">
        <f t="shared" si="290"/>
        <v/>
      </c>
      <c r="BA418">
        <f t="shared" si="290"/>
        <v>2.334383451818689E-2</v>
      </c>
      <c r="BB418">
        <f t="shared" si="290"/>
        <v>4.1315603213503138E-3</v>
      </c>
      <c r="BC418">
        <f t="shared" si="290"/>
        <v>-4.8067649749900188E-2</v>
      </c>
      <c r="BD418" t="str">
        <f t="shared" si="290"/>
        <v/>
      </c>
      <c r="BE418">
        <f t="shared" si="290"/>
        <v>-3.3570518638540214E-2</v>
      </c>
      <c r="BF418">
        <f t="shared" si="290"/>
        <v>-1.0058055558798351E-2</v>
      </c>
      <c r="BG418" t="str">
        <f t="shared" si="290"/>
        <v/>
      </c>
      <c r="BH418">
        <f t="shared" si="290"/>
        <v>-3.6245203662778926E-3</v>
      </c>
      <c r="BI418" t="str">
        <f t="shared" si="290"/>
        <v/>
      </c>
      <c r="BJ418">
        <f t="shared" si="290"/>
        <v>-0.41591197518341527</v>
      </c>
      <c r="BK418">
        <f t="shared" si="290"/>
        <v>0.47551616568976396</v>
      </c>
      <c r="BL418">
        <f t="shared" si="290"/>
        <v>-0.21728444277705883</v>
      </c>
      <c r="BM418">
        <f t="shared" si="290"/>
        <v>0.89142763774159284</v>
      </c>
      <c r="BN418">
        <f t="shared" si="290"/>
        <v>0.19937992702638918</v>
      </c>
      <c r="BO418">
        <f t="shared" si="290"/>
        <v>1.551866506675971E-2</v>
      </c>
      <c r="BP418">
        <f t="shared" si="290"/>
        <v>1.3689417665121301E-4</v>
      </c>
    </row>
    <row r="419" spans="1:68" x14ac:dyDescent="0.2">
      <c r="A419">
        <v>1971</v>
      </c>
      <c r="B419">
        <v>2</v>
      </c>
      <c r="C419">
        <f t="shared" ref="C419:AH419" si="291">IF(COUNT(C101)=1,C101-C100,"")</f>
        <v>-2.6883908867780804E-4</v>
      </c>
      <c r="D419">
        <f t="shared" si="291"/>
        <v>1.4268556213963279E-3</v>
      </c>
      <c r="E419" t="str">
        <f t="shared" si="291"/>
        <v/>
      </c>
      <c r="F419" t="str">
        <f t="shared" si="291"/>
        <v/>
      </c>
      <c r="G419" t="str">
        <f t="shared" si="291"/>
        <v/>
      </c>
      <c r="H419" t="str">
        <f t="shared" si="291"/>
        <v/>
      </c>
      <c r="I419">
        <f t="shared" si="291"/>
        <v>-1.7512087421103217E-3</v>
      </c>
      <c r="J419" t="str">
        <f t="shared" si="291"/>
        <v/>
      </c>
      <c r="K419" t="str">
        <f t="shared" si="291"/>
        <v/>
      </c>
      <c r="L419" t="str">
        <f t="shared" si="291"/>
        <v/>
      </c>
      <c r="M419" t="str">
        <f t="shared" si="291"/>
        <v/>
      </c>
      <c r="N419" t="str">
        <f t="shared" si="291"/>
        <v/>
      </c>
      <c r="O419" t="str">
        <f t="shared" si="291"/>
        <v/>
      </c>
      <c r="P419" t="str">
        <f t="shared" si="291"/>
        <v/>
      </c>
      <c r="Q419">
        <f t="shared" si="291"/>
        <v>-3.2652067699329851E-4</v>
      </c>
      <c r="R419">
        <f t="shared" si="291"/>
        <v>-2.1634260785279302E-2</v>
      </c>
      <c r="S419" t="str">
        <f t="shared" si="291"/>
        <v/>
      </c>
      <c r="T419" t="str">
        <f t="shared" si="291"/>
        <v/>
      </c>
      <c r="U419">
        <f t="shared" si="291"/>
        <v>-8.9620064039488412E-3</v>
      </c>
      <c r="V419" t="str">
        <f t="shared" si="291"/>
        <v/>
      </c>
      <c r="W419" t="str">
        <f t="shared" si="291"/>
        <v/>
      </c>
      <c r="X419">
        <f t="shared" si="291"/>
        <v>-9.6546969646738034E-4</v>
      </c>
      <c r="Y419" t="str">
        <f t="shared" si="291"/>
        <v/>
      </c>
      <c r="Z419" t="str">
        <f t="shared" si="291"/>
        <v/>
      </c>
      <c r="AA419" t="str">
        <f t="shared" si="291"/>
        <v/>
      </c>
      <c r="AB419" t="str">
        <f t="shared" si="291"/>
        <v/>
      </c>
      <c r="AC419" t="str">
        <f t="shared" si="291"/>
        <v/>
      </c>
      <c r="AD419" t="str">
        <f t="shared" si="291"/>
        <v/>
      </c>
      <c r="AE419">
        <f t="shared" si="291"/>
        <v>3.2573005717346781E-3</v>
      </c>
      <c r="AF419">
        <f t="shared" si="291"/>
        <v>3.4585319170457041E-3</v>
      </c>
      <c r="AG419">
        <f t="shared" si="291"/>
        <v>6.1094461762762897E-3</v>
      </c>
      <c r="AH419">
        <f t="shared" si="291"/>
        <v>-2.8598683053324692E-3</v>
      </c>
      <c r="AI419">
        <f t="shared" ref="AI419:BP419" si="292">IF(COUNT(AI101)=1,AI101-AI100,"")</f>
        <v>6.8755735893857306E-3</v>
      </c>
      <c r="AJ419">
        <f t="shared" si="292"/>
        <v>4.204427843305325E-3</v>
      </c>
      <c r="AK419">
        <f t="shared" si="292"/>
        <v>1.044900414275407E-3</v>
      </c>
      <c r="AL419">
        <f t="shared" si="292"/>
        <v>-2.5687996756840192E-3</v>
      </c>
      <c r="AM419">
        <f t="shared" si="292"/>
        <v>-7.535621621970634E-3</v>
      </c>
      <c r="AN419">
        <f t="shared" si="292"/>
        <v>5.2039447397640437E-3</v>
      </c>
      <c r="AO419">
        <f t="shared" si="292"/>
        <v>1.7454128227289978E-3</v>
      </c>
      <c r="AP419" t="str">
        <f t="shared" si="292"/>
        <v/>
      </c>
      <c r="AQ419">
        <f t="shared" si="292"/>
        <v>-1.7810077383053624E-3</v>
      </c>
      <c r="AR419">
        <f t="shared" si="292"/>
        <v>2.1432014266946631E-3</v>
      </c>
      <c r="AS419">
        <f t="shared" si="292"/>
        <v>3.621614326814182E-4</v>
      </c>
      <c r="AT419">
        <f t="shared" si="292"/>
        <v>-6.3104679263720209E-4</v>
      </c>
      <c r="AU419" t="str">
        <f t="shared" si="292"/>
        <v/>
      </c>
      <c r="AV419">
        <f t="shared" si="292"/>
        <v>-3.6329262717540445E-3</v>
      </c>
      <c r="AW419">
        <f t="shared" si="292"/>
        <v>2.8675239413882281E-3</v>
      </c>
      <c r="AX419">
        <f t="shared" si="292"/>
        <v>6.8730548758999532E-4</v>
      </c>
      <c r="AY419">
        <f t="shared" si="292"/>
        <v>-1.3261204129122461E-4</v>
      </c>
      <c r="AZ419" t="str">
        <f t="shared" si="292"/>
        <v/>
      </c>
      <c r="BA419">
        <f t="shared" si="292"/>
        <v>5.6502265389426487E-3</v>
      </c>
      <c r="BB419">
        <f t="shared" si="292"/>
        <v>-8.4483918149746984E-4</v>
      </c>
      <c r="BC419">
        <f t="shared" si="292"/>
        <v>-1.8529853477775582E-2</v>
      </c>
      <c r="BD419" t="str">
        <f t="shared" si="292"/>
        <v/>
      </c>
      <c r="BE419">
        <f t="shared" si="292"/>
        <v>-3.0131283718391799E-2</v>
      </c>
      <c r="BF419">
        <f t="shared" si="292"/>
        <v>-6.0245745445035581E-3</v>
      </c>
      <c r="BG419" t="str">
        <f t="shared" si="292"/>
        <v/>
      </c>
      <c r="BH419">
        <f t="shared" si="292"/>
        <v>2.1595282310115683E-3</v>
      </c>
      <c r="BI419" t="str">
        <f t="shared" si="292"/>
        <v/>
      </c>
      <c r="BJ419">
        <f t="shared" si="292"/>
        <v>-0.76001842583074808</v>
      </c>
      <c r="BK419">
        <f t="shared" si="292"/>
        <v>-0.53773756722850319</v>
      </c>
      <c r="BL419">
        <f t="shared" si="292"/>
        <v>-0.20868096842420769</v>
      </c>
      <c r="BM419">
        <f t="shared" si="292"/>
        <v>0.22228044524459856</v>
      </c>
      <c r="BN419">
        <f t="shared" si="292"/>
        <v>0.55191816493704482</v>
      </c>
      <c r="BO419">
        <f t="shared" si="292"/>
        <v>-3.7321052900025492E-3</v>
      </c>
      <c r="BP419">
        <f t="shared" si="292"/>
        <v>9.3529278516420108E-3</v>
      </c>
    </row>
    <row r="420" spans="1:68" x14ac:dyDescent="0.2">
      <c r="A420">
        <v>1971</v>
      </c>
      <c r="B420">
        <v>3</v>
      </c>
      <c r="C420">
        <f t="shared" ref="C420:AH420" si="293">IF(COUNT(C102)=1,C102-C101,"")</f>
        <v>4.6453364811451792E-3</v>
      </c>
      <c r="D420">
        <f t="shared" si="293"/>
        <v>-7.1758100622734133E-3</v>
      </c>
      <c r="E420" t="str">
        <f t="shared" si="293"/>
        <v/>
      </c>
      <c r="F420" t="str">
        <f t="shared" si="293"/>
        <v/>
      </c>
      <c r="G420" t="str">
        <f t="shared" si="293"/>
        <v/>
      </c>
      <c r="H420" t="str">
        <f t="shared" si="293"/>
        <v/>
      </c>
      <c r="I420">
        <f t="shared" si="293"/>
        <v>3.7696383619662654E-2</v>
      </c>
      <c r="J420" t="str">
        <f t="shared" si="293"/>
        <v/>
      </c>
      <c r="K420" t="str">
        <f t="shared" si="293"/>
        <v/>
      </c>
      <c r="L420" t="str">
        <f t="shared" si="293"/>
        <v/>
      </c>
      <c r="M420" t="str">
        <f t="shared" si="293"/>
        <v/>
      </c>
      <c r="N420" t="str">
        <f t="shared" si="293"/>
        <v/>
      </c>
      <c r="O420" t="str">
        <f t="shared" si="293"/>
        <v/>
      </c>
      <c r="P420" t="str">
        <f t="shared" si="293"/>
        <v/>
      </c>
      <c r="Q420">
        <f t="shared" si="293"/>
        <v>-3.2937431601224101E-4</v>
      </c>
      <c r="R420">
        <f t="shared" si="293"/>
        <v>0.10670646859859989</v>
      </c>
      <c r="S420" t="str">
        <f t="shared" si="293"/>
        <v/>
      </c>
      <c r="T420" t="str">
        <f t="shared" si="293"/>
        <v/>
      </c>
      <c r="U420">
        <f t="shared" si="293"/>
        <v>8.2518641489600419E-2</v>
      </c>
      <c r="V420" t="str">
        <f t="shared" si="293"/>
        <v/>
      </c>
      <c r="W420" t="str">
        <f t="shared" si="293"/>
        <v/>
      </c>
      <c r="X420">
        <f t="shared" si="293"/>
        <v>5.6644680951682957E-3</v>
      </c>
      <c r="Y420" t="str">
        <f t="shared" si="293"/>
        <v/>
      </c>
      <c r="Z420" t="str">
        <f t="shared" si="293"/>
        <v/>
      </c>
      <c r="AA420" t="str">
        <f t="shared" si="293"/>
        <v/>
      </c>
      <c r="AB420" t="str">
        <f t="shared" si="293"/>
        <v/>
      </c>
      <c r="AC420" t="str">
        <f t="shared" si="293"/>
        <v/>
      </c>
      <c r="AD420" t="str">
        <f t="shared" si="293"/>
        <v/>
      </c>
      <c r="AE420">
        <f t="shared" si="293"/>
        <v>5.3715379319148049E-3</v>
      </c>
      <c r="AF420">
        <f t="shared" si="293"/>
        <v>6.3350156097357058E-3</v>
      </c>
      <c r="AG420">
        <f t="shared" si="293"/>
        <v>7.2125734278998266E-3</v>
      </c>
      <c r="AH420">
        <f t="shared" si="293"/>
        <v>4.9506046641942802E-3</v>
      </c>
      <c r="AI420">
        <f t="shared" ref="AI420:BP420" si="294">IF(COUNT(AI102)=1,AI102-AI101,"")</f>
        <v>1.0038225973875825E-2</v>
      </c>
      <c r="AJ420">
        <f t="shared" si="294"/>
        <v>7.2315289181807962E-3</v>
      </c>
      <c r="AK420">
        <f t="shared" si="294"/>
        <v>5.7045017006895904E-3</v>
      </c>
      <c r="AL420">
        <f t="shared" si="294"/>
        <v>5.6573367029377764E-3</v>
      </c>
      <c r="AM420">
        <f t="shared" si="294"/>
        <v>-4.3838267924458663E-3</v>
      </c>
      <c r="AN420">
        <f t="shared" si="294"/>
        <v>5.6319618548792416E-3</v>
      </c>
      <c r="AO420">
        <f t="shared" si="294"/>
        <v>-7.0305375484913668E-4</v>
      </c>
      <c r="AP420" t="str">
        <f t="shared" si="294"/>
        <v/>
      </c>
      <c r="AQ420">
        <f t="shared" si="294"/>
        <v>-3.7361182078932131E-3</v>
      </c>
      <c r="AR420">
        <f t="shared" si="294"/>
        <v>-5.2905955626831869E-3</v>
      </c>
      <c r="AS420">
        <f t="shared" si="294"/>
        <v>-9.0267408533470928E-3</v>
      </c>
      <c r="AT420">
        <f t="shared" si="294"/>
        <v>1.367203889091162E-2</v>
      </c>
      <c r="AU420" t="str">
        <f t="shared" si="294"/>
        <v/>
      </c>
      <c r="AV420">
        <f t="shared" si="294"/>
        <v>-3.2169209570440671E-3</v>
      </c>
      <c r="AW420">
        <f t="shared" si="294"/>
        <v>-1.5609804458578402E-2</v>
      </c>
      <c r="AX420">
        <f t="shared" si="294"/>
        <v>1.1754776160637803E-2</v>
      </c>
      <c r="AY420">
        <f t="shared" si="294"/>
        <v>1.7052400574307569E-2</v>
      </c>
      <c r="AZ420" t="str">
        <f t="shared" si="294"/>
        <v/>
      </c>
      <c r="BA420">
        <f t="shared" si="294"/>
        <v>3.8291452715373486E-2</v>
      </c>
      <c r="BB420">
        <f t="shared" si="294"/>
        <v>-2.4756591712140619E-3</v>
      </c>
      <c r="BC420">
        <f t="shared" si="294"/>
        <v>-1.7568585895999966E-2</v>
      </c>
      <c r="BD420" t="str">
        <f t="shared" si="294"/>
        <v/>
      </c>
      <c r="BE420">
        <f t="shared" si="294"/>
        <v>-5.334419419178893E-3</v>
      </c>
      <c r="BF420">
        <f t="shared" si="294"/>
        <v>-6.7490157527316796E-4</v>
      </c>
      <c r="BG420" t="str">
        <f t="shared" si="294"/>
        <v/>
      </c>
      <c r="BH420">
        <f t="shared" si="294"/>
        <v>9.6717674852986324E-4</v>
      </c>
      <c r="BI420" t="str">
        <f t="shared" si="294"/>
        <v/>
      </c>
      <c r="BJ420">
        <f t="shared" si="294"/>
        <v>0.78769995285933714</v>
      </c>
      <c r="BK420">
        <f t="shared" si="294"/>
        <v>0.36164082137096365</v>
      </c>
      <c r="BL420">
        <f t="shared" si="294"/>
        <v>0.63158402577849149</v>
      </c>
      <c r="BM420">
        <f t="shared" si="294"/>
        <v>-0.42605946383705984</v>
      </c>
      <c r="BN420">
        <f t="shared" si="294"/>
        <v>-0.15568545422704005</v>
      </c>
      <c r="BO420">
        <f t="shared" si="294"/>
        <v>-1.0505167554903161E-2</v>
      </c>
      <c r="BP420">
        <f t="shared" si="294"/>
        <v>-1.7610837141463845E-3</v>
      </c>
    </row>
    <row r="421" spans="1:68" x14ac:dyDescent="0.2">
      <c r="A421">
        <v>1971</v>
      </c>
      <c r="B421">
        <v>4</v>
      </c>
      <c r="C421">
        <f t="shared" ref="C421:AH421" si="295">IF(COUNT(C103)=1,C103-C102,"")</f>
        <v>-1.0106273608576188E-2</v>
      </c>
      <c r="D421">
        <f t="shared" si="295"/>
        <v>-3.8864750519493896E-3</v>
      </c>
      <c r="E421" t="str">
        <f t="shared" si="295"/>
        <v/>
      </c>
      <c r="F421" t="str">
        <f t="shared" si="295"/>
        <v/>
      </c>
      <c r="G421" t="str">
        <f t="shared" si="295"/>
        <v/>
      </c>
      <c r="H421" t="str">
        <f t="shared" si="295"/>
        <v/>
      </c>
      <c r="I421">
        <f t="shared" si="295"/>
        <v>-5.3815829553000682E-2</v>
      </c>
      <c r="J421" t="str">
        <f t="shared" si="295"/>
        <v/>
      </c>
      <c r="K421" t="str">
        <f t="shared" si="295"/>
        <v/>
      </c>
      <c r="L421" t="str">
        <f t="shared" si="295"/>
        <v/>
      </c>
      <c r="M421" t="str">
        <f t="shared" si="295"/>
        <v/>
      </c>
      <c r="N421" t="str">
        <f t="shared" si="295"/>
        <v/>
      </c>
      <c r="O421" t="str">
        <f t="shared" si="295"/>
        <v/>
      </c>
      <c r="P421" t="str">
        <f t="shared" si="295"/>
        <v/>
      </c>
      <c r="Q421">
        <f t="shared" si="295"/>
        <v>3.7778796368826695E-3</v>
      </c>
      <c r="R421">
        <f t="shared" si="295"/>
        <v>-8.1539098445294833E-2</v>
      </c>
      <c r="S421" t="str">
        <f t="shared" si="295"/>
        <v/>
      </c>
      <c r="T421" t="str">
        <f t="shared" si="295"/>
        <v/>
      </c>
      <c r="U421">
        <f t="shared" si="295"/>
        <v>-0.12483664750988321</v>
      </c>
      <c r="V421" t="str">
        <f t="shared" si="295"/>
        <v/>
      </c>
      <c r="W421" t="str">
        <f t="shared" si="295"/>
        <v/>
      </c>
      <c r="X421">
        <f t="shared" si="295"/>
        <v>-5.7786693495680552E-3</v>
      </c>
      <c r="Y421" t="str">
        <f t="shared" si="295"/>
        <v/>
      </c>
      <c r="Z421" t="str">
        <f t="shared" si="295"/>
        <v/>
      </c>
      <c r="AA421" t="str">
        <f t="shared" si="295"/>
        <v/>
      </c>
      <c r="AB421" t="str">
        <f t="shared" si="295"/>
        <v/>
      </c>
      <c r="AC421" t="str">
        <f t="shared" si="295"/>
        <v/>
      </c>
      <c r="AD421" t="str">
        <f t="shared" si="295"/>
        <v/>
      </c>
      <c r="AE421">
        <f t="shared" si="295"/>
        <v>-1.4871190625735942E-3</v>
      </c>
      <c r="AF421">
        <f t="shared" si="295"/>
        <v>5.9781184732377035E-3</v>
      </c>
      <c r="AG421">
        <f t="shared" si="295"/>
        <v>3.6930356180016055E-3</v>
      </c>
      <c r="AH421">
        <f t="shared" si="295"/>
        <v>2.0027965026506944E-2</v>
      </c>
      <c r="AI421">
        <f t="shared" ref="AI421:BP421" si="296">IF(COUNT(AI103)=1,AI103-AI102,"")</f>
        <v>2.4337544326726857E-3</v>
      </c>
      <c r="AJ421">
        <f t="shared" si="296"/>
        <v>7.1203865908233688E-3</v>
      </c>
      <c r="AK421">
        <f t="shared" si="296"/>
        <v>4.1191169848620035E-3</v>
      </c>
      <c r="AL421">
        <f t="shared" si="296"/>
        <v>-4.1790810462929429E-3</v>
      </c>
      <c r="AM421">
        <f t="shared" si="296"/>
        <v>-7.1642350900740226E-3</v>
      </c>
      <c r="AN421">
        <f t="shared" si="296"/>
        <v>-7.9222518229689065E-3</v>
      </c>
      <c r="AO421">
        <f t="shared" si="296"/>
        <v>-1.3900370296202169E-2</v>
      </c>
      <c r="AP421" t="str">
        <f t="shared" si="296"/>
        <v/>
      </c>
      <c r="AQ421">
        <f t="shared" si="296"/>
        <v>-6.85420569375772E-3</v>
      </c>
      <c r="AR421">
        <f t="shared" si="296"/>
        <v>-7.687966279001035E-3</v>
      </c>
      <c r="AS421">
        <f t="shared" si="296"/>
        <v>-1.4542194314676848E-2</v>
      </c>
      <c r="AT421">
        <f t="shared" si="296"/>
        <v>4.4358893796504484E-3</v>
      </c>
      <c r="AU421" t="str">
        <f t="shared" si="296"/>
        <v/>
      </c>
      <c r="AV421">
        <f t="shared" si="296"/>
        <v>-1.221770920771803E-4</v>
      </c>
      <c r="AW421">
        <f t="shared" si="296"/>
        <v>-3.4557821268403011E-2</v>
      </c>
      <c r="AX421">
        <f t="shared" si="296"/>
        <v>-3.2273437716856535E-4</v>
      </c>
      <c r="AY421">
        <f t="shared" si="296"/>
        <v>1.1240471084621007E-2</v>
      </c>
      <c r="AZ421" t="str">
        <f t="shared" si="296"/>
        <v/>
      </c>
      <c r="BA421">
        <f t="shared" si="296"/>
        <v>3.7632415078264758E-2</v>
      </c>
      <c r="BB421">
        <f t="shared" si="296"/>
        <v>8.7972489002385856E-4</v>
      </c>
      <c r="BC421">
        <f t="shared" si="296"/>
        <v>-8.8087817842170679E-3</v>
      </c>
      <c r="BD421" t="str">
        <f t="shared" si="296"/>
        <v/>
      </c>
      <c r="BE421">
        <f t="shared" si="296"/>
        <v>-0.13026620056454608</v>
      </c>
      <c r="BF421">
        <f t="shared" si="296"/>
        <v>-1.0154468054074606E-2</v>
      </c>
      <c r="BG421" t="str">
        <f t="shared" si="296"/>
        <v/>
      </c>
      <c r="BH421">
        <f t="shared" si="296"/>
        <v>9.2549858323091941E-3</v>
      </c>
      <c r="BI421" t="str">
        <f t="shared" si="296"/>
        <v/>
      </c>
      <c r="BJ421">
        <f t="shared" si="296"/>
        <v>0.80690766015353921</v>
      </c>
      <c r="BK421">
        <f t="shared" si="296"/>
        <v>0.79306016065696561</v>
      </c>
      <c r="BL421">
        <f t="shared" si="296"/>
        <v>-0.10656106116730957</v>
      </c>
      <c r="BM421">
        <f t="shared" si="296"/>
        <v>-1.3847759654194158E-2</v>
      </c>
      <c r="BN421">
        <f t="shared" si="296"/>
        <v>-0.91316797496420143</v>
      </c>
      <c r="BO421">
        <f t="shared" si="296"/>
        <v>8.2323564208791541E-3</v>
      </c>
      <c r="BP421">
        <f t="shared" si="296"/>
        <v>-5.0051535717038007E-3</v>
      </c>
    </row>
    <row r="422" spans="1:68" x14ac:dyDescent="0.2">
      <c r="A422">
        <v>1972</v>
      </c>
      <c r="B422">
        <v>1</v>
      </c>
      <c r="C422">
        <f t="shared" ref="C422:AH422" si="297">IF(COUNT(C104)=1,C104-C103,"")</f>
        <v>-1.5346627814198044E-2</v>
      </c>
      <c r="D422">
        <f t="shared" si="297"/>
        <v>-9.8212966104487265E-3</v>
      </c>
      <c r="E422" t="str">
        <f t="shared" si="297"/>
        <v/>
      </c>
      <c r="F422" t="str">
        <f t="shared" si="297"/>
        <v/>
      </c>
      <c r="G422" t="str">
        <f t="shared" si="297"/>
        <v/>
      </c>
      <c r="H422" t="str">
        <f t="shared" si="297"/>
        <v/>
      </c>
      <c r="I422">
        <f t="shared" si="297"/>
        <v>-4.5315567589724104E-2</v>
      </c>
      <c r="J422" t="str">
        <f t="shared" si="297"/>
        <v/>
      </c>
      <c r="K422" t="str">
        <f t="shared" si="297"/>
        <v/>
      </c>
      <c r="L422" t="str">
        <f t="shared" si="297"/>
        <v/>
      </c>
      <c r="M422" t="str">
        <f t="shared" si="297"/>
        <v/>
      </c>
      <c r="N422" t="str">
        <f t="shared" si="297"/>
        <v/>
      </c>
      <c r="O422" t="str">
        <f t="shared" si="297"/>
        <v/>
      </c>
      <c r="P422" t="str">
        <f t="shared" si="297"/>
        <v/>
      </c>
      <c r="Q422">
        <f t="shared" si="297"/>
        <v>-1.0927437992189655E-3</v>
      </c>
      <c r="R422">
        <f t="shared" si="297"/>
        <v>4.8934890247936735E-2</v>
      </c>
      <c r="S422" t="str">
        <f t="shared" si="297"/>
        <v/>
      </c>
      <c r="T422" t="str">
        <f t="shared" si="297"/>
        <v/>
      </c>
      <c r="U422">
        <f t="shared" si="297"/>
        <v>4.7226450654153318E-2</v>
      </c>
      <c r="V422" t="str">
        <f t="shared" si="297"/>
        <v/>
      </c>
      <c r="W422" t="str">
        <f t="shared" si="297"/>
        <v/>
      </c>
      <c r="X422">
        <f t="shared" si="297"/>
        <v>-6.9632834025581403E-3</v>
      </c>
      <c r="Y422" t="str">
        <f t="shared" si="297"/>
        <v/>
      </c>
      <c r="Z422" t="str">
        <f t="shared" si="297"/>
        <v/>
      </c>
      <c r="AA422" t="str">
        <f t="shared" si="297"/>
        <v/>
      </c>
      <c r="AB422" t="str">
        <f t="shared" si="297"/>
        <v/>
      </c>
      <c r="AC422" t="str">
        <f t="shared" si="297"/>
        <v/>
      </c>
      <c r="AD422" t="str">
        <f t="shared" si="297"/>
        <v/>
      </c>
      <c r="AE422">
        <f t="shared" si="297"/>
        <v>8.2140487993211941E-3</v>
      </c>
      <c r="AF422">
        <f t="shared" si="297"/>
        <v>8.0599293795469151E-3</v>
      </c>
      <c r="AG422">
        <f t="shared" si="297"/>
        <v>7.2275729692714563E-3</v>
      </c>
      <c r="AH422">
        <f t="shared" si="297"/>
        <v>1.6518300493336913E-2</v>
      </c>
      <c r="AI422">
        <f t="shared" ref="AI422:BP422" si="298">IF(COUNT(AI104)=1,AI104-AI103,"")</f>
        <v>5.7414839125256023E-3</v>
      </c>
      <c r="AJ422">
        <f t="shared" si="298"/>
        <v>1.0172794123660456E-2</v>
      </c>
      <c r="AK422">
        <f t="shared" si="298"/>
        <v>6.9991613125881535E-3</v>
      </c>
      <c r="AL422">
        <f t="shared" si="298"/>
        <v>-1.2747621432973588E-3</v>
      </c>
      <c r="AM422">
        <f t="shared" si="298"/>
        <v>-2.0923445612996971E-3</v>
      </c>
      <c r="AN422">
        <f t="shared" si="298"/>
        <v>-1.5587576594853214E-3</v>
      </c>
      <c r="AO422">
        <f t="shared" si="298"/>
        <v>-9.6186870390333468E-3</v>
      </c>
      <c r="AP422" t="str">
        <f t="shared" si="298"/>
        <v/>
      </c>
      <c r="AQ422">
        <f t="shared" si="298"/>
        <v>-2.7168567479467498E-3</v>
      </c>
      <c r="AR422">
        <f t="shared" si="298"/>
        <v>-5.1338447133990606E-3</v>
      </c>
      <c r="AS422">
        <f t="shared" si="298"/>
        <v>-7.8507195138133312E-3</v>
      </c>
      <c r="AT422">
        <f t="shared" si="298"/>
        <v>-7.4959332368546572E-3</v>
      </c>
      <c r="AU422" t="str">
        <f t="shared" si="298"/>
        <v/>
      </c>
      <c r="AV422">
        <f t="shared" si="298"/>
        <v>-2.1530287012616611E-4</v>
      </c>
      <c r="AW422">
        <f t="shared" si="298"/>
        <v>-1.2141693898836792E-2</v>
      </c>
      <c r="AX422">
        <f t="shared" si="298"/>
        <v>-1.0015635128009848E-2</v>
      </c>
      <c r="AY422">
        <f t="shared" si="298"/>
        <v>-5.8431272747458962E-3</v>
      </c>
      <c r="AZ422" t="str">
        <f t="shared" si="298"/>
        <v/>
      </c>
      <c r="BA422">
        <f t="shared" si="298"/>
        <v>3.7099275938934584E-2</v>
      </c>
      <c r="BB422">
        <f t="shared" si="298"/>
        <v>-7.3818216355459043E-4</v>
      </c>
      <c r="BC422">
        <f t="shared" si="298"/>
        <v>7.2262926264032856E-3</v>
      </c>
      <c r="BD422" t="str">
        <f t="shared" si="298"/>
        <v/>
      </c>
      <c r="BE422">
        <f t="shared" si="298"/>
        <v>3.9651947808329702E-2</v>
      </c>
      <c r="BF422">
        <f t="shared" si="298"/>
        <v>-9.3320577809237193E-3</v>
      </c>
      <c r="BG422" t="str">
        <f t="shared" si="298"/>
        <v/>
      </c>
      <c r="BH422">
        <f t="shared" si="298"/>
        <v>4.129424333332004E-3</v>
      </c>
      <c r="BI422" t="str">
        <f t="shared" si="298"/>
        <v/>
      </c>
      <c r="BJ422">
        <f t="shared" si="298"/>
        <v>-0.30322311715198769</v>
      </c>
      <c r="BK422">
        <f t="shared" si="298"/>
        <v>-5.4296745715055827E-2</v>
      </c>
      <c r="BL422">
        <f t="shared" si="298"/>
        <v>-7.3582570276061077E-2</v>
      </c>
      <c r="BM422">
        <f t="shared" si="298"/>
        <v>0.24892617480728685</v>
      </c>
      <c r="BN422">
        <f t="shared" si="298"/>
        <v>0.22983086163613042</v>
      </c>
      <c r="BO422">
        <f t="shared" si="298"/>
        <v>5.967253155700028E-3</v>
      </c>
      <c r="BP422">
        <f t="shared" si="298"/>
        <v>6.65964868008663E-3</v>
      </c>
    </row>
    <row r="423" spans="1:68" x14ac:dyDescent="0.2">
      <c r="A423">
        <v>1972</v>
      </c>
      <c r="B423">
        <v>2</v>
      </c>
      <c r="C423">
        <f t="shared" ref="C423:AH423" si="299">IF(COUNT(C105)=1,C105-C104,"")</f>
        <v>-1.6827628556601582E-3</v>
      </c>
      <c r="D423">
        <f t="shared" si="299"/>
        <v>-6.3738428746109577E-3</v>
      </c>
      <c r="E423" t="str">
        <f t="shared" si="299"/>
        <v/>
      </c>
      <c r="F423" t="str">
        <f t="shared" si="299"/>
        <v/>
      </c>
      <c r="G423" t="str">
        <f t="shared" si="299"/>
        <v/>
      </c>
      <c r="H423" t="str">
        <f t="shared" si="299"/>
        <v/>
      </c>
      <c r="I423">
        <f t="shared" si="299"/>
        <v>-4.8399005733665845E-3</v>
      </c>
      <c r="J423" t="str">
        <f t="shared" si="299"/>
        <v/>
      </c>
      <c r="K423" t="str">
        <f t="shared" si="299"/>
        <v/>
      </c>
      <c r="L423" t="str">
        <f t="shared" si="299"/>
        <v/>
      </c>
      <c r="M423" t="str">
        <f t="shared" si="299"/>
        <v/>
      </c>
      <c r="N423" t="str">
        <f t="shared" si="299"/>
        <v/>
      </c>
      <c r="O423" t="str">
        <f t="shared" si="299"/>
        <v/>
      </c>
      <c r="P423" t="str">
        <f t="shared" si="299"/>
        <v/>
      </c>
      <c r="Q423">
        <f t="shared" si="299"/>
        <v>-9.0811590883445488E-4</v>
      </c>
      <c r="R423">
        <f t="shared" si="299"/>
        <v>-3.8738175530946606E-2</v>
      </c>
      <c r="S423" t="str">
        <f t="shared" si="299"/>
        <v/>
      </c>
      <c r="T423" t="str">
        <f t="shared" si="299"/>
        <v/>
      </c>
      <c r="U423">
        <f t="shared" si="299"/>
        <v>-1.04818162937379E-2</v>
      </c>
      <c r="V423" t="str">
        <f t="shared" si="299"/>
        <v/>
      </c>
      <c r="W423" t="str">
        <f t="shared" si="299"/>
        <v/>
      </c>
      <c r="X423">
        <f t="shared" si="299"/>
        <v>1.9506475408716639E-2</v>
      </c>
      <c r="Y423" t="str">
        <f t="shared" si="299"/>
        <v/>
      </c>
      <c r="Z423" t="str">
        <f t="shared" si="299"/>
        <v/>
      </c>
      <c r="AA423" t="str">
        <f t="shared" si="299"/>
        <v/>
      </c>
      <c r="AB423" t="str">
        <f t="shared" si="299"/>
        <v/>
      </c>
      <c r="AC423" t="str">
        <f t="shared" si="299"/>
        <v/>
      </c>
      <c r="AD423" t="str">
        <f t="shared" si="299"/>
        <v/>
      </c>
      <c r="AE423">
        <f t="shared" si="299"/>
        <v>5.3265206062032E-3</v>
      </c>
      <c r="AF423">
        <f t="shared" si="299"/>
        <v>6.9960806418358779E-3</v>
      </c>
      <c r="AG423">
        <f t="shared" si="299"/>
        <v>6.1326104709156226E-3</v>
      </c>
      <c r="AH423">
        <f t="shared" si="299"/>
        <v>7.0311768399067276E-3</v>
      </c>
      <c r="AI423">
        <f t="shared" ref="AI423:BP423" si="300">IF(COUNT(AI105)=1,AI105-AI104,"")</f>
        <v>2.6517060277218008E-3</v>
      </c>
      <c r="AJ423">
        <f t="shared" si="300"/>
        <v>7.7892962579331204E-3</v>
      </c>
      <c r="AK423">
        <f t="shared" si="300"/>
        <v>7.2882073882061249E-3</v>
      </c>
      <c r="AL423">
        <f t="shared" si="300"/>
        <v>-6.0292389532303758E-3</v>
      </c>
      <c r="AM423">
        <f t="shared" si="300"/>
        <v>-1.0243899581614535E-2</v>
      </c>
      <c r="AN423">
        <f t="shared" si="300"/>
        <v>4.4711879754630868E-3</v>
      </c>
      <c r="AO423">
        <f t="shared" si="300"/>
        <v>-2.524892666377454E-3</v>
      </c>
      <c r="AP423" t="str">
        <f t="shared" si="300"/>
        <v/>
      </c>
      <c r="AQ423">
        <f t="shared" si="300"/>
        <v>-1.550651460684449E-3</v>
      </c>
      <c r="AR423">
        <f t="shared" si="300"/>
        <v>-2.6449418664626911E-3</v>
      </c>
      <c r="AS423">
        <f t="shared" si="300"/>
        <v>-4.1956075469133935E-3</v>
      </c>
      <c r="AT423">
        <f t="shared" si="300"/>
        <v>2.5128254206198131E-3</v>
      </c>
      <c r="AU423" t="str">
        <f t="shared" si="300"/>
        <v/>
      </c>
      <c r="AV423">
        <f t="shared" si="300"/>
        <v>-3.1489863643621163E-3</v>
      </c>
      <c r="AW423">
        <f t="shared" si="300"/>
        <v>-3.7381081080951617E-3</v>
      </c>
      <c r="AX423">
        <f t="shared" si="300"/>
        <v>2.1674292911493254E-3</v>
      </c>
      <c r="AY423">
        <f t="shared" si="300"/>
        <v>3.5683447189178708E-3</v>
      </c>
      <c r="AZ423" t="str">
        <f t="shared" si="300"/>
        <v/>
      </c>
      <c r="BA423">
        <f t="shared" si="300"/>
        <v>3.6758292175096852E-2</v>
      </c>
      <c r="BB423">
        <f t="shared" si="300"/>
        <v>-6.9191114243505325E-4</v>
      </c>
      <c r="BC423">
        <f t="shared" si="300"/>
        <v>5.592500136651557E-2</v>
      </c>
      <c r="BD423" t="str">
        <f t="shared" si="300"/>
        <v/>
      </c>
      <c r="BE423">
        <f t="shared" si="300"/>
        <v>-7.8681129402980332E-2</v>
      </c>
      <c r="BF423">
        <f t="shared" si="300"/>
        <v>-1.3022822849401372E-2</v>
      </c>
      <c r="BG423" t="str">
        <f t="shared" si="300"/>
        <v/>
      </c>
      <c r="BH423">
        <f t="shared" si="300"/>
        <v>2.8132835868093196E-3</v>
      </c>
      <c r="BI423" t="str">
        <f t="shared" si="300"/>
        <v/>
      </c>
      <c r="BJ423">
        <f t="shared" si="300"/>
        <v>-0.41402450954867875</v>
      </c>
      <c r="BK423">
        <f t="shared" si="300"/>
        <v>-0.27174275669006853</v>
      </c>
      <c r="BL423">
        <f t="shared" si="300"/>
        <v>-0.10988024189899104</v>
      </c>
      <c r="BM423">
        <f t="shared" si="300"/>
        <v>0.14228161141125395</v>
      </c>
      <c r="BN423">
        <f t="shared" si="300"/>
        <v>0.3042420444688636</v>
      </c>
      <c r="BO423">
        <f t="shared" si="300"/>
        <v>-1.9658397937546285E-3</v>
      </c>
      <c r="BP423">
        <f t="shared" si="300"/>
        <v>-3.1772756968634699E-3</v>
      </c>
    </row>
    <row r="424" spans="1:68" x14ac:dyDescent="0.2">
      <c r="A424">
        <v>1972</v>
      </c>
      <c r="B424">
        <v>3</v>
      </c>
      <c r="C424">
        <f t="shared" ref="C424:AH424" si="301">IF(COUNT(C106)=1,C106-C105,"")</f>
        <v>-9.0776322029419987E-3</v>
      </c>
      <c r="D424">
        <f t="shared" si="301"/>
        <v>-1.4471509008465944E-2</v>
      </c>
      <c r="E424" t="str">
        <f t="shared" si="301"/>
        <v/>
      </c>
      <c r="F424" t="str">
        <f t="shared" si="301"/>
        <v/>
      </c>
      <c r="G424" t="str">
        <f t="shared" si="301"/>
        <v/>
      </c>
      <c r="H424" t="str">
        <f t="shared" si="301"/>
        <v/>
      </c>
      <c r="I424">
        <f t="shared" si="301"/>
        <v>2.4737864500394835E-3</v>
      </c>
      <c r="J424" t="str">
        <f t="shared" si="301"/>
        <v/>
      </c>
      <c r="K424" t="str">
        <f t="shared" si="301"/>
        <v/>
      </c>
      <c r="L424" t="str">
        <f t="shared" si="301"/>
        <v/>
      </c>
      <c r="M424" t="str">
        <f t="shared" si="301"/>
        <v/>
      </c>
      <c r="N424" t="str">
        <f t="shared" si="301"/>
        <v/>
      </c>
      <c r="O424" t="str">
        <f t="shared" si="301"/>
        <v/>
      </c>
      <c r="P424" t="str">
        <f t="shared" si="301"/>
        <v/>
      </c>
      <c r="Q424">
        <f t="shared" si="301"/>
        <v>1.0047943733326199E-3</v>
      </c>
      <c r="R424">
        <f t="shared" si="301"/>
        <v>-2.1606035917782762E-2</v>
      </c>
      <c r="S424" t="str">
        <f t="shared" si="301"/>
        <v/>
      </c>
      <c r="T424" t="str">
        <f t="shared" si="301"/>
        <v/>
      </c>
      <c r="U424">
        <f t="shared" si="301"/>
        <v>-3.480462028113962E-2</v>
      </c>
      <c r="V424" t="str">
        <f t="shared" si="301"/>
        <v/>
      </c>
      <c r="W424" t="str">
        <f t="shared" si="301"/>
        <v/>
      </c>
      <c r="X424">
        <f t="shared" si="301"/>
        <v>-7.9948580867599262E-3</v>
      </c>
      <c r="Y424" t="str">
        <f t="shared" si="301"/>
        <v/>
      </c>
      <c r="Z424" t="str">
        <f t="shared" si="301"/>
        <v/>
      </c>
      <c r="AA424" t="str">
        <f t="shared" si="301"/>
        <v/>
      </c>
      <c r="AB424" t="str">
        <f t="shared" si="301"/>
        <v/>
      </c>
      <c r="AC424" t="str">
        <f t="shared" si="301"/>
        <v/>
      </c>
      <c r="AD424" t="str">
        <f t="shared" si="301"/>
        <v/>
      </c>
      <c r="AE424">
        <f t="shared" si="301"/>
        <v>2.3886315099592714E-3</v>
      </c>
      <c r="AF424">
        <f t="shared" si="301"/>
        <v>5.1711521432795671E-3</v>
      </c>
      <c r="AG424">
        <f t="shared" si="301"/>
        <v>6.6512341894480187E-3</v>
      </c>
      <c r="AH424">
        <f t="shared" si="301"/>
        <v>5.0849003211927979E-3</v>
      </c>
      <c r="AI424">
        <f t="shared" ref="AI424:BP424" si="302">IF(COUNT(AI106)=1,AI106-AI105,"")</f>
        <v>6.7387880005158607E-3</v>
      </c>
      <c r="AJ424">
        <f t="shared" si="302"/>
        <v>3.228847892407849E-3</v>
      </c>
      <c r="AK424">
        <f t="shared" si="302"/>
        <v>7.6431851450839972E-3</v>
      </c>
      <c r="AL424">
        <f t="shared" si="302"/>
        <v>-9.3009048728767141E-3</v>
      </c>
      <c r="AM424">
        <f t="shared" si="302"/>
        <v>-9.8590267671250231E-3</v>
      </c>
      <c r="AN424">
        <f t="shared" si="302"/>
        <v>-2.9691818457668884E-3</v>
      </c>
      <c r="AO424">
        <f t="shared" si="302"/>
        <v>-8.1403339890577797E-3</v>
      </c>
      <c r="AP424" t="str">
        <f t="shared" si="302"/>
        <v/>
      </c>
      <c r="AQ424">
        <f t="shared" si="302"/>
        <v>-1.1983922938565428E-3</v>
      </c>
      <c r="AR424">
        <f t="shared" si="302"/>
        <v>-2.6579293737967191E-3</v>
      </c>
      <c r="AS424">
        <f t="shared" si="302"/>
        <v>-3.8563325055385178E-3</v>
      </c>
      <c r="AT424">
        <f t="shared" si="302"/>
        <v>-5.2213140077682629E-3</v>
      </c>
      <c r="AU424" t="str">
        <f t="shared" si="302"/>
        <v/>
      </c>
      <c r="AV424">
        <f t="shared" si="302"/>
        <v>-2.9239185680651758E-3</v>
      </c>
      <c r="AW424">
        <f t="shared" si="302"/>
        <v>-2.7135427261781864E-2</v>
      </c>
      <c r="AX424">
        <f t="shared" si="302"/>
        <v>-5.5290188915728677E-3</v>
      </c>
      <c r="AY424">
        <f t="shared" si="302"/>
        <v>3.5905431508052033E-3</v>
      </c>
      <c r="AZ424" t="str">
        <f t="shared" si="302"/>
        <v/>
      </c>
      <c r="BA424">
        <f t="shared" si="302"/>
        <v>5.5001710540669269E-2</v>
      </c>
      <c r="BB424">
        <f t="shared" si="302"/>
        <v>2.6634995491274793E-3</v>
      </c>
      <c r="BC424">
        <f t="shared" si="302"/>
        <v>4.8515904098223039E-2</v>
      </c>
      <c r="BD424" t="str">
        <f t="shared" si="302"/>
        <v/>
      </c>
      <c r="BE424">
        <f t="shared" si="302"/>
        <v>4.1440584045535189E-2</v>
      </c>
      <c r="BF424">
        <f t="shared" si="302"/>
        <v>-1.446972560081683E-2</v>
      </c>
      <c r="BG424" t="str">
        <f t="shared" si="302"/>
        <v/>
      </c>
      <c r="BH424">
        <f t="shared" si="302"/>
        <v>-2.5080378724056177E-4</v>
      </c>
      <c r="BI424" t="str">
        <f t="shared" si="302"/>
        <v/>
      </c>
      <c r="BJ424">
        <f t="shared" si="302"/>
        <v>-0.59663913307975314</v>
      </c>
      <c r="BK424">
        <f t="shared" si="302"/>
        <v>-0.34055679574696729</v>
      </c>
      <c r="BL424">
        <f t="shared" si="302"/>
        <v>-3.5807827280899929E-2</v>
      </c>
      <c r="BM424">
        <f t="shared" si="302"/>
        <v>0.25608224316232575</v>
      </c>
      <c r="BN424">
        <f t="shared" si="302"/>
        <v>0.5608529181403954</v>
      </c>
      <c r="BO424">
        <f t="shared" si="302"/>
        <v>-2.3029475803811317E-3</v>
      </c>
      <c r="BP424">
        <f t="shared" si="302"/>
        <v>3.2230854002591319E-4</v>
      </c>
    </row>
    <row r="425" spans="1:68" x14ac:dyDescent="0.2">
      <c r="A425">
        <v>1972</v>
      </c>
      <c r="B425">
        <v>4</v>
      </c>
      <c r="C425">
        <f t="shared" ref="C425:AH425" si="303">IF(COUNT(C107)=1,C107-C106,"")</f>
        <v>-1.7061409780056991E-2</v>
      </c>
      <c r="D425">
        <f t="shared" si="303"/>
        <v>-9.5500413167428633E-3</v>
      </c>
      <c r="E425" t="str">
        <f t="shared" si="303"/>
        <v/>
      </c>
      <c r="F425" t="str">
        <f t="shared" si="303"/>
        <v/>
      </c>
      <c r="G425" t="str">
        <f t="shared" si="303"/>
        <v/>
      </c>
      <c r="H425" t="str">
        <f t="shared" si="303"/>
        <v/>
      </c>
      <c r="I425">
        <f t="shared" si="303"/>
        <v>-4.8809835995486495E-2</v>
      </c>
      <c r="J425" t="str">
        <f t="shared" si="303"/>
        <v/>
      </c>
      <c r="K425" t="str">
        <f t="shared" si="303"/>
        <v/>
      </c>
      <c r="L425" t="str">
        <f t="shared" si="303"/>
        <v/>
      </c>
      <c r="M425" t="str">
        <f t="shared" si="303"/>
        <v/>
      </c>
      <c r="N425" t="str">
        <f t="shared" si="303"/>
        <v/>
      </c>
      <c r="O425" t="str">
        <f t="shared" si="303"/>
        <v/>
      </c>
      <c r="P425" t="str">
        <f t="shared" si="303"/>
        <v/>
      </c>
      <c r="Q425">
        <f t="shared" si="303"/>
        <v>-2.8116296417560541E-4</v>
      </c>
      <c r="R425">
        <f t="shared" si="303"/>
        <v>-5.1363276190631524E-2</v>
      </c>
      <c r="S425" t="str">
        <f t="shared" si="303"/>
        <v/>
      </c>
      <c r="T425" t="str">
        <f t="shared" si="303"/>
        <v/>
      </c>
      <c r="U425">
        <f t="shared" si="303"/>
        <v>-3.6469791124790873E-2</v>
      </c>
      <c r="V425" t="str">
        <f t="shared" si="303"/>
        <v/>
      </c>
      <c r="W425" t="str">
        <f t="shared" si="303"/>
        <v/>
      </c>
      <c r="X425">
        <f t="shared" si="303"/>
        <v>-8.0977476848325125E-3</v>
      </c>
      <c r="Y425" t="str">
        <f t="shared" si="303"/>
        <v/>
      </c>
      <c r="Z425" t="str">
        <f t="shared" si="303"/>
        <v/>
      </c>
      <c r="AA425" t="str">
        <f t="shared" si="303"/>
        <v/>
      </c>
      <c r="AB425" t="str">
        <f t="shared" si="303"/>
        <v/>
      </c>
      <c r="AC425" t="str">
        <f t="shared" si="303"/>
        <v/>
      </c>
      <c r="AD425" t="str">
        <f t="shared" si="303"/>
        <v/>
      </c>
      <c r="AE425">
        <f t="shared" si="303"/>
        <v>3.8575156448628078E-3</v>
      </c>
      <c r="AF425">
        <f t="shared" si="303"/>
        <v>3.8348760504680612E-4</v>
      </c>
      <c r="AG425">
        <f t="shared" si="303"/>
        <v>3.9086501574381316E-4</v>
      </c>
      <c r="AH425">
        <f t="shared" si="303"/>
        <v>1.160401348304374E-2</v>
      </c>
      <c r="AI425">
        <f t="shared" ref="AI425:BP425" si="304">IF(COUNT(AI107)=1,AI107-AI106,"")</f>
        <v>6.5939821324252357E-3</v>
      </c>
      <c r="AJ425">
        <f t="shared" si="304"/>
        <v>-7.0714077242346463E-3</v>
      </c>
      <c r="AK425">
        <f t="shared" si="304"/>
        <v>7.2189420457364761E-3</v>
      </c>
      <c r="AL425">
        <f t="shared" si="304"/>
        <v>-4.8411048355694319E-3</v>
      </c>
      <c r="AM425">
        <f t="shared" si="304"/>
        <v>-4.478474297835433E-4</v>
      </c>
      <c r="AN425">
        <f t="shared" si="304"/>
        <v>3.5814605839545877E-4</v>
      </c>
      <c r="AO425">
        <f t="shared" si="304"/>
        <v>-2.5341546666002301E-5</v>
      </c>
      <c r="AP425" t="str">
        <f t="shared" si="304"/>
        <v/>
      </c>
      <c r="AQ425">
        <f t="shared" si="304"/>
        <v>-4.5876376996378809E-3</v>
      </c>
      <c r="AR425">
        <f t="shared" si="304"/>
        <v>-2.3427158932864955E-4</v>
      </c>
      <c r="AS425">
        <f t="shared" si="304"/>
        <v>-4.8219171809691375E-3</v>
      </c>
      <c r="AT425">
        <f t="shared" si="304"/>
        <v>-1.2239502624114107E-2</v>
      </c>
      <c r="AU425" t="str">
        <f t="shared" si="304"/>
        <v/>
      </c>
      <c r="AV425">
        <f t="shared" si="304"/>
        <v>-2.1526801963815956E-3</v>
      </c>
      <c r="AW425">
        <f t="shared" si="304"/>
        <v>-1.8747233819365938E-2</v>
      </c>
      <c r="AX425">
        <f t="shared" si="304"/>
        <v>-1.3120356646042275E-2</v>
      </c>
      <c r="AY425">
        <f t="shared" si="304"/>
        <v>-6.7745573782520552E-3</v>
      </c>
      <c r="AZ425" t="str">
        <f t="shared" si="304"/>
        <v/>
      </c>
      <c r="BA425">
        <f t="shared" si="304"/>
        <v>0.11561690073533937</v>
      </c>
      <c r="BB425">
        <f t="shared" si="304"/>
        <v>1.0588478215929342E-3</v>
      </c>
      <c r="BC425">
        <f t="shared" si="304"/>
        <v>8.6175105567150911E-2</v>
      </c>
      <c r="BD425" t="str">
        <f t="shared" si="304"/>
        <v/>
      </c>
      <c r="BE425">
        <f t="shared" si="304"/>
        <v>9.5065281290829695E-2</v>
      </c>
      <c r="BF425">
        <f t="shared" si="304"/>
        <v>-5.2224453114835256E-3</v>
      </c>
      <c r="BG425">
        <f t="shared" si="304"/>
        <v>-4.4698935382217364E-2</v>
      </c>
      <c r="BH425">
        <f t="shared" si="304"/>
        <v>1.0787112439008852E-2</v>
      </c>
      <c r="BI425" t="str">
        <f t="shared" si="304"/>
        <v/>
      </c>
      <c r="BJ425">
        <f t="shared" si="304"/>
        <v>-0.7919508384699574</v>
      </c>
      <c r="BK425">
        <f t="shared" si="304"/>
        <v>-0.26184794714171655</v>
      </c>
      <c r="BL425">
        <f t="shared" si="304"/>
        <v>-0.18165040251540443</v>
      </c>
      <c r="BM425">
        <f t="shared" si="304"/>
        <v>0.53010283705798567</v>
      </c>
      <c r="BN425">
        <f t="shared" si="304"/>
        <v>0.61026067597932099</v>
      </c>
      <c r="BO425">
        <f t="shared" si="304"/>
        <v>-1.1187732835258174E-3</v>
      </c>
      <c r="BP425">
        <f t="shared" si="304"/>
        <v>7.3168925428530873E-4</v>
      </c>
    </row>
    <row r="426" spans="1:68" x14ac:dyDescent="0.2">
      <c r="A426">
        <v>1973</v>
      </c>
      <c r="B426">
        <v>1</v>
      </c>
      <c r="C426">
        <f t="shared" ref="C426:AH426" si="305">IF(COUNT(C108)=1,C108-C107,"")</f>
        <v>-4.1426545912255364E-3</v>
      </c>
      <c r="D426">
        <f t="shared" si="305"/>
        <v>8.7234297782430303E-3</v>
      </c>
      <c r="E426" t="str">
        <f t="shared" si="305"/>
        <v/>
      </c>
      <c r="F426" t="str">
        <f t="shared" si="305"/>
        <v/>
      </c>
      <c r="G426" t="str">
        <f t="shared" si="305"/>
        <v/>
      </c>
      <c r="H426" t="str">
        <f t="shared" si="305"/>
        <v/>
      </c>
      <c r="I426">
        <f t="shared" si="305"/>
        <v>-3.449074681802422E-2</v>
      </c>
      <c r="J426" t="str">
        <f t="shared" si="305"/>
        <v/>
      </c>
      <c r="K426" t="str">
        <f t="shared" si="305"/>
        <v/>
      </c>
      <c r="L426" t="str">
        <f t="shared" si="305"/>
        <v/>
      </c>
      <c r="M426" t="str">
        <f t="shared" si="305"/>
        <v/>
      </c>
      <c r="N426" t="str">
        <f t="shared" si="305"/>
        <v/>
      </c>
      <c r="O426" t="str">
        <f t="shared" si="305"/>
        <v/>
      </c>
      <c r="P426" t="str">
        <f t="shared" si="305"/>
        <v/>
      </c>
      <c r="Q426">
        <f t="shared" si="305"/>
        <v>-3.4571696107613785E-3</v>
      </c>
      <c r="R426">
        <f t="shared" si="305"/>
        <v>-2.7696567023291152E-2</v>
      </c>
      <c r="S426" t="str">
        <f t="shared" si="305"/>
        <v/>
      </c>
      <c r="T426" t="str">
        <f t="shared" si="305"/>
        <v/>
      </c>
      <c r="U426">
        <f t="shared" si="305"/>
        <v>3.6877839608589369E-2</v>
      </c>
      <c r="V426" t="str">
        <f t="shared" si="305"/>
        <v/>
      </c>
      <c r="W426" t="str">
        <f t="shared" si="305"/>
        <v/>
      </c>
      <c r="X426">
        <f t="shared" si="305"/>
        <v>5.2918371014385457E-3</v>
      </c>
      <c r="Y426" t="str">
        <f t="shared" si="305"/>
        <v/>
      </c>
      <c r="Z426" t="str">
        <f t="shared" si="305"/>
        <v/>
      </c>
      <c r="AA426" t="str">
        <f t="shared" si="305"/>
        <v/>
      </c>
      <c r="AB426" t="str">
        <f t="shared" si="305"/>
        <v/>
      </c>
      <c r="AC426" t="str">
        <f t="shared" si="305"/>
        <v/>
      </c>
      <c r="AD426" t="str">
        <f t="shared" si="305"/>
        <v/>
      </c>
      <c r="AE426">
        <f t="shared" si="305"/>
        <v>6.7854191136795805E-4</v>
      </c>
      <c r="AF426">
        <f t="shared" si="305"/>
        <v>-4.2073639413962027E-3</v>
      </c>
      <c r="AG426">
        <f t="shared" si="305"/>
        <v>-6.2719356462102027E-3</v>
      </c>
      <c r="AH426">
        <f t="shared" si="305"/>
        <v>-8.2863841389757553E-4</v>
      </c>
      <c r="AI426">
        <f t="shared" ref="AI426:BP426" si="306">IF(COUNT(AI108)=1,AI108-AI107,"")</f>
        <v>5.1291642328128439E-3</v>
      </c>
      <c r="AJ426">
        <f t="shared" si="306"/>
        <v>-1.4512025998174582E-2</v>
      </c>
      <c r="AK426">
        <f t="shared" si="306"/>
        <v>6.0115281814097088E-3</v>
      </c>
      <c r="AL426">
        <f t="shared" si="306"/>
        <v>2.8767291750773083E-3</v>
      </c>
      <c r="AM426">
        <f t="shared" si="306"/>
        <v>6.6256263007877791E-3</v>
      </c>
      <c r="AN426">
        <f t="shared" si="306"/>
        <v>3.5277005922793592E-3</v>
      </c>
      <c r="AO426">
        <f t="shared" si="306"/>
        <v>7.7350645336569102E-3</v>
      </c>
      <c r="AP426" t="str">
        <f t="shared" si="306"/>
        <v/>
      </c>
      <c r="AQ426">
        <f t="shared" si="306"/>
        <v>-5.8546714622806917E-3</v>
      </c>
      <c r="AR426">
        <f t="shared" si="306"/>
        <v>-2.8006188538309829E-4</v>
      </c>
      <c r="AS426">
        <f t="shared" si="306"/>
        <v>-6.1347387081909233E-3</v>
      </c>
      <c r="AT426">
        <f t="shared" si="306"/>
        <v>1.9920777419056845E-3</v>
      </c>
      <c r="AU426" t="str">
        <f t="shared" si="306"/>
        <v/>
      </c>
      <c r="AV426">
        <f t="shared" si="306"/>
        <v>-1.0838036807907514E-3</v>
      </c>
      <c r="AW426">
        <f t="shared" si="306"/>
        <v>1.5046031609591282E-3</v>
      </c>
      <c r="AX426">
        <f t="shared" si="306"/>
        <v>3.2526546844735549E-4</v>
      </c>
      <c r="AY426">
        <f t="shared" si="306"/>
        <v>-2.0124323665271504E-5</v>
      </c>
      <c r="AZ426" t="str">
        <f t="shared" si="306"/>
        <v/>
      </c>
      <c r="BA426">
        <f t="shared" si="306"/>
        <v>1.8501161914628028E-2</v>
      </c>
      <c r="BB426">
        <f t="shared" si="306"/>
        <v>-5.4918173805118542E-3</v>
      </c>
      <c r="BC426">
        <f t="shared" si="306"/>
        <v>9.1762885083829904E-2</v>
      </c>
      <c r="BD426" t="str">
        <f t="shared" si="306"/>
        <v/>
      </c>
      <c r="BE426">
        <f t="shared" si="306"/>
        <v>5.4917986045529332E-2</v>
      </c>
      <c r="BF426">
        <f t="shared" si="306"/>
        <v>7.0860449245682133E-3</v>
      </c>
      <c r="BG426">
        <f t="shared" si="306"/>
        <v>3.8713363853517535E-2</v>
      </c>
      <c r="BH426">
        <f t="shared" si="306"/>
        <v>-1.3690892512196046E-3</v>
      </c>
      <c r="BI426" t="str">
        <f t="shared" si="306"/>
        <v/>
      </c>
      <c r="BJ426">
        <f t="shared" si="306"/>
        <v>-0.85047057698586848</v>
      </c>
      <c r="BK426">
        <f t="shared" si="306"/>
        <v>-0.83651244713293504</v>
      </c>
      <c r="BL426">
        <f t="shared" si="306"/>
        <v>-0.15767066380407169</v>
      </c>
      <c r="BM426">
        <f t="shared" si="306"/>
        <v>1.3958108693746585E-2</v>
      </c>
      <c r="BN426">
        <f t="shared" si="306"/>
        <v>0.69271197824040209</v>
      </c>
      <c r="BO426">
        <f t="shared" si="306"/>
        <v>-3.2442506180977854E-3</v>
      </c>
      <c r="BP426">
        <f t="shared" si="306"/>
        <v>4.4840462902866821E-3</v>
      </c>
    </row>
    <row r="427" spans="1:68" x14ac:dyDescent="0.2">
      <c r="A427">
        <v>1973</v>
      </c>
      <c r="B427">
        <v>2</v>
      </c>
      <c r="C427">
        <f t="shared" ref="C427:AH427" si="307">IF(COUNT(C109)=1,C109-C108,"")</f>
        <v>1.2418964427585166E-2</v>
      </c>
      <c r="D427">
        <f t="shared" si="307"/>
        <v>4.5298953504975259E-3</v>
      </c>
      <c r="E427" t="str">
        <f t="shared" si="307"/>
        <v/>
      </c>
      <c r="F427" t="str">
        <f t="shared" si="307"/>
        <v/>
      </c>
      <c r="G427" t="str">
        <f t="shared" si="307"/>
        <v/>
      </c>
      <c r="H427" t="str">
        <f t="shared" si="307"/>
        <v/>
      </c>
      <c r="I427">
        <f t="shared" si="307"/>
        <v>4.3592852158049311E-2</v>
      </c>
      <c r="J427" t="str">
        <f t="shared" si="307"/>
        <v/>
      </c>
      <c r="K427" t="str">
        <f t="shared" si="307"/>
        <v/>
      </c>
      <c r="L427" t="str">
        <f t="shared" si="307"/>
        <v/>
      </c>
      <c r="M427" t="str">
        <f t="shared" si="307"/>
        <v/>
      </c>
      <c r="N427" t="str">
        <f t="shared" si="307"/>
        <v/>
      </c>
      <c r="O427" t="str">
        <f t="shared" si="307"/>
        <v/>
      </c>
      <c r="P427" t="str">
        <f t="shared" si="307"/>
        <v/>
      </c>
      <c r="Q427">
        <f t="shared" si="307"/>
        <v>-1.2057754397304856E-3</v>
      </c>
      <c r="R427">
        <f t="shared" si="307"/>
        <v>1.5562251669496874E-2</v>
      </c>
      <c r="S427" t="str">
        <f t="shared" si="307"/>
        <v/>
      </c>
      <c r="T427" t="str">
        <f t="shared" si="307"/>
        <v/>
      </c>
      <c r="U427">
        <f t="shared" si="307"/>
        <v>3.555152290106367E-2</v>
      </c>
      <c r="V427" t="str">
        <f t="shared" si="307"/>
        <v/>
      </c>
      <c r="W427" t="str">
        <f t="shared" si="307"/>
        <v/>
      </c>
      <c r="X427">
        <f t="shared" si="307"/>
        <v>1.3477655494825491E-2</v>
      </c>
      <c r="Y427" t="str">
        <f t="shared" si="307"/>
        <v/>
      </c>
      <c r="Z427" t="str">
        <f t="shared" si="307"/>
        <v/>
      </c>
      <c r="AA427" t="str">
        <f t="shared" si="307"/>
        <v/>
      </c>
      <c r="AB427" t="str">
        <f t="shared" si="307"/>
        <v/>
      </c>
      <c r="AC427" t="str">
        <f t="shared" si="307"/>
        <v/>
      </c>
      <c r="AD427" t="str">
        <f t="shared" si="307"/>
        <v/>
      </c>
      <c r="AE427">
        <f t="shared" si="307"/>
        <v>-2.7659431180486749E-3</v>
      </c>
      <c r="AF427">
        <f t="shared" si="307"/>
        <v>-2.5619259541693751E-3</v>
      </c>
      <c r="AG427">
        <f t="shared" si="307"/>
        <v>-3.2151297148321767E-3</v>
      </c>
      <c r="AH427">
        <f t="shared" si="307"/>
        <v>1.0212387164376668E-2</v>
      </c>
      <c r="AI427">
        <f t="shared" ref="AI427:BP427" si="308">IF(COUNT(AI109)=1,AI109-AI108,"")</f>
        <v>9.2731356910942253E-3</v>
      </c>
      <c r="AJ427">
        <f t="shared" si="308"/>
        <v>-1.3011393011729933E-2</v>
      </c>
      <c r="AK427">
        <f t="shared" si="308"/>
        <v>2.4047352248275367E-3</v>
      </c>
      <c r="AL427">
        <f t="shared" si="308"/>
        <v>3.3105766789001123E-3</v>
      </c>
      <c r="AM427">
        <f t="shared" si="308"/>
        <v>9.0636400750678803E-3</v>
      </c>
      <c r="AN427">
        <f t="shared" si="308"/>
        <v>1.5554726525843776E-3</v>
      </c>
      <c r="AO427">
        <f t="shared" si="308"/>
        <v>4.1173986067324364E-3</v>
      </c>
      <c r="AP427" t="str">
        <f t="shared" si="308"/>
        <v/>
      </c>
      <c r="AQ427">
        <f t="shared" si="308"/>
        <v>-8.1844322783553025E-4</v>
      </c>
      <c r="AR427">
        <f t="shared" si="308"/>
        <v>-3.2723634628517573E-4</v>
      </c>
      <c r="AS427">
        <f t="shared" si="308"/>
        <v>-1.1456827910532041E-3</v>
      </c>
      <c r="AT427">
        <f t="shared" si="308"/>
        <v>1.3564643904017071E-2</v>
      </c>
      <c r="AU427" t="str">
        <f t="shared" si="308"/>
        <v/>
      </c>
      <c r="AV427">
        <f t="shared" si="308"/>
        <v>-3.2011232097168829E-3</v>
      </c>
      <c r="AW427">
        <f t="shared" si="308"/>
        <v>5.5983423431271717E-5</v>
      </c>
      <c r="AX427">
        <f t="shared" si="308"/>
        <v>1.424293729170234E-2</v>
      </c>
      <c r="AY427">
        <f t="shared" si="308"/>
        <v>1.4365752045873315E-2</v>
      </c>
      <c r="AZ427" t="str">
        <f t="shared" si="308"/>
        <v/>
      </c>
      <c r="BA427">
        <f t="shared" si="308"/>
        <v>3.931031101162219E-2</v>
      </c>
      <c r="BB427">
        <f t="shared" si="308"/>
        <v>1.1563267527270327E-3</v>
      </c>
      <c r="BC427">
        <f t="shared" si="308"/>
        <v>4.503376078375565E-2</v>
      </c>
      <c r="BD427" t="str">
        <f t="shared" si="308"/>
        <v/>
      </c>
      <c r="BE427">
        <f t="shared" si="308"/>
        <v>6.0841107718926146E-2</v>
      </c>
      <c r="BF427">
        <f t="shared" si="308"/>
        <v>5.8742546643948401E-3</v>
      </c>
      <c r="BG427">
        <f t="shared" si="308"/>
        <v>2.718184964027337E-2</v>
      </c>
      <c r="BH427">
        <f t="shared" si="308"/>
        <v>2.9574264108069327E-3</v>
      </c>
      <c r="BI427" t="str">
        <f t="shared" si="308"/>
        <v/>
      </c>
      <c r="BJ427">
        <f t="shared" si="308"/>
        <v>-1.6722143306200188</v>
      </c>
      <c r="BK427">
        <f t="shared" si="308"/>
        <v>-1.9952828770122846</v>
      </c>
      <c r="BL427">
        <f t="shared" si="308"/>
        <v>-0.35401777584689409</v>
      </c>
      <c r="BM427">
        <f t="shared" si="308"/>
        <v>-0.32306854060804513</v>
      </c>
      <c r="BN427">
        <f t="shared" si="308"/>
        <v>1.3180720722559154</v>
      </c>
      <c r="BO427">
        <f t="shared" si="308"/>
        <v>-1.0182238879792818E-2</v>
      </c>
      <c r="BP427">
        <f t="shared" si="308"/>
        <v>2.8544322088175228E-3</v>
      </c>
    </row>
    <row r="428" spans="1:68" x14ac:dyDescent="0.2">
      <c r="A428">
        <v>1973</v>
      </c>
      <c r="B428">
        <v>3</v>
      </c>
      <c r="C428">
        <f t="shared" ref="C428:AH428" si="309">IF(COUNT(C110)=1,C110-C109,"")</f>
        <v>-2.427990340390096E-3</v>
      </c>
      <c r="D428">
        <f t="shared" si="309"/>
        <v>1.0878467120903679E-2</v>
      </c>
      <c r="E428" t="str">
        <f t="shared" si="309"/>
        <v/>
      </c>
      <c r="F428" t="str">
        <f t="shared" si="309"/>
        <v/>
      </c>
      <c r="G428" t="str">
        <f t="shared" si="309"/>
        <v/>
      </c>
      <c r="H428" t="str">
        <f t="shared" si="309"/>
        <v/>
      </c>
      <c r="I428">
        <f t="shared" si="309"/>
        <v>-2.8970095514700311E-2</v>
      </c>
      <c r="J428" t="str">
        <f t="shared" si="309"/>
        <v/>
      </c>
      <c r="K428" t="str">
        <f t="shared" si="309"/>
        <v/>
      </c>
      <c r="L428" t="str">
        <f t="shared" si="309"/>
        <v/>
      </c>
      <c r="M428" t="str">
        <f t="shared" si="309"/>
        <v/>
      </c>
      <c r="N428" t="str">
        <f t="shared" si="309"/>
        <v/>
      </c>
      <c r="O428" t="str">
        <f t="shared" si="309"/>
        <v/>
      </c>
      <c r="P428" t="str">
        <f t="shared" si="309"/>
        <v/>
      </c>
      <c r="Q428">
        <f t="shared" si="309"/>
        <v>-1.3877613200557262E-3</v>
      </c>
      <c r="R428">
        <f t="shared" si="309"/>
        <v>-2.9602753272823357E-2</v>
      </c>
      <c r="S428" t="str">
        <f t="shared" si="309"/>
        <v/>
      </c>
      <c r="T428" t="str">
        <f t="shared" si="309"/>
        <v/>
      </c>
      <c r="U428">
        <f t="shared" si="309"/>
        <v>-5.3874290521704893E-4</v>
      </c>
      <c r="V428" t="str">
        <f t="shared" si="309"/>
        <v/>
      </c>
      <c r="W428" t="str">
        <f t="shared" si="309"/>
        <v/>
      </c>
      <c r="X428">
        <f t="shared" si="309"/>
        <v>-5.5934248839024647E-3</v>
      </c>
      <c r="Y428" t="str">
        <f t="shared" si="309"/>
        <v/>
      </c>
      <c r="Z428" t="str">
        <f t="shared" si="309"/>
        <v/>
      </c>
      <c r="AA428" t="str">
        <f t="shared" si="309"/>
        <v/>
      </c>
      <c r="AB428" t="str">
        <f t="shared" si="309"/>
        <v/>
      </c>
      <c r="AC428" t="str">
        <f t="shared" si="309"/>
        <v/>
      </c>
      <c r="AD428" t="str">
        <f t="shared" si="309"/>
        <v/>
      </c>
      <c r="AE428">
        <f t="shared" si="309"/>
        <v>-3.2188023802119936E-3</v>
      </c>
      <c r="AF428">
        <f t="shared" si="309"/>
        <v>-7.5417172890386297E-3</v>
      </c>
      <c r="AG428">
        <f t="shared" si="309"/>
        <v>-3.853251430739224E-3</v>
      </c>
      <c r="AH428">
        <f t="shared" si="309"/>
        <v>-4.1782871901044683E-2</v>
      </c>
      <c r="AI428">
        <f t="shared" ref="AI428:BP428" si="310">IF(COUNT(AI110)=1,AI110-AI109,"")</f>
        <v>7.1876260119028146E-3</v>
      </c>
      <c r="AJ428">
        <f t="shared" si="310"/>
        <v>-9.6639612557387622E-3</v>
      </c>
      <c r="AK428">
        <f t="shared" si="310"/>
        <v>-9.1073017671168266E-3</v>
      </c>
      <c r="AL428">
        <f t="shared" si="310"/>
        <v>1.8187310662751699E-3</v>
      </c>
      <c r="AM428">
        <f t="shared" si="310"/>
        <v>1.0245880437472543E-2</v>
      </c>
      <c r="AN428">
        <f t="shared" si="310"/>
        <v>2.1532006966500372E-3</v>
      </c>
      <c r="AO428">
        <f t="shared" si="310"/>
        <v>9.6949179856662404E-3</v>
      </c>
      <c r="AP428" t="str">
        <f t="shared" si="310"/>
        <v/>
      </c>
      <c r="AQ428">
        <f t="shared" si="310"/>
        <v>-5.1438707148498963E-3</v>
      </c>
      <c r="AR428">
        <f t="shared" si="310"/>
        <v>2.0924439823177821E-3</v>
      </c>
      <c r="AS428">
        <f t="shared" si="310"/>
        <v>-3.051428163873382E-3</v>
      </c>
      <c r="AT428">
        <f t="shared" si="310"/>
        <v>6.2343702960293568E-4</v>
      </c>
      <c r="AU428" t="str">
        <f t="shared" si="310"/>
        <v/>
      </c>
      <c r="AV428">
        <f t="shared" si="310"/>
        <v>8.5730713203169273E-4</v>
      </c>
      <c r="AW428">
        <f t="shared" si="310"/>
        <v>-7.0588342249164882E-3</v>
      </c>
      <c r="AX428">
        <f t="shared" si="310"/>
        <v>-6.6644611475030757E-4</v>
      </c>
      <c r="AY428">
        <f t="shared" si="310"/>
        <v>1.7932337368993245E-3</v>
      </c>
      <c r="AZ428" t="str">
        <f t="shared" si="310"/>
        <v/>
      </c>
      <c r="BA428">
        <f t="shared" si="310"/>
        <v>1.8924103278552318E-2</v>
      </c>
      <c r="BB428">
        <f t="shared" si="310"/>
        <v>-3.7203858804275569E-3</v>
      </c>
      <c r="BC428">
        <f t="shared" si="310"/>
        <v>-1.6141299227722783E-2</v>
      </c>
      <c r="BD428" t="str">
        <f t="shared" si="310"/>
        <v/>
      </c>
      <c r="BE428">
        <f t="shared" si="310"/>
        <v>-6.6188567527917463E-2</v>
      </c>
      <c r="BF428">
        <f t="shared" si="310"/>
        <v>9.3620015133550893E-3</v>
      </c>
      <c r="BG428">
        <f t="shared" si="310"/>
        <v>-2.2727946958524647E-2</v>
      </c>
      <c r="BH428">
        <f t="shared" si="310"/>
        <v>2.5524295060122167E-3</v>
      </c>
      <c r="BI428" t="str">
        <f t="shared" si="310"/>
        <v/>
      </c>
      <c r="BJ428">
        <f t="shared" si="310"/>
        <v>0.86333346274567901</v>
      </c>
      <c r="BK428">
        <f t="shared" si="310"/>
        <v>-0.58836899779196283</v>
      </c>
      <c r="BL428">
        <f t="shared" si="310"/>
        <v>0.51925764082101278</v>
      </c>
      <c r="BM428">
        <f t="shared" si="310"/>
        <v>-1.4517024333429749</v>
      </c>
      <c r="BN428">
        <f t="shared" si="310"/>
        <v>-0.34422673962826811</v>
      </c>
      <c r="BO428">
        <f t="shared" si="310"/>
        <v>-1.1627956810151795E-2</v>
      </c>
      <c r="BP428">
        <f t="shared" si="310"/>
        <v>-3.2575277723549609E-3</v>
      </c>
    </row>
    <row r="429" spans="1:68" x14ac:dyDescent="0.2">
      <c r="A429">
        <v>1973</v>
      </c>
      <c r="B429">
        <v>4</v>
      </c>
      <c r="C429">
        <f t="shared" ref="C429:AH429" si="311">IF(COUNT(C111)=1,C111-C110,"")</f>
        <v>1.5100612602839902E-2</v>
      </c>
      <c r="D429">
        <f t="shared" si="311"/>
        <v>1.6552437308366308E-2</v>
      </c>
      <c r="E429" t="str">
        <f t="shared" si="311"/>
        <v/>
      </c>
      <c r="F429" t="str">
        <f t="shared" si="311"/>
        <v/>
      </c>
      <c r="G429" t="str">
        <f t="shared" si="311"/>
        <v/>
      </c>
      <c r="H429" t="str">
        <f t="shared" si="311"/>
        <v/>
      </c>
      <c r="I429">
        <f t="shared" si="311"/>
        <v>6.4346964305868504E-2</v>
      </c>
      <c r="J429" t="str">
        <f t="shared" si="311"/>
        <v/>
      </c>
      <c r="K429" t="str">
        <f t="shared" si="311"/>
        <v/>
      </c>
      <c r="L429" t="str">
        <f t="shared" si="311"/>
        <v/>
      </c>
      <c r="M429" t="str">
        <f t="shared" si="311"/>
        <v/>
      </c>
      <c r="N429" t="str">
        <f t="shared" si="311"/>
        <v/>
      </c>
      <c r="O429" t="str">
        <f t="shared" si="311"/>
        <v/>
      </c>
      <c r="P429" t="str">
        <f t="shared" si="311"/>
        <v/>
      </c>
      <c r="Q429">
        <f t="shared" si="311"/>
        <v>-1.9898398814236894E-3</v>
      </c>
      <c r="R429">
        <f t="shared" si="311"/>
        <v>4.7658950323290483E-3</v>
      </c>
      <c r="S429" t="str">
        <f t="shared" si="311"/>
        <v/>
      </c>
      <c r="T429" t="str">
        <f t="shared" si="311"/>
        <v/>
      </c>
      <c r="U429">
        <f t="shared" si="311"/>
        <v>4.1283206795549532E-2</v>
      </c>
      <c r="V429" t="str">
        <f t="shared" si="311"/>
        <v/>
      </c>
      <c r="W429" t="str">
        <f t="shared" si="311"/>
        <v/>
      </c>
      <c r="X429">
        <f t="shared" si="311"/>
        <v>-1.7177578875210209E-2</v>
      </c>
      <c r="Y429" t="str">
        <f t="shared" si="311"/>
        <v/>
      </c>
      <c r="Z429" t="str">
        <f t="shared" si="311"/>
        <v/>
      </c>
      <c r="AA429" t="str">
        <f t="shared" si="311"/>
        <v/>
      </c>
      <c r="AB429" t="str">
        <f t="shared" si="311"/>
        <v/>
      </c>
      <c r="AC429" t="str">
        <f t="shared" si="311"/>
        <v/>
      </c>
      <c r="AD429" t="str">
        <f t="shared" si="311"/>
        <v/>
      </c>
      <c r="AE429">
        <f t="shared" si="311"/>
        <v>-2.0259276035345941E-3</v>
      </c>
      <c r="AF429">
        <f t="shared" si="311"/>
        <v>-1.1488377957547424E-2</v>
      </c>
      <c r="AG429">
        <f t="shared" si="311"/>
        <v>-5.8189594625552843E-3</v>
      </c>
      <c r="AH429">
        <f t="shared" si="311"/>
        <v>-9.2463146086297243E-2</v>
      </c>
      <c r="AI429">
        <f t="shared" ref="AI429:BP429" si="312">IF(COUNT(AI111)=1,AI111-AI110,"")</f>
        <v>2.423796332108541E-3</v>
      </c>
      <c r="AJ429">
        <f t="shared" si="312"/>
        <v>-2.3495680323780022E-2</v>
      </c>
      <c r="AK429">
        <f t="shared" si="312"/>
        <v>-1.6255974726022693E-3</v>
      </c>
      <c r="AL429">
        <f t="shared" si="312"/>
        <v>-1.8659592162793004E-3</v>
      </c>
      <c r="AM429">
        <f t="shared" si="312"/>
        <v>4.8030445743352246E-3</v>
      </c>
      <c r="AN429">
        <f t="shared" si="312"/>
        <v>5.1484204476659468E-3</v>
      </c>
      <c r="AO429">
        <f t="shared" si="312"/>
        <v>1.6636798405190056E-2</v>
      </c>
      <c r="AP429" t="str">
        <f t="shared" si="312"/>
        <v/>
      </c>
      <c r="AQ429">
        <f t="shared" si="312"/>
        <v>-7.9374971003076666E-5</v>
      </c>
      <c r="AR429">
        <f t="shared" si="312"/>
        <v>4.5456008546280735E-3</v>
      </c>
      <c r="AS429">
        <f t="shared" si="312"/>
        <v>4.4662259117558278E-3</v>
      </c>
      <c r="AT429">
        <f t="shared" si="312"/>
        <v>1.0634387930134437E-2</v>
      </c>
      <c r="AU429" t="str">
        <f t="shared" si="312"/>
        <v/>
      </c>
      <c r="AV429">
        <f t="shared" si="312"/>
        <v>-8.7848581193838982E-4</v>
      </c>
      <c r="AW429">
        <f t="shared" si="312"/>
        <v>1.6536617588328362E-2</v>
      </c>
      <c r="AX429">
        <f t="shared" si="312"/>
        <v>1.2398143475564005E-2</v>
      </c>
      <c r="AY429">
        <f t="shared" si="312"/>
        <v>7.0595987885146982E-3</v>
      </c>
      <c r="AZ429" t="str">
        <f t="shared" si="312"/>
        <v/>
      </c>
      <c r="BA429">
        <f t="shared" si="312"/>
        <v>-4.154742512310583E-2</v>
      </c>
      <c r="BB429">
        <f t="shared" si="312"/>
        <v>-2.023275903427546E-3</v>
      </c>
      <c r="BC429">
        <f t="shared" si="312"/>
        <v>4.5836128980624391E-2</v>
      </c>
      <c r="BD429" t="str">
        <f t="shared" si="312"/>
        <v/>
      </c>
      <c r="BE429">
        <f t="shared" si="312"/>
        <v>0.2087734916748003</v>
      </c>
      <c r="BF429">
        <f t="shared" si="312"/>
        <v>9.6237781937000832E-3</v>
      </c>
      <c r="BG429">
        <f t="shared" si="312"/>
        <v>-6.7263213944830369E-3</v>
      </c>
      <c r="BH429">
        <f t="shared" si="312"/>
        <v>-2.119653191926401E-3</v>
      </c>
      <c r="BI429" t="str">
        <f t="shared" si="312"/>
        <v/>
      </c>
      <c r="BJ429">
        <f t="shared" si="312"/>
        <v>-8.2266500814054844E-2</v>
      </c>
      <c r="BK429">
        <f t="shared" si="312"/>
        <v>0.6352664813139608</v>
      </c>
      <c r="BL429">
        <f t="shared" si="312"/>
        <v>-0.2376737732255636</v>
      </c>
      <c r="BM429">
        <f t="shared" si="312"/>
        <v>0.71753302583125289</v>
      </c>
      <c r="BN429">
        <f t="shared" si="312"/>
        <v>-0.15557595011143244</v>
      </c>
      <c r="BO429">
        <f t="shared" si="312"/>
        <v>1.2692789314461682E-2</v>
      </c>
      <c r="BP429">
        <f t="shared" si="312"/>
        <v>1.5516204419244659E-3</v>
      </c>
    </row>
    <row r="430" spans="1:68" x14ac:dyDescent="0.2">
      <c r="A430">
        <v>1974</v>
      </c>
      <c r="B430">
        <v>1</v>
      </c>
      <c r="C430">
        <f t="shared" ref="C430:AH430" si="313">IF(COUNT(C112)=1,C112-C111,"")</f>
        <v>4.1102703879758451E-3</v>
      </c>
      <c r="D430">
        <f t="shared" si="313"/>
        <v>4.2680430167632011E-3</v>
      </c>
      <c r="E430" t="str">
        <f t="shared" si="313"/>
        <v/>
      </c>
      <c r="F430" t="str">
        <f t="shared" si="313"/>
        <v/>
      </c>
      <c r="G430" t="str">
        <f t="shared" si="313"/>
        <v/>
      </c>
      <c r="H430" t="str">
        <f t="shared" si="313"/>
        <v/>
      </c>
      <c r="I430">
        <f t="shared" si="313"/>
        <v>9.4482299031986017E-3</v>
      </c>
      <c r="J430" t="str">
        <f t="shared" si="313"/>
        <v/>
      </c>
      <c r="K430" t="str">
        <f t="shared" si="313"/>
        <v/>
      </c>
      <c r="L430" t="str">
        <f t="shared" si="313"/>
        <v/>
      </c>
      <c r="M430" t="str">
        <f t="shared" si="313"/>
        <v/>
      </c>
      <c r="N430" t="str">
        <f t="shared" si="313"/>
        <v/>
      </c>
      <c r="O430" t="str">
        <f t="shared" si="313"/>
        <v/>
      </c>
      <c r="P430" t="str">
        <f t="shared" si="313"/>
        <v/>
      </c>
      <c r="Q430">
        <f t="shared" si="313"/>
        <v>1.0052847822640829E-3</v>
      </c>
      <c r="R430">
        <f t="shared" si="313"/>
        <v>-3.0400703642696314E-2</v>
      </c>
      <c r="S430" t="str">
        <f t="shared" si="313"/>
        <v/>
      </c>
      <c r="T430" t="str">
        <f t="shared" si="313"/>
        <v/>
      </c>
      <c r="U430">
        <f t="shared" si="313"/>
        <v>-4.4851845755567332E-2</v>
      </c>
      <c r="V430" t="str">
        <f t="shared" si="313"/>
        <v/>
      </c>
      <c r="W430" t="str">
        <f t="shared" si="313"/>
        <v/>
      </c>
      <c r="X430">
        <f t="shared" si="313"/>
        <v>-4.5785362120902562E-3</v>
      </c>
      <c r="Y430" t="str">
        <f t="shared" si="313"/>
        <v/>
      </c>
      <c r="Z430" t="str">
        <f t="shared" si="313"/>
        <v/>
      </c>
      <c r="AA430" t="str">
        <f t="shared" si="313"/>
        <v/>
      </c>
      <c r="AB430" t="str">
        <f t="shared" si="313"/>
        <v/>
      </c>
      <c r="AC430" t="str">
        <f t="shared" si="313"/>
        <v/>
      </c>
      <c r="AD430" t="str">
        <f t="shared" si="313"/>
        <v/>
      </c>
      <c r="AE430">
        <f t="shared" si="313"/>
        <v>-6.45060784055973E-3</v>
      </c>
      <c r="AF430">
        <f t="shared" si="313"/>
        <v>-8.2498479066521746E-3</v>
      </c>
      <c r="AG430">
        <f t="shared" si="313"/>
        <v>-6.3186864383517616E-3</v>
      </c>
      <c r="AH430">
        <f t="shared" si="313"/>
        <v>-4.4412335914129297E-2</v>
      </c>
      <c r="AI430">
        <f t="shared" ref="AI430:BP430" si="314">IF(COUNT(AI112)=1,AI112-AI111,"")</f>
        <v>-9.4676338810355531E-3</v>
      </c>
      <c r="AJ430">
        <f t="shared" si="314"/>
        <v>-8.5648837595861949E-3</v>
      </c>
      <c r="AK430">
        <f t="shared" si="314"/>
        <v>-5.438418533796785E-3</v>
      </c>
      <c r="AL430">
        <f t="shared" si="314"/>
        <v>5.0516965086924159E-3</v>
      </c>
      <c r="AM430">
        <f t="shared" si="314"/>
        <v>1.1282453449117824E-2</v>
      </c>
      <c r="AN430">
        <f t="shared" si="314"/>
        <v>-6.2379182110634535E-3</v>
      </c>
      <c r="AO430">
        <f t="shared" si="314"/>
        <v>2.0119296955667387E-3</v>
      </c>
      <c r="AP430" t="str">
        <f t="shared" si="314"/>
        <v/>
      </c>
      <c r="AQ430">
        <f t="shared" si="314"/>
        <v>3.9369486825773237E-3</v>
      </c>
      <c r="AR430">
        <f t="shared" si="314"/>
        <v>9.5549075833720742E-3</v>
      </c>
      <c r="AS430">
        <f t="shared" si="314"/>
        <v>1.3491857460218526E-2</v>
      </c>
      <c r="AT430">
        <f t="shared" si="314"/>
        <v>-9.381584235677809E-3</v>
      </c>
      <c r="AU430" t="str">
        <f t="shared" si="314"/>
        <v/>
      </c>
      <c r="AV430">
        <f t="shared" si="314"/>
        <v>-5.776286042804557E-3</v>
      </c>
      <c r="AW430">
        <f t="shared" si="314"/>
        <v>5.0200433607363593E-3</v>
      </c>
      <c r="AX430">
        <f t="shared" si="314"/>
        <v>-3.0230952801959532E-3</v>
      </c>
      <c r="AY430">
        <f t="shared" si="314"/>
        <v>-4.5731939961495272E-3</v>
      </c>
      <c r="AZ430" t="str">
        <f t="shared" si="314"/>
        <v/>
      </c>
      <c r="BA430">
        <f t="shared" si="314"/>
        <v>-4.028129987307949E-4</v>
      </c>
      <c r="BB430">
        <f t="shared" si="314"/>
        <v>2.9200745198778577E-3</v>
      </c>
      <c r="BC430">
        <f t="shared" si="314"/>
        <v>5.1175336092619261E-3</v>
      </c>
      <c r="BD430" t="str">
        <f t="shared" si="314"/>
        <v/>
      </c>
      <c r="BE430">
        <f t="shared" si="314"/>
        <v>-0.15759837399483345</v>
      </c>
      <c r="BF430">
        <f t="shared" si="314"/>
        <v>1.3302718623324772E-2</v>
      </c>
      <c r="BG430">
        <f t="shared" si="314"/>
        <v>3.0831798366699026E-2</v>
      </c>
      <c r="BH430">
        <f t="shared" si="314"/>
        <v>-1.6630526915820919E-3</v>
      </c>
      <c r="BI430" t="str">
        <f t="shared" si="314"/>
        <v/>
      </c>
      <c r="BJ430">
        <f t="shared" si="314"/>
        <v>-0.49799310863871238</v>
      </c>
      <c r="BK430">
        <f t="shared" si="314"/>
        <v>-1.6029714182849624</v>
      </c>
      <c r="BL430">
        <f t="shared" si="314"/>
        <v>-0.41496591343734845</v>
      </c>
      <c r="BM430">
        <f t="shared" si="314"/>
        <v>-1.1049782537222301</v>
      </c>
      <c r="BN430">
        <f t="shared" si="314"/>
        <v>8.2848089819402393E-2</v>
      </c>
      <c r="BO430">
        <f t="shared" si="314"/>
        <v>-4.1488064129928531E-3</v>
      </c>
      <c r="BP430">
        <f t="shared" si="314"/>
        <v>9.2504154675462705E-3</v>
      </c>
    </row>
    <row r="431" spans="1:68" x14ac:dyDescent="0.2">
      <c r="A431">
        <v>1974</v>
      </c>
      <c r="B431">
        <v>2</v>
      </c>
      <c r="C431">
        <f t="shared" ref="C431:AH431" si="315">IF(COUNT(C113)=1,C113-C112,"")</f>
        <v>1.6502971809291722E-2</v>
      </c>
      <c r="D431">
        <f t="shared" si="315"/>
        <v>3.6156074151012518E-3</v>
      </c>
      <c r="E431" t="str">
        <f t="shared" si="315"/>
        <v/>
      </c>
      <c r="F431" t="str">
        <f t="shared" si="315"/>
        <v/>
      </c>
      <c r="G431" t="str">
        <f t="shared" si="315"/>
        <v/>
      </c>
      <c r="H431" t="str">
        <f t="shared" si="315"/>
        <v/>
      </c>
      <c r="I431">
        <f t="shared" si="315"/>
        <v>5.8706898338788172E-2</v>
      </c>
      <c r="J431" t="str">
        <f t="shared" si="315"/>
        <v/>
      </c>
      <c r="K431" t="str">
        <f t="shared" si="315"/>
        <v/>
      </c>
      <c r="L431" t="str">
        <f t="shared" si="315"/>
        <v/>
      </c>
      <c r="M431" t="str">
        <f t="shared" si="315"/>
        <v/>
      </c>
      <c r="N431" t="str">
        <f t="shared" si="315"/>
        <v/>
      </c>
      <c r="O431" t="str">
        <f t="shared" si="315"/>
        <v/>
      </c>
      <c r="P431" t="str">
        <f t="shared" si="315"/>
        <v/>
      </c>
      <c r="Q431">
        <f t="shared" si="315"/>
        <v>2.1663539644402449E-3</v>
      </c>
      <c r="R431">
        <f t="shared" si="315"/>
        <v>7.1829850815398721E-2</v>
      </c>
      <c r="S431" t="str">
        <f t="shared" si="315"/>
        <v/>
      </c>
      <c r="T431" t="str">
        <f t="shared" si="315"/>
        <v/>
      </c>
      <c r="U431">
        <f t="shared" si="315"/>
        <v>2.4744927150975649E-2</v>
      </c>
      <c r="V431" t="str">
        <f t="shared" si="315"/>
        <v/>
      </c>
      <c r="W431" t="str">
        <f t="shared" si="315"/>
        <v/>
      </c>
      <c r="X431">
        <f t="shared" si="315"/>
        <v>7.863798481126949E-4</v>
      </c>
      <c r="Y431" t="str">
        <f t="shared" si="315"/>
        <v/>
      </c>
      <c r="Z431" t="str">
        <f t="shared" si="315"/>
        <v/>
      </c>
      <c r="AA431" t="str">
        <f t="shared" si="315"/>
        <v/>
      </c>
      <c r="AB431" t="str">
        <f t="shared" si="315"/>
        <v/>
      </c>
      <c r="AC431" t="str">
        <f t="shared" si="315"/>
        <v/>
      </c>
      <c r="AD431" t="str">
        <f t="shared" si="315"/>
        <v/>
      </c>
      <c r="AE431">
        <f t="shared" si="315"/>
        <v>-1.1282798513433612E-2</v>
      </c>
      <c r="AF431">
        <f t="shared" si="315"/>
        <v>-9.267330089793191E-3</v>
      </c>
      <c r="AG431">
        <f t="shared" si="315"/>
        <v>-1.0755935952145634E-2</v>
      </c>
      <c r="AH431">
        <f t="shared" si="315"/>
        <v>4.4230476483058112E-3</v>
      </c>
      <c r="AI431">
        <f t="shared" ref="AI431:BP431" si="316">IF(COUNT(AI113)=1,AI113-AI112,"")</f>
        <v>-2.2438993539475316E-2</v>
      </c>
      <c r="AJ431">
        <f t="shared" si="316"/>
        <v>-4.0883635409900698E-3</v>
      </c>
      <c r="AK431">
        <f t="shared" si="316"/>
        <v>-1.4214227821486514E-2</v>
      </c>
      <c r="AL431">
        <f t="shared" si="316"/>
        <v>5.8677578263619523E-3</v>
      </c>
      <c r="AM431">
        <f t="shared" si="316"/>
        <v>1.269956830392438E-2</v>
      </c>
      <c r="AN431">
        <f t="shared" si="316"/>
        <v>-1.2196916230696297E-2</v>
      </c>
      <c r="AO431">
        <f t="shared" si="316"/>
        <v>-2.9295861409233126E-3</v>
      </c>
      <c r="AP431" t="str">
        <f t="shared" si="316"/>
        <v/>
      </c>
      <c r="AQ431">
        <f t="shared" si="316"/>
        <v>2.5726468769562416E-3</v>
      </c>
      <c r="AR431">
        <f t="shared" si="316"/>
        <v>-2.8684206504747678E-3</v>
      </c>
      <c r="AS431">
        <f t="shared" si="316"/>
        <v>-2.9577167368444179E-4</v>
      </c>
      <c r="AT431">
        <f t="shared" si="316"/>
        <v>1.6798747533258607E-2</v>
      </c>
      <c r="AU431" t="str">
        <f t="shared" si="316"/>
        <v/>
      </c>
      <c r="AV431">
        <f t="shared" si="316"/>
        <v>-4.2355700572702659E-3</v>
      </c>
      <c r="AW431">
        <f t="shared" si="316"/>
        <v>8.4625031778111648E-3</v>
      </c>
      <c r="AX431">
        <f t="shared" si="316"/>
        <v>1.8098883301361113E-2</v>
      </c>
      <c r="AY431">
        <f t="shared" si="316"/>
        <v>1.5400779781311158E-2</v>
      </c>
      <c r="AZ431" t="str">
        <f t="shared" si="316"/>
        <v/>
      </c>
      <c r="BA431">
        <f t="shared" si="316"/>
        <v>-5.5478704434188231E-2</v>
      </c>
      <c r="BB431">
        <f t="shared" si="316"/>
        <v>-2.9947111233141754E-4</v>
      </c>
      <c r="BC431">
        <f t="shared" si="316"/>
        <v>5.5086485873285795E-3</v>
      </c>
      <c r="BD431" t="str">
        <f t="shared" si="316"/>
        <v/>
      </c>
      <c r="BE431">
        <f t="shared" si="316"/>
        <v>0.11074487151503476</v>
      </c>
      <c r="BF431">
        <f t="shared" si="316"/>
        <v>1.5136087784648034E-2</v>
      </c>
      <c r="BG431">
        <f t="shared" si="316"/>
        <v>-2.2168133983055505E-2</v>
      </c>
      <c r="BH431">
        <f t="shared" si="316"/>
        <v>1.2505765735114152E-3</v>
      </c>
      <c r="BI431" t="str">
        <f t="shared" si="316"/>
        <v/>
      </c>
      <c r="BJ431">
        <f t="shared" si="316"/>
        <v>-1.2773831504778954E-2</v>
      </c>
      <c r="BK431">
        <f t="shared" si="316"/>
        <v>-0.98207471673000146</v>
      </c>
      <c r="BL431">
        <f t="shared" si="316"/>
        <v>-0.35262412915679953</v>
      </c>
      <c r="BM431">
        <f t="shared" si="316"/>
        <v>-0.96930082078143487</v>
      </c>
      <c r="BN431">
        <f t="shared" si="316"/>
        <v>-0.34003373585396202</v>
      </c>
      <c r="BO431">
        <f t="shared" si="316"/>
        <v>-3.9313396413864637E-3</v>
      </c>
      <c r="BP431">
        <f t="shared" si="316"/>
        <v>-5.7038409460586151E-3</v>
      </c>
    </row>
    <row r="432" spans="1:68" x14ac:dyDescent="0.2">
      <c r="A432">
        <v>1974</v>
      </c>
      <c r="B432">
        <v>3</v>
      </c>
      <c r="C432">
        <f t="shared" ref="C432:AH432" si="317">IF(COUNT(C114)=1,C114-C113,"")</f>
        <v>1.0848523071075533E-2</v>
      </c>
      <c r="D432">
        <f t="shared" si="317"/>
        <v>2.2571385524940979E-2</v>
      </c>
      <c r="E432" t="str">
        <f t="shared" si="317"/>
        <v/>
      </c>
      <c r="F432" t="str">
        <f t="shared" si="317"/>
        <v/>
      </c>
      <c r="G432" t="str">
        <f t="shared" si="317"/>
        <v/>
      </c>
      <c r="H432" t="str">
        <f t="shared" si="317"/>
        <v/>
      </c>
      <c r="I432">
        <f t="shared" si="317"/>
        <v>-2.0693677533412114E-4</v>
      </c>
      <c r="J432" t="str">
        <f t="shared" si="317"/>
        <v/>
      </c>
      <c r="K432" t="str">
        <f t="shared" si="317"/>
        <v/>
      </c>
      <c r="L432" t="str">
        <f t="shared" si="317"/>
        <v/>
      </c>
      <c r="M432" t="str">
        <f t="shared" si="317"/>
        <v/>
      </c>
      <c r="N432" t="str">
        <f t="shared" si="317"/>
        <v/>
      </c>
      <c r="O432" t="str">
        <f t="shared" si="317"/>
        <v/>
      </c>
      <c r="P432" t="str">
        <f t="shared" si="317"/>
        <v/>
      </c>
      <c r="Q432">
        <f t="shared" si="317"/>
        <v>-1.4218794670981718E-3</v>
      </c>
      <c r="R432">
        <f t="shared" si="317"/>
        <v>-1.0211841026335655E-2</v>
      </c>
      <c r="S432" t="str">
        <f t="shared" si="317"/>
        <v/>
      </c>
      <c r="T432" t="str">
        <f t="shared" si="317"/>
        <v/>
      </c>
      <c r="U432">
        <f t="shared" si="317"/>
        <v>1.7182490096963043E-2</v>
      </c>
      <c r="V432" t="str">
        <f t="shared" si="317"/>
        <v/>
      </c>
      <c r="W432" t="str">
        <f t="shared" si="317"/>
        <v/>
      </c>
      <c r="X432">
        <f t="shared" si="317"/>
        <v>-2.013525845694808E-3</v>
      </c>
      <c r="Y432" t="str">
        <f t="shared" si="317"/>
        <v/>
      </c>
      <c r="Z432" t="str">
        <f t="shared" si="317"/>
        <v/>
      </c>
      <c r="AA432" t="str">
        <f t="shared" si="317"/>
        <v/>
      </c>
      <c r="AB432" t="str">
        <f t="shared" si="317"/>
        <v/>
      </c>
      <c r="AC432" t="str">
        <f t="shared" si="317"/>
        <v/>
      </c>
      <c r="AD432" t="str">
        <f t="shared" si="317"/>
        <v/>
      </c>
      <c r="AE432">
        <f t="shared" si="317"/>
        <v>-1.1602872831615763E-2</v>
      </c>
      <c r="AF432">
        <f t="shared" si="317"/>
        <v>-1.1558012594787836E-2</v>
      </c>
      <c r="AG432">
        <f t="shared" si="317"/>
        <v>-1.3532926730841943E-2</v>
      </c>
      <c r="AH432">
        <f t="shared" si="317"/>
        <v>2.2924806643370932E-2</v>
      </c>
      <c r="AI432">
        <f t="shared" ref="AI432:BP432" si="318">IF(COUNT(AI114)=1,AI114-AI113,"")</f>
        <v>-2.1142824389561721E-2</v>
      </c>
      <c r="AJ432">
        <f t="shared" si="318"/>
        <v>-1.0096530442815332E-2</v>
      </c>
      <c r="AK432">
        <f t="shared" si="318"/>
        <v>-9.839556806417793E-3</v>
      </c>
      <c r="AL432">
        <f t="shared" si="318"/>
        <v>2.3028666256470487E-3</v>
      </c>
      <c r="AM432">
        <f t="shared" si="318"/>
        <v>8.4107067246685929E-3</v>
      </c>
      <c r="AN432">
        <f t="shared" si="318"/>
        <v>-6.5288095598869944E-3</v>
      </c>
      <c r="AO432">
        <f t="shared" si="318"/>
        <v>5.0292030348826344E-3</v>
      </c>
      <c r="AP432" t="str">
        <f t="shared" si="318"/>
        <v/>
      </c>
      <c r="AQ432">
        <f t="shared" si="318"/>
        <v>1.109214980210993E-2</v>
      </c>
      <c r="AR432">
        <f t="shared" si="318"/>
        <v>1.222448076080429E-2</v>
      </c>
      <c r="AS432">
        <f t="shared" si="318"/>
        <v>2.3316633339756976E-2</v>
      </c>
      <c r="AT432">
        <f t="shared" si="318"/>
        <v>-1.2468105338640734E-2</v>
      </c>
      <c r="AU432" t="str">
        <f t="shared" si="318"/>
        <v/>
      </c>
      <c r="AV432">
        <f t="shared" si="318"/>
        <v>4.0658366046919525E-4</v>
      </c>
      <c r="AW432">
        <f t="shared" si="318"/>
        <v>4.4702210674164355E-2</v>
      </c>
      <c r="AX432">
        <f t="shared" si="318"/>
        <v>-4.9077861331641159E-3</v>
      </c>
      <c r="AY432">
        <f t="shared" si="318"/>
        <v>-1.9576693760948949E-2</v>
      </c>
      <c r="AZ432" t="str">
        <f t="shared" si="318"/>
        <v/>
      </c>
      <c r="BA432">
        <f t="shared" si="318"/>
        <v>-0.14649268231047818</v>
      </c>
      <c r="BB432">
        <f t="shared" si="318"/>
        <v>1.3834897434392701E-3</v>
      </c>
      <c r="BC432">
        <f t="shared" si="318"/>
        <v>5.65062304315056E-3</v>
      </c>
      <c r="BD432" t="str">
        <f t="shared" si="318"/>
        <v/>
      </c>
      <c r="BE432">
        <f t="shared" si="318"/>
        <v>7.8248232820985919E-2</v>
      </c>
      <c r="BF432">
        <f t="shared" si="318"/>
        <v>1.3861717364344273E-2</v>
      </c>
      <c r="BG432">
        <f t="shared" si="318"/>
        <v>-7.8148179379944338E-4</v>
      </c>
      <c r="BH432">
        <f t="shared" si="318"/>
        <v>-1.3187652660335412E-2</v>
      </c>
      <c r="BI432" t="str">
        <f t="shared" si="318"/>
        <v/>
      </c>
      <c r="BJ432">
        <f t="shared" si="318"/>
        <v>0.85477510550415481</v>
      </c>
      <c r="BK432">
        <f t="shared" si="318"/>
        <v>1.0499664229740073</v>
      </c>
      <c r="BL432">
        <f t="shared" si="318"/>
        <v>0.35960558396952003</v>
      </c>
      <c r="BM432">
        <f t="shared" si="318"/>
        <v>0.19519138728421104</v>
      </c>
      <c r="BN432">
        <f t="shared" si="318"/>
        <v>-0.4953523232058592</v>
      </c>
      <c r="BO432">
        <f t="shared" si="318"/>
        <v>2.2334898710546849E-3</v>
      </c>
      <c r="BP432">
        <f t="shared" si="318"/>
        <v>-3.1014853076354529E-3</v>
      </c>
    </row>
    <row r="433" spans="1:68" x14ac:dyDescent="0.2">
      <c r="A433">
        <v>1974</v>
      </c>
      <c r="B433">
        <v>4</v>
      </c>
      <c r="C433">
        <f t="shared" ref="C433:AH433" si="319">IF(COUNT(C115)=1,C115-C114,"")</f>
        <v>1.9180803144150715E-2</v>
      </c>
      <c r="D433">
        <f t="shared" si="319"/>
        <v>-4.8441840332813513E-4</v>
      </c>
      <c r="E433" t="str">
        <f t="shared" si="319"/>
        <v/>
      </c>
      <c r="F433" t="str">
        <f t="shared" si="319"/>
        <v/>
      </c>
      <c r="G433" t="str">
        <f t="shared" si="319"/>
        <v/>
      </c>
      <c r="H433" t="str">
        <f t="shared" si="319"/>
        <v/>
      </c>
      <c r="I433">
        <f t="shared" si="319"/>
        <v>0.18225162008792939</v>
      </c>
      <c r="J433" t="str">
        <f t="shared" si="319"/>
        <v/>
      </c>
      <c r="K433" t="str">
        <f t="shared" si="319"/>
        <v/>
      </c>
      <c r="L433" t="str">
        <f t="shared" si="319"/>
        <v/>
      </c>
      <c r="M433" t="str">
        <f t="shared" si="319"/>
        <v/>
      </c>
      <c r="N433" t="str">
        <f t="shared" si="319"/>
        <v/>
      </c>
      <c r="O433" t="str">
        <f t="shared" si="319"/>
        <v/>
      </c>
      <c r="P433" t="str">
        <f t="shared" si="319"/>
        <v/>
      </c>
      <c r="Q433">
        <f t="shared" si="319"/>
        <v>-5.7327554669338483E-3</v>
      </c>
      <c r="R433">
        <f t="shared" si="319"/>
        <v>7.912243419871956E-3</v>
      </c>
      <c r="S433" t="str">
        <f t="shared" si="319"/>
        <v/>
      </c>
      <c r="T433" t="str">
        <f t="shared" si="319"/>
        <v/>
      </c>
      <c r="U433">
        <f t="shared" si="319"/>
        <v>0.11385272195229135</v>
      </c>
      <c r="V433" t="str">
        <f t="shared" si="319"/>
        <v/>
      </c>
      <c r="W433" t="str">
        <f t="shared" si="319"/>
        <v/>
      </c>
      <c r="X433">
        <f t="shared" si="319"/>
        <v>-8.4008821509007348E-3</v>
      </c>
      <c r="Y433" t="str">
        <f t="shared" si="319"/>
        <v/>
      </c>
      <c r="Z433" t="str">
        <f t="shared" si="319"/>
        <v/>
      </c>
      <c r="AA433" t="str">
        <f t="shared" si="319"/>
        <v/>
      </c>
      <c r="AB433" t="str">
        <f t="shared" si="319"/>
        <v/>
      </c>
      <c r="AC433" t="str">
        <f t="shared" si="319"/>
        <v/>
      </c>
      <c r="AD433" t="str">
        <f t="shared" si="319"/>
        <v/>
      </c>
      <c r="AE433">
        <f t="shared" si="319"/>
        <v>-4.883799672322553E-3</v>
      </c>
      <c r="AF433">
        <f t="shared" si="319"/>
        <v>-2.2635634119909653E-3</v>
      </c>
      <c r="AG433">
        <f t="shared" si="319"/>
        <v>-2.5673495724323203E-3</v>
      </c>
      <c r="AH433">
        <f t="shared" si="319"/>
        <v>7.3461253836661911E-3</v>
      </c>
      <c r="AI433">
        <f t="shared" ref="AI433:BP433" si="320">IF(COUNT(AI115)=1,AI115-AI114,"")</f>
        <v>-1.1047432221586551E-2</v>
      </c>
      <c r="AJ433">
        <f t="shared" si="320"/>
        <v>2.860597125133868E-3</v>
      </c>
      <c r="AK433">
        <f t="shared" si="320"/>
        <v>-2.2310438218151596E-3</v>
      </c>
      <c r="AL433">
        <f t="shared" si="320"/>
        <v>8.3147771547906757E-3</v>
      </c>
      <c r="AM433">
        <f t="shared" si="320"/>
        <v>4.8838175556298324E-3</v>
      </c>
      <c r="AN433">
        <f t="shared" si="320"/>
        <v>3.0631878255442668E-3</v>
      </c>
      <c r="AO433">
        <f t="shared" si="320"/>
        <v>5.326751237519467E-3</v>
      </c>
      <c r="AP433" t="str">
        <f t="shared" si="320"/>
        <v/>
      </c>
      <c r="AQ433">
        <f t="shared" si="320"/>
        <v>1.9846282899592893E-2</v>
      </c>
      <c r="AR433">
        <f t="shared" si="320"/>
        <v>1.5018554146652541E-2</v>
      </c>
      <c r="AS433">
        <f t="shared" si="320"/>
        <v>3.4864840302251565E-2</v>
      </c>
      <c r="AT433">
        <f t="shared" si="320"/>
        <v>-1.5684031634936091E-2</v>
      </c>
      <c r="AU433" t="str">
        <f t="shared" si="320"/>
        <v/>
      </c>
      <c r="AV433">
        <f t="shared" si="320"/>
        <v>7.652171419643139E-4</v>
      </c>
      <c r="AW433">
        <f t="shared" si="320"/>
        <v>7.1924370632967083E-2</v>
      </c>
      <c r="AX433">
        <f t="shared" si="320"/>
        <v>-4.4311528360205799E-3</v>
      </c>
      <c r="AY433">
        <f t="shared" si="320"/>
        <v>-2.8094578559220373E-2</v>
      </c>
      <c r="AZ433" t="str">
        <f t="shared" si="320"/>
        <v/>
      </c>
      <c r="BA433">
        <f t="shared" si="320"/>
        <v>-0.21270142723375707</v>
      </c>
      <c r="BB433">
        <f t="shared" si="320"/>
        <v>3.0726892205459322E-3</v>
      </c>
      <c r="BC433">
        <f t="shared" si="320"/>
        <v>-0.1256041433983448</v>
      </c>
      <c r="BD433" t="str">
        <f t="shared" si="320"/>
        <v/>
      </c>
      <c r="BE433">
        <f t="shared" si="320"/>
        <v>3.2824524371198649E-2</v>
      </c>
      <c r="BF433">
        <f t="shared" si="320"/>
        <v>1.0579030686028723E-2</v>
      </c>
      <c r="BG433">
        <f t="shared" si="320"/>
        <v>1.8111846448801927E-2</v>
      </c>
      <c r="BH433">
        <f t="shared" si="320"/>
        <v>-1.5859503561674093E-2</v>
      </c>
      <c r="BI433" t="str">
        <f t="shared" si="320"/>
        <v/>
      </c>
      <c r="BJ433">
        <f t="shared" si="320"/>
        <v>1.636045460949199</v>
      </c>
      <c r="BK433">
        <f t="shared" si="320"/>
        <v>2.0757756345201761</v>
      </c>
      <c r="BL433">
        <f t="shared" si="320"/>
        <v>0.20219762037577471</v>
      </c>
      <c r="BM433">
        <f t="shared" si="320"/>
        <v>0.43973024611825284</v>
      </c>
      <c r="BN433">
        <f t="shared" si="320"/>
        <v>-1.4340260472257211</v>
      </c>
      <c r="BO433">
        <f t="shared" si="320"/>
        <v>-9.8671497776774836E-4</v>
      </c>
      <c r="BP433">
        <f t="shared" si="320"/>
        <v>-1.1649863387014833E-3</v>
      </c>
    </row>
    <row r="434" spans="1:68" x14ac:dyDescent="0.2">
      <c r="A434">
        <v>1975</v>
      </c>
      <c r="B434">
        <v>1</v>
      </c>
      <c r="C434">
        <f t="shared" ref="C434:AH434" si="321">IF(COUNT(C116)=1,C116-C115,"")</f>
        <v>-4.427177512926761E-4</v>
      </c>
      <c r="D434">
        <f t="shared" si="321"/>
        <v>-8.583645797559214E-3</v>
      </c>
      <c r="E434" t="str">
        <f t="shared" si="321"/>
        <v/>
      </c>
      <c r="F434" t="str">
        <f t="shared" si="321"/>
        <v/>
      </c>
      <c r="G434" t="str">
        <f t="shared" si="321"/>
        <v/>
      </c>
      <c r="H434" t="str">
        <f t="shared" si="321"/>
        <v/>
      </c>
      <c r="I434">
        <f t="shared" si="321"/>
        <v>3.7707949762680215E-2</v>
      </c>
      <c r="J434" t="str">
        <f t="shared" si="321"/>
        <v/>
      </c>
      <c r="K434" t="str">
        <f t="shared" si="321"/>
        <v/>
      </c>
      <c r="L434" t="str">
        <f t="shared" si="321"/>
        <v/>
      </c>
      <c r="M434" t="str">
        <f t="shared" si="321"/>
        <v/>
      </c>
      <c r="N434" t="str">
        <f t="shared" si="321"/>
        <v/>
      </c>
      <c r="O434" t="str">
        <f t="shared" si="321"/>
        <v/>
      </c>
      <c r="P434" t="str">
        <f t="shared" si="321"/>
        <v/>
      </c>
      <c r="Q434">
        <f t="shared" si="321"/>
        <v>-2.4144533053136255E-3</v>
      </c>
      <c r="R434">
        <f t="shared" si="321"/>
        <v>4.4282151306069828E-2</v>
      </c>
      <c r="S434" t="str">
        <f t="shared" si="321"/>
        <v/>
      </c>
      <c r="T434" t="str">
        <f t="shared" si="321"/>
        <v/>
      </c>
      <c r="U434">
        <f t="shared" si="321"/>
        <v>9.1964268160539042E-2</v>
      </c>
      <c r="V434" t="str">
        <f t="shared" si="321"/>
        <v/>
      </c>
      <c r="W434" t="str">
        <f t="shared" si="321"/>
        <v/>
      </c>
      <c r="X434">
        <f t="shared" si="321"/>
        <v>9.5877125785301942E-3</v>
      </c>
      <c r="Y434" t="str">
        <f t="shared" si="321"/>
        <v/>
      </c>
      <c r="Z434" t="str">
        <f t="shared" si="321"/>
        <v/>
      </c>
      <c r="AA434" t="str">
        <f t="shared" si="321"/>
        <v/>
      </c>
      <c r="AB434" t="str">
        <f t="shared" si="321"/>
        <v/>
      </c>
      <c r="AC434" t="str">
        <f t="shared" si="321"/>
        <v/>
      </c>
      <c r="AD434" t="str">
        <f t="shared" si="321"/>
        <v/>
      </c>
      <c r="AE434">
        <f t="shared" si="321"/>
        <v>2.7255422372234328E-3</v>
      </c>
      <c r="AF434">
        <f t="shared" si="321"/>
        <v>7.0675773110902007E-3</v>
      </c>
      <c r="AG434">
        <f t="shared" si="321"/>
        <v>6.5147567998717903E-3</v>
      </c>
      <c r="AH434">
        <f t="shared" si="321"/>
        <v>4.7711846631224297E-3</v>
      </c>
      <c r="AI434">
        <f t="shared" ref="AI434:BP434" si="322">IF(COUNT(AI116)=1,AI116-AI115,"")</f>
        <v>-3.5578661767647901E-3</v>
      </c>
      <c r="AJ434">
        <f t="shared" si="322"/>
        <v>1.4000507395351747E-2</v>
      </c>
      <c r="AK434">
        <f t="shared" si="322"/>
        <v>4.2219833911705251E-3</v>
      </c>
      <c r="AL434">
        <f t="shared" si="322"/>
        <v>-5.3086898255116921E-4</v>
      </c>
      <c r="AM434">
        <f t="shared" si="322"/>
        <v>-1.2128037608932551E-2</v>
      </c>
      <c r="AN434">
        <f t="shared" si="322"/>
        <v>5.6820503613708162E-3</v>
      </c>
      <c r="AO434">
        <f t="shared" si="322"/>
        <v>-1.3855269497322631E-3</v>
      </c>
      <c r="AP434" t="str">
        <f t="shared" si="322"/>
        <v/>
      </c>
      <c r="AQ434">
        <f t="shared" si="322"/>
        <v>5.9532960005590496E-3</v>
      </c>
      <c r="AR434">
        <f t="shared" si="322"/>
        <v>-2.7184598887410871E-3</v>
      </c>
      <c r="AS434">
        <f t="shared" si="322"/>
        <v>3.2348396781038957E-3</v>
      </c>
      <c r="AT434">
        <f t="shared" si="322"/>
        <v>-3.6775515555220739E-3</v>
      </c>
      <c r="AU434" t="str">
        <f t="shared" si="322"/>
        <v/>
      </c>
      <c r="AV434">
        <f t="shared" si="322"/>
        <v>6.2139787296509041E-3</v>
      </c>
      <c r="AW434">
        <f t="shared" si="322"/>
        <v>1.7162649689375975E-2</v>
      </c>
      <c r="AX434">
        <f t="shared" si="322"/>
        <v>-4.660664081485244E-3</v>
      </c>
      <c r="AY434">
        <f t="shared" si="322"/>
        <v>-1.0263280746668713E-2</v>
      </c>
      <c r="AZ434" t="str">
        <f t="shared" si="322"/>
        <v/>
      </c>
      <c r="BA434">
        <f t="shared" si="322"/>
        <v>-5.5126865728459817E-2</v>
      </c>
      <c r="BB434">
        <f t="shared" si="322"/>
        <v>-1.2900522874570441E-4</v>
      </c>
      <c r="BC434">
        <f t="shared" si="322"/>
        <v>-0.183618889599102</v>
      </c>
      <c r="BD434" t="str">
        <f t="shared" si="322"/>
        <v/>
      </c>
      <c r="BE434">
        <f t="shared" si="322"/>
        <v>-0.23275911262870963</v>
      </c>
      <c r="BF434">
        <f t="shared" si="322"/>
        <v>-7.5978899379611775E-3</v>
      </c>
      <c r="BG434">
        <f t="shared" si="322"/>
        <v>-5.4071697369817429E-4</v>
      </c>
      <c r="BH434">
        <f t="shared" si="322"/>
        <v>-3.23708908260254E-2</v>
      </c>
      <c r="BI434" t="str">
        <f t="shared" si="322"/>
        <v/>
      </c>
      <c r="BJ434">
        <f t="shared" si="322"/>
        <v>0.39189475895051462</v>
      </c>
      <c r="BK434">
        <f t="shared" si="322"/>
        <v>1.7173203225872653</v>
      </c>
      <c r="BL434">
        <f t="shared" si="322"/>
        <v>-0.43459837899385434</v>
      </c>
      <c r="BM434">
        <f t="shared" si="322"/>
        <v>1.325425636747199</v>
      </c>
      <c r="BN434">
        <f t="shared" si="322"/>
        <v>-0.82666368770096743</v>
      </c>
      <c r="BO434">
        <f t="shared" si="322"/>
        <v>6.8737685792957387E-3</v>
      </c>
      <c r="BP434">
        <f t="shared" si="322"/>
        <v>-5.9380287636046428E-3</v>
      </c>
    </row>
    <row r="435" spans="1:68" x14ac:dyDescent="0.2">
      <c r="A435">
        <v>1975</v>
      </c>
      <c r="B435">
        <v>2</v>
      </c>
      <c r="C435">
        <f t="shared" ref="C435:AH435" si="323">IF(COUNT(C117)=1,C117-C116,"")</f>
        <v>-8.9397460565638909E-3</v>
      </c>
      <c r="D435">
        <f t="shared" si="323"/>
        <v>-6.0842224821193724E-3</v>
      </c>
      <c r="E435" t="str">
        <f t="shared" si="323"/>
        <v/>
      </c>
      <c r="F435" t="str">
        <f t="shared" si="323"/>
        <v/>
      </c>
      <c r="G435" t="str">
        <f t="shared" si="323"/>
        <v/>
      </c>
      <c r="H435" t="str">
        <f t="shared" si="323"/>
        <v/>
      </c>
      <c r="I435">
        <f t="shared" si="323"/>
        <v>-6.5963757981347904E-2</v>
      </c>
      <c r="J435" t="str">
        <f t="shared" si="323"/>
        <v/>
      </c>
      <c r="K435" t="str">
        <f t="shared" si="323"/>
        <v/>
      </c>
      <c r="L435" t="str">
        <f t="shared" si="323"/>
        <v/>
      </c>
      <c r="M435" t="str">
        <f t="shared" si="323"/>
        <v/>
      </c>
      <c r="N435" t="str">
        <f t="shared" si="323"/>
        <v/>
      </c>
      <c r="O435" t="str">
        <f t="shared" si="323"/>
        <v/>
      </c>
      <c r="P435" t="str">
        <f t="shared" si="323"/>
        <v/>
      </c>
      <c r="Q435">
        <f t="shared" si="323"/>
        <v>4.8574216996149239E-3</v>
      </c>
      <c r="R435">
        <f t="shared" si="323"/>
        <v>3.1312645010708628E-2</v>
      </c>
      <c r="S435" t="str">
        <f t="shared" si="323"/>
        <v/>
      </c>
      <c r="T435" t="str">
        <f t="shared" si="323"/>
        <v/>
      </c>
      <c r="U435">
        <f t="shared" si="323"/>
        <v>-7.0255292530835511E-2</v>
      </c>
      <c r="V435" t="str">
        <f t="shared" si="323"/>
        <v/>
      </c>
      <c r="W435" t="str">
        <f t="shared" si="323"/>
        <v/>
      </c>
      <c r="X435">
        <f t="shared" si="323"/>
        <v>-1.2710635691836281E-2</v>
      </c>
      <c r="Y435" t="str">
        <f t="shared" si="323"/>
        <v/>
      </c>
      <c r="Z435" t="str">
        <f t="shared" si="323"/>
        <v/>
      </c>
      <c r="AA435" t="str">
        <f t="shared" si="323"/>
        <v/>
      </c>
      <c r="AB435" t="str">
        <f t="shared" si="323"/>
        <v/>
      </c>
      <c r="AC435" t="str">
        <f t="shared" si="323"/>
        <v/>
      </c>
      <c r="AD435" t="str">
        <f t="shared" si="323"/>
        <v/>
      </c>
      <c r="AE435">
        <f t="shared" si="323"/>
        <v>-2.0677304946481456E-5</v>
      </c>
      <c r="AF435">
        <f t="shared" si="323"/>
        <v>-6.7939618795298529E-4</v>
      </c>
      <c r="AG435">
        <f t="shared" si="323"/>
        <v>1.4349433213345364E-4</v>
      </c>
      <c r="AH435">
        <f t="shared" si="323"/>
        <v>-5.4389602322291175E-3</v>
      </c>
      <c r="AI435">
        <f t="shared" ref="AI435:BP435" si="324">IF(COUNT(AI117)=1,AI117-AI116,"")</f>
        <v>1.1673133683585135E-3</v>
      </c>
      <c r="AJ435">
        <f t="shared" si="324"/>
        <v>-5.5079598698579701E-3</v>
      </c>
      <c r="AK435">
        <f t="shared" si="324"/>
        <v>3.4580463336237877E-3</v>
      </c>
      <c r="AL435">
        <f t="shared" si="324"/>
        <v>-3.6828228717489253E-3</v>
      </c>
      <c r="AM435">
        <f t="shared" si="324"/>
        <v>-1.1631484467137909E-2</v>
      </c>
      <c r="AN435">
        <f t="shared" si="324"/>
        <v>-2.760482553514354E-4</v>
      </c>
      <c r="AO435">
        <f t="shared" si="324"/>
        <v>4.0334793259200197E-4</v>
      </c>
      <c r="AP435" t="str">
        <f t="shared" si="324"/>
        <v/>
      </c>
      <c r="AQ435">
        <f t="shared" si="324"/>
        <v>-3.5534997661557099E-3</v>
      </c>
      <c r="AR435">
        <f t="shared" si="324"/>
        <v>-1.277248678215992E-2</v>
      </c>
      <c r="AS435">
        <f t="shared" si="324"/>
        <v>-1.6325982813693685E-2</v>
      </c>
      <c r="AT435">
        <f t="shared" si="324"/>
        <v>7.3862427800775454E-3</v>
      </c>
      <c r="AU435" t="str">
        <f t="shared" si="324"/>
        <v/>
      </c>
      <c r="AV435">
        <f t="shared" si="324"/>
        <v>8.1237951539652187E-3</v>
      </c>
      <c r="AW435">
        <f t="shared" si="324"/>
        <v>-2.1015724145662773E-2</v>
      </c>
      <c r="AX435">
        <f t="shared" si="324"/>
        <v>-6.8218049942458947E-4</v>
      </c>
      <c r="AY435">
        <f t="shared" si="324"/>
        <v>6.3042601735778803E-3</v>
      </c>
      <c r="AZ435" t="str">
        <f t="shared" si="324"/>
        <v/>
      </c>
      <c r="BA435">
        <f t="shared" si="324"/>
        <v>5.8499213447337217E-2</v>
      </c>
      <c r="BB435">
        <f t="shared" si="324"/>
        <v>1.5732342320351478E-3</v>
      </c>
      <c r="BC435">
        <f t="shared" si="324"/>
        <v>-0.10207709087605332</v>
      </c>
      <c r="BD435" t="str">
        <f t="shared" si="324"/>
        <v/>
      </c>
      <c r="BE435">
        <f t="shared" si="324"/>
        <v>-3.6931109494307002E-2</v>
      </c>
      <c r="BF435">
        <f t="shared" si="324"/>
        <v>-3.0029897007333162E-3</v>
      </c>
      <c r="BG435">
        <f t="shared" si="324"/>
        <v>-3.9493681913127965E-2</v>
      </c>
      <c r="BH435">
        <f t="shared" si="324"/>
        <v>2.846124976896016E-2</v>
      </c>
      <c r="BI435" t="str">
        <f t="shared" si="324"/>
        <v/>
      </c>
      <c r="BJ435">
        <f t="shared" si="324"/>
        <v>-0.89784200478482745</v>
      </c>
      <c r="BK435">
        <f t="shared" si="324"/>
        <v>-0.17472946791754485</v>
      </c>
      <c r="BL435">
        <f t="shared" si="324"/>
        <v>-0.16065914670791503</v>
      </c>
      <c r="BM435">
        <f t="shared" si="324"/>
        <v>0.72311260879372541</v>
      </c>
      <c r="BN435">
        <f t="shared" si="324"/>
        <v>0.73702224186049725</v>
      </c>
      <c r="BO435">
        <f t="shared" si="324"/>
        <v>1.1790316659086413E-2</v>
      </c>
      <c r="BP435">
        <f t="shared" si="324"/>
        <v>-7.4640533898139919E-3</v>
      </c>
    </row>
    <row r="436" spans="1:68" x14ac:dyDescent="0.2">
      <c r="A436">
        <v>1975</v>
      </c>
      <c r="B436">
        <v>3</v>
      </c>
      <c r="C436">
        <f t="shared" ref="C436:AH436" si="325">IF(COUNT(C118)=1,C118-C117,"")</f>
        <v>-5.6893168331093591E-3</v>
      </c>
      <c r="D436">
        <f t="shared" si="325"/>
        <v>-2.3726092333813398E-3</v>
      </c>
      <c r="E436" t="str">
        <f t="shared" si="325"/>
        <v/>
      </c>
      <c r="F436" t="str">
        <f t="shared" si="325"/>
        <v/>
      </c>
      <c r="G436" t="str">
        <f t="shared" si="325"/>
        <v/>
      </c>
      <c r="H436" t="str">
        <f t="shared" si="325"/>
        <v/>
      </c>
      <c r="I436">
        <f t="shared" si="325"/>
        <v>-1.7396687955027801E-2</v>
      </c>
      <c r="J436" t="str">
        <f t="shared" si="325"/>
        <v/>
      </c>
      <c r="K436" t="str">
        <f t="shared" si="325"/>
        <v/>
      </c>
      <c r="L436" t="str">
        <f t="shared" si="325"/>
        <v/>
      </c>
      <c r="M436" t="str">
        <f t="shared" si="325"/>
        <v/>
      </c>
      <c r="N436" t="str">
        <f t="shared" si="325"/>
        <v/>
      </c>
      <c r="O436" t="str">
        <f t="shared" si="325"/>
        <v/>
      </c>
      <c r="P436" t="str">
        <f t="shared" si="325"/>
        <v/>
      </c>
      <c r="Q436">
        <f t="shared" si="325"/>
        <v>1.4285014979917385E-4</v>
      </c>
      <c r="R436">
        <f t="shared" si="325"/>
        <v>-4.0549447531219585E-2</v>
      </c>
      <c r="S436" t="str">
        <f t="shared" si="325"/>
        <v/>
      </c>
      <c r="T436" t="str">
        <f t="shared" si="325"/>
        <v/>
      </c>
      <c r="U436">
        <f t="shared" si="325"/>
        <v>-4.1341836702376789E-2</v>
      </c>
      <c r="V436" t="str">
        <f t="shared" si="325"/>
        <v/>
      </c>
      <c r="W436" t="str">
        <f t="shared" si="325"/>
        <v/>
      </c>
      <c r="X436">
        <f t="shared" si="325"/>
        <v>-6.0622697895729161E-3</v>
      </c>
      <c r="Y436" t="str">
        <f t="shared" si="325"/>
        <v/>
      </c>
      <c r="Z436" t="str">
        <f t="shared" si="325"/>
        <v/>
      </c>
      <c r="AA436" t="str">
        <f t="shared" si="325"/>
        <v/>
      </c>
      <c r="AB436" t="str">
        <f t="shared" si="325"/>
        <v/>
      </c>
      <c r="AC436" t="str">
        <f t="shared" si="325"/>
        <v/>
      </c>
      <c r="AD436" t="str">
        <f t="shared" si="325"/>
        <v/>
      </c>
      <c r="AE436">
        <f t="shared" si="325"/>
        <v>1.1541852940246677E-3</v>
      </c>
      <c r="AF436">
        <f t="shared" si="325"/>
        <v>1.061324423052401E-3</v>
      </c>
      <c r="AG436">
        <f t="shared" si="325"/>
        <v>-1.0301370768850404E-5</v>
      </c>
      <c r="AH436">
        <f t="shared" si="325"/>
        <v>7.2705582399352764E-3</v>
      </c>
      <c r="AI436">
        <f t="shared" ref="AI436:BP436" si="326">IF(COUNT(AI118)=1,AI118-AI117,"")</f>
        <v>3.3406311930059829E-3</v>
      </c>
      <c r="AJ436">
        <f t="shared" si="326"/>
        <v>2.8150880318600358E-3</v>
      </c>
      <c r="AK436">
        <f t="shared" si="326"/>
        <v>-3.3281597630900883E-3</v>
      </c>
      <c r="AL436">
        <f t="shared" si="326"/>
        <v>8.2819180836759543E-3</v>
      </c>
      <c r="AM436">
        <f t="shared" si="326"/>
        <v>2.857271608123213E-4</v>
      </c>
      <c r="AN436">
        <f t="shared" si="326"/>
        <v>4.4376627344957509E-3</v>
      </c>
      <c r="AO436">
        <f t="shared" si="326"/>
        <v>3.3763383114373546E-3</v>
      </c>
      <c r="AP436" t="str">
        <f t="shared" si="326"/>
        <v/>
      </c>
      <c r="AQ436">
        <f t="shared" si="326"/>
        <v>1.8218348431311426E-3</v>
      </c>
      <c r="AR436">
        <f t="shared" si="326"/>
        <v>-1.0039081351106205E-2</v>
      </c>
      <c r="AS436">
        <f t="shared" si="326"/>
        <v>-8.2172427222548805E-3</v>
      </c>
      <c r="AT436">
        <f t="shared" si="326"/>
        <v>2.5279318966404674E-3</v>
      </c>
      <c r="AU436" t="str">
        <f t="shared" si="326"/>
        <v/>
      </c>
      <c r="AV436">
        <f t="shared" si="326"/>
        <v>4.3810170487432742E-3</v>
      </c>
      <c r="AW436">
        <f t="shared" si="326"/>
        <v>-1.4982675177818372E-2</v>
      </c>
      <c r="AX436">
        <f t="shared" si="326"/>
        <v>-1.6294903841060915E-3</v>
      </c>
      <c r="AY436">
        <f t="shared" si="326"/>
        <v>3.3570591373859315E-3</v>
      </c>
      <c r="AZ436" t="str">
        <f t="shared" si="326"/>
        <v/>
      </c>
      <c r="BA436">
        <f t="shared" si="326"/>
        <v>3.4015511729226011E-2</v>
      </c>
      <c r="BB436">
        <f t="shared" si="326"/>
        <v>4.915758593389441E-3</v>
      </c>
      <c r="BC436">
        <f t="shared" si="326"/>
        <v>-2.6250379089170828E-2</v>
      </c>
      <c r="BD436" t="str">
        <f t="shared" si="326"/>
        <v/>
      </c>
      <c r="BE436">
        <f t="shared" si="326"/>
        <v>3.7582912802038848E-3</v>
      </c>
      <c r="BF436">
        <f t="shared" si="326"/>
        <v>7.2209254441499837E-3</v>
      </c>
      <c r="BG436">
        <f t="shared" si="326"/>
        <v>-8.7780347541714931E-3</v>
      </c>
      <c r="BH436">
        <f t="shared" si="326"/>
        <v>1.0246702925205756E-3</v>
      </c>
      <c r="BI436" t="str">
        <f t="shared" si="326"/>
        <v/>
      </c>
      <c r="BJ436">
        <f t="shared" si="326"/>
        <v>0.75642523122590255</v>
      </c>
      <c r="BK436">
        <f t="shared" si="326"/>
        <v>5.9222982711307104E-2</v>
      </c>
      <c r="BL436">
        <f t="shared" si="326"/>
        <v>0.31441020865190161</v>
      </c>
      <c r="BM436">
        <f t="shared" si="326"/>
        <v>-0.69720217914246096</v>
      </c>
      <c r="BN436">
        <f t="shared" si="326"/>
        <v>-0.44216410724443134</v>
      </c>
      <c r="BO436">
        <f t="shared" si="326"/>
        <v>-1.0752235521549899E-2</v>
      </c>
      <c r="BP436">
        <f t="shared" si="326"/>
        <v>3.5262468960093052E-3</v>
      </c>
    </row>
    <row r="437" spans="1:68" x14ac:dyDescent="0.2">
      <c r="A437">
        <v>1975</v>
      </c>
      <c r="B437">
        <v>4</v>
      </c>
      <c r="C437">
        <f t="shared" ref="C437:AH437" si="327">IF(COUNT(C119)=1,C119-C118,"")</f>
        <v>-1.44002772338645E-2</v>
      </c>
      <c r="D437">
        <f t="shared" si="327"/>
        <v>-1.1565291084240314E-2</v>
      </c>
      <c r="E437" t="str">
        <f t="shared" si="327"/>
        <v/>
      </c>
      <c r="F437" t="str">
        <f t="shared" si="327"/>
        <v/>
      </c>
      <c r="G437" t="str">
        <f t="shared" si="327"/>
        <v/>
      </c>
      <c r="H437" t="str">
        <f t="shared" si="327"/>
        <v/>
      </c>
      <c r="I437">
        <f t="shared" si="327"/>
        <v>-8.1065130451471568E-2</v>
      </c>
      <c r="J437" t="str">
        <f t="shared" si="327"/>
        <v/>
      </c>
      <c r="K437" t="str">
        <f t="shared" si="327"/>
        <v/>
      </c>
      <c r="L437" t="str">
        <f t="shared" si="327"/>
        <v/>
      </c>
      <c r="M437" t="str">
        <f t="shared" si="327"/>
        <v/>
      </c>
      <c r="N437" t="str">
        <f t="shared" si="327"/>
        <v/>
      </c>
      <c r="O437" t="str">
        <f t="shared" si="327"/>
        <v/>
      </c>
      <c r="P437" t="str">
        <f t="shared" si="327"/>
        <v/>
      </c>
      <c r="Q437">
        <f t="shared" si="327"/>
        <v>3.5247175751445528E-3</v>
      </c>
      <c r="R437">
        <f t="shared" si="327"/>
        <v>2.0917910094210512E-2</v>
      </c>
      <c r="S437" t="str">
        <f t="shared" si="327"/>
        <v/>
      </c>
      <c r="T437" t="str">
        <f t="shared" si="327"/>
        <v/>
      </c>
      <c r="U437">
        <f t="shared" si="327"/>
        <v>-4.9200318933210418E-2</v>
      </c>
      <c r="V437" t="str">
        <f t="shared" si="327"/>
        <v/>
      </c>
      <c r="W437" t="str">
        <f t="shared" si="327"/>
        <v/>
      </c>
      <c r="X437">
        <f t="shared" si="327"/>
        <v>1.3172146042155219E-3</v>
      </c>
      <c r="Y437" t="str">
        <f t="shared" si="327"/>
        <v/>
      </c>
      <c r="Z437" t="str">
        <f t="shared" si="327"/>
        <v/>
      </c>
      <c r="AA437" t="str">
        <f t="shared" si="327"/>
        <v/>
      </c>
      <c r="AB437" t="str">
        <f t="shared" si="327"/>
        <v/>
      </c>
      <c r="AC437" t="str">
        <f t="shared" si="327"/>
        <v/>
      </c>
      <c r="AD437" t="str">
        <f t="shared" si="327"/>
        <v/>
      </c>
      <c r="AE437">
        <f t="shared" si="327"/>
        <v>7.3712387956406111E-3</v>
      </c>
      <c r="AF437">
        <f t="shared" si="327"/>
        <v>8.0905018388639505E-3</v>
      </c>
      <c r="AG437">
        <f t="shared" si="327"/>
        <v>7.4437435645187122E-3</v>
      </c>
      <c r="AH437">
        <f t="shared" si="327"/>
        <v>1.9195738100314941E-2</v>
      </c>
      <c r="AI437">
        <f t="shared" ref="AI437:BP437" si="328">IF(COUNT(AI119)=1,AI119-AI118,"")</f>
        <v>7.121759552539686E-3</v>
      </c>
      <c r="AJ437">
        <f t="shared" si="328"/>
        <v>1.850552345566836E-2</v>
      </c>
      <c r="AK437">
        <f t="shared" si="328"/>
        <v>-5.012536277473334E-3</v>
      </c>
      <c r="AL437">
        <f t="shared" si="328"/>
        <v>5.8286102543192442E-4</v>
      </c>
      <c r="AM437">
        <f t="shared" si="328"/>
        <v>-7.0124052083020416E-3</v>
      </c>
      <c r="AN437">
        <f t="shared" si="328"/>
        <v>-1.2524445842780896E-3</v>
      </c>
      <c r="AO437">
        <f t="shared" si="328"/>
        <v>-9.3429464231440384E-3</v>
      </c>
      <c r="AP437" t="str">
        <f t="shared" si="328"/>
        <v/>
      </c>
      <c r="AQ437">
        <f t="shared" si="328"/>
        <v>-7.4663211752081793E-3</v>
      </c>
      <c r="AR437">
        <f t="shared" si="328"/>
        <v>-7.4056390707450959E-3</v>
      </c>
      <c r="AS437">
        <f t="shared" si="328"/>
        <v>-1.4871956504009631E-2</v>
      </c>
      <c r="AT437">
        <f t="shared" si="328"/>
        <v>4.7168513099743459E-4</v>
      </c>
      <c r="AU437" t="str">
        <f t="shared" si="328"/>
        <v/>
      </c>
      <c r="AV437">
        <f t="shared" si="328"/>
        <v>3.3481351611861498E-3</v>
      </c>
      <c r="AW437">
        <f t="shared" si="328"/>
        <v>-2.4520738365525041E-2</v>
      </c>
      <c r="AX437">
        <f t="shared" si="328"/>
        <v>-5.5409417567195973E-3</v>
      </c>
      <c r="AY437">
        <f t="shared" si="328"/>
        <v>2.5850408368039979E-3</v>
      </c>
      <c r="AZ437" t="str">
        <f t="shared" si="328"/>
        <v/>
      </c>
      <c r="BA437">
        <f t="shared" si="328"/>
        <v>8.2924621135370247E-2</v>
      </c>
      <c r="BB437">
        <f t="shared" si="328"/>
        <v>-1.5426811292291731E-3</v>
      </c>
      <c r="BC437">
        <f t="shared" si="328"/>
        <v>-9.0035186816290746E-3</v>
      </c>
      <c r="BD437" t="str">
        <f t="shared" si="328"/>
        <v/>
      </c>
      <c r="BE437">
        <f t="shared" si="328"/>
        <v>-0.11012949990596521</v>
      </c>
      <c r="BF437">
        <f t="shared" si="328"/>
        <v>-7.5074005473450001E-3</v>
      </c>
      <c r="BG437">
        <f t="shared" si="328"/>
        <v>1.0306140674833486E-2</v>
      </c>
      <c r="BH437">
        <f t="shared" si="328"/>
        <v>8.9640483935604851E-3</v>
      </c>
      <c r="BI437" t="str">
        <f t="shared" si="328"/>
        <v/>
      </c>
      <c r="BJ437">
        <f t="shared" si="328"/>
        <v>0.7848476797184194</v>
      </c>
      <c r="BK437">
        <f t="shared" si="328"/>
        <v>0.84888360009683872</v>
      </c>
      <c r="BL437">
        <f t="shared" si="328"/>
        <v>0.40110499047061676</v>
      </c>
      <c r="BM437">
        <f t="shared" si="328"/>
        <v>6.4035986157860103E-2</v>
      </c>
      <c r="BN437">
        <f t="shared" si="328"/>
        <v>-0.38387922261999829</v>
      </c>
      <c r="BO437">
        <f t="shared" si="328"/>
        <v>4.2962522003727605E-4</v>
      </c>
      <c r="BP437">
        <f t="shared" si="328"/>
        <v>-3.3794005540605521E-3</v>
      </c>
    </row>
    <row r="438" spans="1:68" x14ac:dyDescent="0.2">
      <c r="A438">
        <v>1976</v>
      </c>
      <c r="B438">
        <v>1</v>
      </c>
      <c r="C438">
        <f t="shared" ref="C438:AH438" si="329">IF(COUNT(C120)=1,C120-C119,"")</f>
        <v>5.8935984119301565E-4</v>
      </c>
      <c r="D438">
        <f t="shared" si="329"/>
        <v>-9.0715594030044144E-4</v>
      </c>
      <c r="E438" t="str">
        <f t="shared" si="329"/>
        <v/>
      </c>
      <c r="F438" t="str">
        <f t="shared" si="329"/>
        <v/>
      </c>
      <c r="G438" t="str">
        <f t="shared" si="329"/>
        <v/>
      </c>
      <c r="H438" t="str">
        <f t="shared" si="329"/>
        <v/>
      </c>
      <c r="I438">
        <f t="shared" si="329"/>
        <v>-2.6584458933687216E-2</v>
      </c>
      <c r="J438" t="str">
        <f t="shared" si="329"/>
        <v/>
      </c>
      <c r="K438" t="str">
        <f t="shared" si="329"/>
        <v/>
      </c>
      <c r="L438" t="str">
        <f t="shared" si="329"/>
        <v/>
      </c>
      <c r="M438" t="str">
        <f t="shared" si="329"/>
        <v/>
      </c>
      <c r="N438" t="str">
        <f t="shared" si="329"/>
        <v/>
      </c>
      <c r="O438" t="str">
        <f t="shared" si="329"/>
        <v/>
      </c>
      <c r="P438" t="str">
        <f t="shared" si="329"/>
        <v/>
      </c>
      <c r="Q438">
        <f t="shared" si="329"/>
        <v>1.8890085585918474E-3</v>
      </c>
      <c r="R438">
        <f t="shared" si="329"/>
        <v>4.3588321273748676E-3</v>
      </c>
      <c r="S438" t="str">
        <f t="shared" si="329"/>
        <v/>
      </c>
      <c r="T438" t="str">
        <f t="shared" si="329"/>
        <v/>
      </c>
      <c r="U438">
        <f t="shared" si="329"/>
        <v>-3.0416034514202828E-2</v>
      </c>
      <c r="V438" t="str">
        <f t="shared" si="329"/>
        <v/>
      </c>
      <c r="W438" t="str">
        <f t="shared" si="329"/>
        <v/>
      </c>
      <c r="X438">
        <f t="shared" si="329"/>
        <v>1.3592342164328031E-2</v>
      </c>
      <c r="Y438" t="str">
        <f t="shared" si="329"/>
        <v/>
      </c>
      <c r="Z438" t="str">
        <f t="shared" si="329"/>
        <v/>
      </c>
      <c r="AA438" t="str">
        <f t="shared" si="329"/>
        <v/>
      </c>
      <c r="AB438" t="str">
        <f t="shared" si="329"/>
        <v/>
      </c>
      <c r="AC438" t="str">
        <f t="shared" si="329"/>
        <v/>
      </c>
      <c r="AD438" t="str">
        <f t="shared" si="329"/>
        <v/>
      </c>
      <c r="AE438">
        <f t="shared" si="329"/>
        <v>7.6393335748439206E-3</v>
      </c>
      <c r="AF438">
        <f t="shared" si="329"/>
        <v>1.0760762520835243E-2</v>
      </c>
      <c r="AG438">
        <f t="shared" si="329"/>
        <v>1.0597401461881262E-2</v>
      </c>
      <c r="AH438">
        <f t="shared" si="329"/>
        <v>3.5330993764286944E-2</v>
      </c>
      <c r="AI438">
        <f t="shared" ref="AI438:BP438" si="330">IF(COUNT(AI120)=1,AI120-AI119,"")</f>
        <v>1.872545264093084E-3</v>
      </c>
      <c r="AJ438">
        <f t="shared" si="330"/>
        <v>2.0238739875125589E-2</v>
      </c>
      <c r="AK438">
        <f t="shared" si="330"/>
        <v>8.2530884713389874E-3</v>
      </c>
      <c r="AL438">
        <f t="shared" si="330"/>
        <v>-1.6936085228866915E-3</v>
      </c>
      <c r="AM438">
        <f t="shared" si="330"/>
        <v>-5.3060607584471953E-3</v>
      </c>
      <c r="AN438">
        <f t="shared" si="330"/>
        <v>3.3263041718909481E-3</v>
      </c>
      <c r="AO438">
        <f t="shared" si="330"/>
        <v>-7.4344583489431848E-3</v>
      </c>
      <c r="AP438" t="str">
        <f t="shared" si="330"/>
        <v/>
      </c>
      <c r="AQ438">
        <f t="shared" si="330"/>
        <v>-3.91182196940143E-3</v>
      </c>
      <c r="AR438">
        <f t="shared" si="330"/>
        <v>7.5705622968840203E-3</v>
      </c>
      <c r="AS438">
        <f t="shared" si="330"/>
        <v>3.6587439507869135E-3</v>
      </c>
      <c r="AT438">
        <f t="shared" si="330"/>
        <v>-3.0693784969778592E-3</v>
      </c>
      <c r="AU438" t="str">
        <f t="shared" si="330"/>
        <v/>
      </c>
      <c r="AV438">
        <f t="shared" si="330"/>
        <v>3.8223352667845489E-3</v>
      </c>
      <c r="AW438">
        <f t="shared" si="330"/>
        <v>-6.0641045570806185E-3</v>
      </c>
      <c r="AX438">
        <f t="shared" si="330"/>
        <v>-3.1233604100702195E-3</v>
      </c>
      <c r="AY438">
        <f t="shared" si="330"/>
        <v>-1.0953277807823625E-3</v>
      </c>
      <c r="AZ438" t="str">
        <f t="shared" si="330"/>
        <v/>
      </c>
      <c r="BA438">
        <f t="shared" si="330"/>
        <v>1.8766889044273816E-2</v>
      </c>
      <c r="BB438">
        <f t="shared" si="330"/>
        <v>-1.4566239175204387E-3</v>
      </c>
      <c r="BC438">
        <f t="shared" si="330"/>
        <v>4.4063802585565082E-2</v>
      </c>
      <c r="BD438" t="str">
        <f t="shared" si="330"/>
        <v/>
      </c>
      <c r="BE438">
        <f t="shared" si="330"/>
        <v>1.7348926570247336E-2</v>
      </c>
      <c r="BF438">
        <f t="shared" si="330"/>
        <v>-1.2454209311330011E-2</v>
      </c>
      <c r="BG438">
        <f t="shared" si="330"/>
        <v>-1.0616350572574262E-3</v>
      </c>
      <c r="BH438">
        <f t="shared" si="330"/>
        <v>3.6804684349570557E-3</v>
      </c>
      <c r="BI438" t="str">
        <f t="shared" si="330"/>
        <v/>
      </c>
      <c r="BJ438">
        <f t="shared" si="330"/>
        <v>-0.14289621234107486</v>
      </c>
      <c r="BK438">
        <f t="shared" si="330"/>
        <v>5.392129549786695E-2</v>
      </c>
      <c r="BL438">
        <f t="shared" si="330"/>
        <v>7.9723995752825516E-2</v>
      </c>
      <c r="BM438">
        <f t="shared" si="330"/>
        <v>0.19681756927586402</v>
      </c>
      <c r="BN438">
        <f t="shared" si="330"/>
        <v>0.22249676069655955</v>
      </c>
      <c r="BO438">
        <f t="shared" si="330"/>
        <v>5.1493292399005311E-3</v>
      </c>
      <c r="BP438">
        <f t="shared" si="330"/>
        <v>-3.9894253785429865E-3</v>
      </c>
    </row>
    <row r="439" spans="1:68" x14ac:dyDescent="0.2">
      <c r="A439">
        <v>1976</v>
      </c>
      <c r="B439">
        <v>2</v>
      </c>
      <c r="C439">
        <f t="shared" ref="C439:AH439" si="331">IF(COUNT(C121)=1,C121-C120,"")</f>
        <v>3.1922958285139913E-3</v>
      </c>
      <c r="D439">
        <f t="shared" si="331"/>
        <v>-2.3085002685938605E-3</v>
      </c>
      <c r="E439" t="str">
        <f t="shared" si="331"/>
        <v/>
      </c>
      <c r="F439" t="str">
        <f t="shared" si="331"/>
        <v/>
      </c>
      <c r="G439" t="str">
        <f t="shared" si="331"/>
        <v/>
      </c>
      <c r="H439" t="str">
        <f t="shared" si="331"/>
        <v/>
      </c>
      <c r="I439">
        <f t="shared" si="331"/>
        <v>9.5384539858480721E-3</v>
      </c>
      <c r="J439" t="str">
        <f t="shared" si="331"/>
        <v/>
      </c>
      <c r="K439" t="str">
        <f t="shared" si="331"/>
        <v/>
      </c>
      <c r="L439" t="str">
        <f t="shared" si="331"/>
        <v/>
      </c>
      <c r="M439" t="str">
        <f t="shared" si="331"/>
        <v/>
      </c>
      <c r="N439" t="str">
        <f t="shared" si="331"/>
        <v/>
      </c>
      <c r="O439" t="str">
        <f t="shared" si="331"/>
        <v/>
      </c>
      <c r="P439" t="str">
        <f t="shared" si="331"/>
        <v/>
      </c>
      <c r="Q439">
        <f t="shared" si="331"/>
        <v>9.2369919506756284E-4</v>
      </c>
      <c r="R439">
        <f t="shared" si="331"/>
        <v>-1.456611342876446E-2</v>
      </c>
      <c r="S439" t="str">
        <f t="shared" si="331"/>
        <v/>
      </c>
      <c r="T439" t="str">
        <f t="shared" si="331"/>
        <v/>
      </c>
      <c r="U439">
        <f t="shared" si="331"/>
        <v>-2.7651954058041106E-2</v>
      </c>
      <c r="V439" t="str">
        <f t="shared" si="331"/>
        <v/>
      </c>
      <c r="W439" t="str">
        <f t="shared" si="331"/>
        <v/>
      </c>
      <c r="X439">
        <f t="shared" si="331"/>
        <v>8.7022935957579151E-3</v>
      </c>
      <c r="Y439" t="str">
        <f t="shared" si="331"/>
        <v/>
      </c>
      <c r="Z439" t="str">
        <f t="shared" si="331"/>
        <v/>
      </c>
      <c r="AA439" t="str">
        <f t="shared" si="331"/>
        <v/>
      </c>
      <c r="AB439" t="str">
        <f t="shared" si="331"/>
        <v/>
      </c>
      <c r="AC439" t="str">
        <f t="shared" si="331"/>
        <v/>
      </c>
      <c r="AD439" t="str">
        <f t="shared" si="331"/>
        <v/>
      </c>
      <c r="AE439">
        <f t="shared" si="331"/>
        <v>4.9695430811760311E-3</v>
      </c>
      <c r="AF439">
        <f t="shared" si="331"/>
        <v>4.0577567449160412E-3</v>
      </c>
      <c r="AG439">
        <f t="shared" si="331"/>
        <v>1.7234439251625489E-3</v>
      </c>
      <c r="AH439">
        <f t="shared" si="331"/>
        <v>6.5642640494485427E-3</v>
      </c>
      <c r="AI439">
        <f t="shared" ref="AI439:BP439" si="332">IF(COUNT(AI121)=1,AI121-AI120,"")</f>
        <v>1.4080950653649893E-4</v>
      </c>
      <c r="AJ439">
        <f t="shared" si="332"/>
        <v>4.298043556597797E-3</v>
      </c>
      <c r="AK439">
        <f t="shared" si="332"/>
        <v>3.1025535122739534E-3</v>
      </c>
      <c r="AL439">
        <f t="shared" si="332"/>
        <v>5.5066355615966955E-3</v>
      </c>
      <c r="AM439">
        <f t="shared" si="332"/>
        <v>-1.9599761097737201E-3</v>
      </c>
      <c r="AN439">
        <f t="shared" si="332"/>
        <v>-4.0337987577840906E-3</v>
      </c>
      <c r="AO439">
        <f t="shared" si="332"/>
        <v>-8.091555502696135E-3</v>
      </c>
      <c r="AP439" t="str">
        <f t="shared" si="332"/>
        <v/>
      </c>
      <c r="AQ439">
        <f t="shared" si="332"/>
        <v>6.8466539191902598E-5</v>
      </c>
      <c r="AR439">
        <f t="shared" si="332"/>
        <v>-4.8761242389958603E-3</v>
      </c>
      <c r="AS439">
        <f t="shared" si="332"/>
        <v>-4.8076542523354249E-3</v>
      </c>
      <c r="AT439">
        <f t="shared" si="332"/>
        <v>7.9999553695546677E-3</v>
      </c>
      <c r="AU439" t="str">
        <f t="shared" si="332"/>
        <v/>
      </c>
      <c r="AV439">
        <f t="shared" si="332"/>
        <v>2.0393498307846869E-3</v>
      </c>
      <c r="AW439">
        <f t="shared" si="332"/>
        <v>-5.7011907964037434E-3</v>
      </c>
      <c r="AX439">
        <f t="shared" si="332"/>
        <v>5.7404470589021983E-3</v>
      </c>
      <c r="AY439">
        <f t="shared" si="332"/>
        <v>7.6423127356033405E-3</v>
      </c>
      <c r="AZ439" t="str">
        <f t="shared" si="332"/>
        <v/>
      </c>
      <c r="BA439">
        <f t="shared" si="332"/>
        <v>-9.3759387660992122E-3</v>
      </c>
      <c r="BB439">
        <f t="shared" si="332"/>
        <v>-1.3768408412806465E-3</v>
      </c>
      <c r="BC439">
        <f t="shared" si="332"/>
        <v>3.0155928533535103E-2</v>
      </c>
      <c r="BD439" t="str">
        <f t="shared" si="332"/>
        <v/>
      </c>
      <c r="BE439">
        <f t="shared" si="332"/>
        <v>-7.297689321270262E-2</v>
      </c>
      <c r="BF439">
        <f t="shared" si="332"/>
        <v>1.4489741506125142E-3</v>
      </c>
      <c r="BG439">
        <f t="shared" si="332"/>
        <v>1.0590175563862658E-4</v>
      </c>
      <c r="BH439">
        <f t="shared" si="332"/>
        <v>-1.4979334984231707E-3</v>
      </c>
      <c r="BI439" t="str">
        <f t="shared" si="332"/>
        <v/>
      </c>
      <c r="BJ439">
        <f t="shared" si="332"/>
        <v>0.13238147221379659</v>
      </c>
      <c r="BK439">
        <f t="shared" si="332"/>
        <v>-3.6525572076849144E-2</v>
      </c>
      <c r="BL439">
        <f t="shared" si="332"/>
        <v>0.15031533088408811</v>
      </c>
      <c r="BM439">
        <f t="shared" si="332"/>
        <v>-0.16890698769861778</v>
      </c>
      <c r="BN439">
        <f t="shared" si="332"/>
        <v>1.7823632182150995E-2</v>
      </c>
      <c r="BO439">
        <f t="shared" si="332"/>
        <v>5.3557875444930972E-3</v>
      </c>
      <c r="BP439">
        <f t="shared" si="332"/>
        <v>1.3130519355902606E-3</v>
      </c>
    </row>
    <row r="440" spans="1:68" x14ac:dyDescent="0.2">
      <c r="A440">
        <v>1976</v>
      </c>
      <c r="B440">
        <v>3</v>
      </c>
      <c r="C440">
        <f t="shared" ref="C440:AH440" si="333">IF(COUNT(C122)=1,C122-C121,"")</f>
        <v>9.2008009794497525E-4</v>
      </c>
      <c r="D440">
        <f t="shared" si="333"/>
        <v>-4.7760828273784028E-3</v>
      </c>
      <c r="E440" t="str">
        <f t="shared" si="333"/>
        <v/>
      </c>
      <c r="F440" t="str">
        <f t="shared" si="333"/>
        <v/>
      </c>
      <c r="G440" t="str">
        <f t="shared" si="333"/>
        <v/>
      </c>
      <c r="H440" t="str">
        <f t="shared" si="333"/>
        <v/>
      </c>
      <c r="I440">
        <f t="shared" si="333"/>
        <v>6.1903437842376619E-3</v>
      </c>
      <c r="J440" t="str">
        <f t="shared" si="333"/>
        <v/>
      </c>
      <c r="K440" t="str">
        <f t="shared" si="333"/>
        <v/>
      </c>
      <c r="L440" t="str">
        <f t="shared" si="333"/>
        <v/>
      </c>
      <c r="M440" t="str">
        <f t="shared" si="333"/>
        <v/>
      </c>
      <c r="N440" t="str">
        <f t="shared" si="333"/>
        <v/>
      </c>
      <c r="O440" t="str">
        <f t="shared" si="333"/>
        <v/>
      </c>
      <c r="P440" t="str">
        <f t="shared" si="333"/>
        <v/>
      </c>
      <c r="Q440">
        <f t="shared" si="333"/>
        <v>1.3962776667312566E-3</v>
      </c>
      <c r="R440">
        <f t="shared" si="333"/>
        <v>4.2008055545910139E-3</v>
      </c>
      <c r="S440" t="str">
        <f t="shared" si="333"/>
        <v/>
      </c>
      <c r="T440" t="str">
        <f t="shared" si="333"/>
        <v/>
      </c>
      <c r="U440">
        <f t="shared" si="333"/>
        <v>-1.9766872567866578E-2</v>
      </c>
      <c r="V440" t="str">
        <f t="shared" si="333"/>
        <v/>
      </c>
      <c r="W440" t="str">
        <f t="shared" si="333"/>
        <v/>
      </c>
      <c r="X440">
        <f t="shared" si="333"/>
        <v>3.4683683067155968E-3</v>
      </c>
      <c r="Y440" t="str">
        <f t="shared" si="333"/>
        <v/>
      </c>
      <c r="Z440" t="str">
        <f t="shared" si="333"/>
        <v/>
      </c>
      <c r="AA440" t="str">
        <f t="shared" si="333"/>
        <v/>
      </c>
      <c r="AB440" t="str">
        <f t="shared" si="333"/>
        <v/>
      </c>
      <c r="AC440" t="str">
        <f t="shared" si="333"/>
        <v/>
      </c>
      <c r="AD440" t="str">
        <f t="shared" si="333"/>
        <v/>
      </c>
      <c r="AE440">
        <f t="shared" si="333"/>
        <v>3.2595393944845341E-4</v>
      </c>
      <c r="AF440">
        <f t="shared" si="333"/>
        <v>5.7186361366596827E-3</v>
      </c>
      <c r="AG440">
        <f t="shared" si="333"/>
        <v>5.5901025716655894E-3</v>
      </c>
      <c r="AH440">
        <f t="shared" si="333"/>
        <v>-2.3980226098507806E-3</v>
      </c>
      <c r="AI440">
        <f t="shared" ref="AI440:BP440" si="334">IF(COUNT(AI122)=1,AI122-AI121,"")</f>
        <v>4.9150940645636965E-3</v>
      </c>
      <c r="AJ440">
        <f t="shared" si="334"/>
        <v>4.7023738376958946E-3</v>
      </c>
      <c r="AK440">
        <f t="shared" si="334"/>
        <v>3.8411135047575762E-3</v>
      </c>
      <c r="AL440">
        <f t="shared" si="334"/>
        <v>-1.7437977349139544E-3</v>
      </c>
      <c r="AM440">
        <f t="shared" si="334"/>
        <v>-1.1465266948254893E-2</v>
      </c>
      <c r="AN440">
        <f t="shared" si="334"/>
        <v>6.1846096661859473E-3</v>
      </c>
      <c r="AO440">
        <f t="shared" si="334"/>
        <v>4.6597352953403615E-4</v>
      </c>
      <c r="AP440" t="str">
        <f t="shared" si="334"/>
        <v/>
      </c>
      <c r="AQ440">
        <f t="shared" si="334"/>
        <v>2.069035696317556E-3</v>
      </c>
      <c r="AR440">
        <f t="shared" si="334"/>
        <v>5.0914428181081384E-3</v>
      </c>
      <c r="AS440">
        <f t="shared" si="334"/>
        <v>7.1604817442647573E-3</v>
      </c>
      <c r="AT440">
        <f t="shared" si="334"/>
        <v>-6.2403967347731126E-3</v>
      </c>
      <c r="AU440" t="str">
        <f t="shared" si="334"/>
        <v/>
      </c>
      <c r="AV440">
        <f t="shared" si="334"/>
        <v>2.5723048094956624E-3</v>
      </c>
      <c r="AW440">
        <f t="shared" si="334"/>
        <v>-1.0396154607420272E-2</v>
      </c>
      <c r="AX440">
        <f t="shared" si="334"/>
        <v>-4.7262955248346117E-3</v>
      </c>
      <c r="AY440">
        <f t="shared" si="334"/>
        <v>-1.280670181579957E-3</v>
      </c>
      <c r="AZ440" t="str">
        <f t="shared" si="334"/>
        <v/>
      </c>
      <c r="BA440">
        <f t="shared" si="334"/>
        <v>-1.0946530063753235E-2</v>
      </c>
      <c r="BB440">
        <f t="shared" si="334"/>
        <v>3.1029086405798267E-4</v>
      </c>
      <c r="BC440">
        <f t="shared" si="334"/>
        <v>2.1981774747849681E-2</v>
      </c>
      <c r="BD440" t="str">
        <f t="shared" si="334"/>
        <v/>
      </c>
      <c r="BE440">
        <f t="shared" si="334"/>
        <v>3.0511379323474586E-2</v>
      </c>
      <c r="BF440">
        <f t="shared" si="334"/>
        <v>-7.4623937504680882E-3</v>
      </c>
      <c r="BG440">
        <f t="shared" si="334"/>
        <v>-8.5819920922673987E-3</v>
      </c>
      <c r="BH440">
        <f t="shared" si="334"/>
        <v>8.9877631833373134E-4</v>
      </c>
      <c r="BI440" t="str">
        <f t="shared" si="334"/>
        <v/>
      </c>
      <c r="BJ440">
        <f t="shared" si="334"/>
        <v>0.62995796068212595</v>
      </c>
      <c r="BK440">
        <f t="shared" si="334"/>
        <v>0.73664765557175738</v>
      </c>
      <c r="BL440">
        <f t="shared" si="334"/>
        <v>0.67287727475262304</v>
      </c>
      <c r="BM440">
        <f t="shared" si="334"/>
        <v>0.10668974634344375</v>
      </c>
      <c r="BN440">
        <f t="shared" si="334"/>
        <v>4.2822120838252653E-2</v>
      </c>
      <c r="BO440">
        <f t="shared" si="334"/>
        <v>-3.6384016819041021E-4</v>
      </c>
      <c r="BP440">
        <f t="shared" si="334"/>
        <v>7.5831534583919794E-3</v>
      </c>
    </row>
    <row r="441" spans="1:68" x14ac:dyDescent="0.2">
      <c r="A441">
        <v>1976</v>
      </c>
      <c r="B441">
        <v>4</v>
      </c>
      <c r="C441">
        <f t="shared" ref="C441:AH441" si="335">IF(COUNT(C123)=1,C123-C122,"")</f>
        <v>-3.128201858102031E-3</v>
      </c>
      <c r="D441">
        <f t="shared" si="335"/>
        <v>-3.3096964255996397E-3</v>
      </c>
      <c r="E441" t="str">
        <f t="shared" si="335"/>
        <v/>
      </c>
      <c r="F441" t="str">
        <f t="shared" si="335"/>
        <v/>
      </c>
      <c r="G441" t="str">
        <f t="shared" si="335"/>
        <v/>
      </c>
      <c r="H441" t="str">
        <f t="shared" si="335"/>
        <v/>
      </c>
      <c r="I441">
        <f t="shared" si="335"/>
        <v>-3.1294678129793141E-2</v>
      </c>
      <c r="J441" t="str">
        <f t="shared" si="335"/>
        <v/>
      </c>
      <c r="K441" t="str">
        <f t="shared" si="335"/>
        <v/>
      </c>
      <c r="L441" t="str">
        <f t="shared" si="335"/>
        <v/>
      </c>
      <c r="M441" t="str">
        <f t="shared" si="335"/>
        <v/>
      </c>
      <c r="N441" t="str">
        <f t="shared" si="335"/>
        <v/>
      </c>
      <c r="O441" t="str">
        <f t="shared" si="335"/>
        <v/>
      </c>
      <c r="P441" t="str">
        <f t="shared" si="335"/>
        <v/>
      </c>
      <c r="Q441">
        <f t="shared" si="335"/>
        <v>3.5141025202448748E-3</v>
      </c>
      <c r="R441">
        <f t="shared" si="335"/>
        <v>3.0829603915470294E-2</v>
      </c>
      <c r="S441" t="str">
        <f t="shared" si="335"/>
        <v/>
      </c>
      <c r="T441" t="str">
        <f t="shared" si="335"/>
        <v/>
      </c>
      <c r="U441">
        <f t="shared" si="335"/>
        <v>-3.3682871556528937E-2</v>
      </c>
      <c r="V441" t="str">
        <f t="shared" si="335"/>
        <v/>
      </c>
      <c r="W441" t="str">
        <f t="shared" si="335"/>
        <v/>
      </c>
      <c r="X441">
        <f t="shared" si="335"/>
        <v>-4.7048055718184045E-3</v>
      </c>
      <c r="Y441" t="str">
        <f t="shared" si="335"/>
        <v/>
      </c>
      <c r="Z441" t="str">
        <f t="shared" si="335"/>
        <v/>
      </c>
      <c r="AA441" t="str">
        <f t="shared" si="335"/>
        <v/>
      </c>
      <c r="AB441" t="str">
        <f t="shared" si="335"/>
        <v/>
      </c>
      <c r="AC441" t="str">
        <f t="shared" si="335"/>
        <v/>
      </c>
      <c r="AD441" t="str">
        <f t="shared" si="335"/>
        <v/>
      </c>
      <c r="AE441">
        <f t="shared" si="335"/>
        <v>2.0073532906654812E-3</v>
      </c>
      <c r="AF441">
        <f t="shared" si="335"/>
        <v>2.2633509664853335E-3</v>
      </c>
      <c r="AG441">
        <f t="shared" si="335"/>
        <v>3.8163753966298231E-3</v>
      </c>
      <c r="AH441">
        <f t="shared" si="335"/>
        <v>2.7527377071017156E-3</v>
      </c>
      <c r="AI441">
        <f t="shared" ref="AI441:BP441" si="336">IF(COUNT(AI123)=1,AI123-AI122,"")</f>
        <v>1.0579871071039193E-3</v>
      </c>
      <c r="AJ441">
        <f t="shared" si="336"/>
        <v>6.7618626601051446E-3</v>
      </c>
      <c r="AK441">
        <f t="shared" si="336"/>
        <v>3.3927377916356249E-3</v>
      </c>
      <c r="AL441">
        <f t="shared" si="336"/>
        <v>-7.6443146687994457E-3</v>
      </c>
      <c r="AM441">
        <f t="shared" si="336"/>
        <v>-9.4756686057513306E-3</v>
      </c>
      <c r="AN441">
        <f t="shared" si="336"/>
        <v>-2.8651454014156919E-3</v>
      </c>
      <c r="AO441">
        <f t="shared" si="336"/>
        <v>-5.1284963678903672E-3</v>
      </c>
      <c r="AP441" t="str">
        <f t="shared" si="336"/>
        <v/>
      </c>
      <c r="AQ441">
        <f t="shared" si="336"/>
        <v>-2.0644346358373866E-3</v>
      </c>
      <c r="AR441">
        <f t="shared" si="336"/>
        <v>7.7963238438449878E-5</v>
      </c>
      <c r="AS441">
        <f t="shared" si="336"/>
        <v>-1.9864684137420596E-3</v>
      </c>
      <c r="AT441">
        <f t="shared" si="336"/>
        <v>-1.1417289441194023E-3</v>
      </c>
      <c r="AU441" t="str">
        <f t="shared" si="336"/>
        <v/>
      </c>
      <c r="AV441">
        <f t="shared" si="336"/>
        <v>2.8262188354517548E-3</v>
      </c>
      <c r="AW441">
        <f t="shared" si="336"/>
        <v>-1.2599316090429191E-2</v>
      </c>
      <c r="AX441">
        <f t="shared" si="336"/>
        <v>-2.7299131500857499E-3</v>
      </c>
      <c r="AY441">
        <f t="shared" si="336"/>
        <v>1.4379629411083172E-3</v>
      </c>
      <c r="AZ441" t="str">
        <f t="shared" si="336"/>
        <v/>
      </c>
      <c r="BA441">
        <f t="shared" si="336"/>
        <v>3.976701011133299E-2</v>
      </c>
      <c r="BB441">
        <f t="shared" si="336"/>
        <v>1.9778028211927534E-3</v>
      </c>
      <c r="BC441">
        <f t="shared" si="336"/>
        <v>2.7081558565343222E-2</v>
      </c>
      <c r="BD441" t="str">
        <f t="shared" si="336"/>
        <v/>
      </c>
      <c r="BE441">
        <f t="shared" si="336"/>
        <v>-2.4758460651428393E-3</v>
      </c>
      <c r="BF441">
        <f t="shared" si="336"/>
        <v>-9.9076705505538598E-3</v>
      </c>
      <c r="BG441">
        <f t="shared" si="336"/>
        <v>1.2491617104215536E-3</v>
      </c>
      <c r="BH441">
        <f t="shared" si="336"/>
        <v>4.6252473388172996E-3</v>
      </c>
      <c r="BI441" t="str">
        <f t="shared" si="336"/>
        <v/>
      </c>
      <c r="BJ441">
        <f t="shared" si="336"/>
        <v>0.21902774194286767</v>
      </c>
      <c r="BK441">
        <f t="shared" si="336"/>
        <v>0.51256846512530974</v>
      </c>
      <c r="BL441">
        <f t="shared" si="336"/>
        <v>-4.268584083516469E-2</v>
      </c>
      <c r="BM441">
        <f t="shared" si="336"/>
        <v>0.29354076937839713</v>
      </c>
      <c r="BN441">
        <f t="shared" si="336"/>
        <v>-0.26179818410378042</v>
      </c>
      <c r="BO441">
        <f t="shared" si="336"/>
        <v>9.8101840849647987E-3</v>
      </c>
      <c r="BP441">
        <f t="shared" si="336"/>
        <v>-1.8335237522835307E-4</v>
      </c>
    </row>
    <row r="442" spans="1:68" x14ac:dyDescent="0.2">
      <c r="A442">
        <v>1977</v>
      </c>
      <c r="B442">
        <v>1</v>
      </c>
      <c r="C442">
        <f t="shared" ref="C442:AH442" si="337">IF(COUNT(C124)=1,C124-C123,"")</f>
        <v>-1.0977531923755279E-2</v>
      </c>
      <c r="D442">
        <f t="shared" si="337"/>
        <v>2.4346497070375506E-3</v>
      </c>
      <c r="E442" t="str">
        <f t="shared" si="337"/>
        <v/>
      </c>
      <c r="F442" t="str">
        <f t="shared" si="337"/>
        <v/>
      </c>
      <c r="G442" t="str">
        <f t="shared" si="337"/>
        <v/>
      </c>
      <c r="H442" t="str">
        <f t="shared" si="337"/>
        <v/>
      </c>
      <c r="I442">
        <f t="shared" si="337"/>
        <v>-5.5182873892960949E-2</v>
      </c>
      <c r="J442" t="str">
        <f t="shared" si="337"/>
        <v/>
      </c>
      <c r="K442" t="str">
        <f t="shared" si="337"/>
        <v/>
      </c>
      <c r="L442" t="str">
        <f t="shared" si="337"/>
        <v/>
      </c>
      <c r="M442" t="str">
        <f t="shared" si="337"/>
        <v/>
      </c>
      <c r="N442" t="str">
        <f t="shared" si="337"/>
        <v/>
      </c>
      <c r="O442" t="str">
        <f t="shared" si="337"/>
        <v/>
      </c>
      <c r="P442" t="str">
        <f t="shared" si="337"/>
        <v/>
      </c>
      <c r="Q442">
        <f t="shared" si="337"/>
        <v>-8.790575878048091E-4</v>
      </c>
      <c r="R442">
        <f t="shared" si="337"/>
        <v>-1.2019630877610155E-2</v>
      </c>
      <c r="S442" t="str">
        <f t="shared" si="337"/>
        <v/>
      </c>
      <c r="T442" t="str">
        <f t="shared" si="337"/>
        <v/>
      </c>
      <c r="U442">
        <f t="shared" si="337"/>
        <v>3.2512103540769388E-3</v>
      </c>
      <c r="V442" t="str">
        <f t="shared" si="337"/>
        <v/>
      </c>
      <c r="W442" t="str">
        <f t="shared" si="337"/>
        <v/>
      </c>
      <c r="X442">
        <f t="shared" si="337"/>
        <v>-5.6868473819040588E-3</v>
      </c>
      <c r="Y442" t="str">
        <f t="shared" si="337"/>
        <v/>
      </c>
      <c r="Z442" t="str">
        <f t="shared" si="337"/>
        <v/>
      </c>
      <c r="AA442" t="str">
        <f t="shared" si="337"/>
        <v/>
      </c>
      <c r="AB442" t="str">
        <f t="shared" si="337"/>
        <v/>
      </c>
      <c r="AC442" t="str">
        <f t="shared" si="337"/>
        <v/>
      </c>
      <c r="AD442" t="str">
        <f t="shared" si="337"/>
        <v/>
      </c>
      <c r="AE442">
        <f t="shared" si="337"/>
        <v>4.1537266199695999E-3</v>
      </c>
      <c r="AF442">
        <f t="shared" si="337"/>
        <v>3.4855483207429927E-3</v>
      </c>
      <c r="AG442">
        <f t="shared" si="337"/>
        <v>2.1498267269643989E-3</v>
      </c>
      <c r="AH442">
        <f t="shared" si="337"/>
        <v>2.0518811408305915E-2</v>
      </c>
      <c r="AI442">
        <f t="shared" ref="AI442:BP442" si="338">IF(COUNT(AI124)=1,AI124-AI123,"")</f>
        <v>5.1734645487337971E-3</v>
      </c>
      <c r="AJ442">
        <f t="shared" si="338"/>
        <v>3.0053996726371324E-3</v>
      </c>
      <c r="AK442">
        <f t="shared" si="338"/>
        <v>4.1900916213140071E-3</v>
      </c>
      <c r="AL442">
        <f t="shared" si="338"/>
        <v>-3.0883111014476938E-3</v>
      </c>
      <c r="AM442">
        <f t="shared" si="338"/>
        <v>-2.8372314466551529E-3</v>
      </c>
      <c r="AN442">
        <f t="shared" si="338"/>
        <v>-4.0609485762255204E-4</v>
      </c>
      <c r="AO442">
        <f t="shared" si="338"/>
        <v>-3.8916431783522221E-3</v>
      </c>
      <c r="AP442" t="str">
        <f t="shared" si="338"/>
        <v/>
      </c>
      <c r="AQ442">
        <f t="shared" si="338"/>
        <v>-7.5634048385495589E-3</v>
      </c>
      <c r="AR442">
        <f t="shared" si="338"/>
        <v>-1.2390135408985259E-2</v>
      </c>
      <c r="AS442">
        <f t="shared" si="338"/>
        <v>-1.9953537527376497E-2</v>
      </c>
      <c r="AT442">
        <f t="shared" si="338"/>
        <v>8.9760096744538331E-3</v>
      </c>
      <c r="AU442" t="str">
        <f t="shared" si="338"/>
        <v/>
      </c>
      <c r="AV442">
        <f t="shared" si="338"/>
        <v>-1.5985082505487469E-4</v>
      </c>
      <c r="AW442">
        <f t="shared" si="338"/>
        <v>-2.2014291903850847E-2</v>
      </c>
      <c r="AX442">
        <f t="shared" si="338"/>
        <v>2.444095403113522E-3</v>
      </c>
      <c r="AY442">
        <f t="shared" si="338"/>
        <v>9.7148563411062483E-3</v>
      </c>
      <c r="AZ442" t="str">
        <f t="shared" si="338"/>
        <v/>
      </c>
      <c r="BA442">
        <f t="shared" si="338"/>
        <v>5.4348781003656477E-2</v>
      </c>
      <c r="BB442">
        <f t="shared" si="338"/>
        <v>-4.4400113491036564E-3</v>
      </c>
      <c r="BC442">
        <f t="shared" si="338"/>
        <v>1.2306929354995333E-2</v>
      </c>
      <c r="BD442" t="str">
        <f t="shared" si="338"/>
        <v/>
      </c>
      <c r="BE442">
        <f t="shared" si="338"/>
        <v>-3.7674212160991871E-2</v>
      </c>
      <c r="BF442">
        <f t="shared" si="338"/>
        <v>-6.5739002316371753E-3</v>
      </c>
      <c r="BG442">
        <f t="shared" si="338"/>
        <v>-5.1089266250148313E-4</v>
      </c>
      <c r="BH442">
        <f t="shared" si="338"/>
        <v>3.9490231238435147E-3</v>
      </c>
      <c r="BI442" t="str">
        <f t="shared" si="338"/>
        <v/>
      </c>
      <c r="BJ442">
        <f t="shared" si="338"/>
        <v>-1.6084188504459362E-3</v>
      </c>
      <c r="BK442">
        <f t="shared" si="338"/>
        <v>3.9903938480692069E-2</v>
      </c>
      <c r="BL442">
        <f t="shared" si="338"/>
        <v>0.14310976763041872</v>
      </c>
      <c r="BM442">
        <f t="shared" si="338"/>
        <v>4.1512398291118746E-2</v>
      </c>
      <c r="BN442">
        <f t="shared" si="338"/>
        <v>0.14464554276189023</v>
      </c>
      <c r="BO442">
        <f t="shared" si="338"/>
        <v>9.4481458550988578E-4</v>
      </c>
      <c r="BP442">
        <f t="shared" si="338"/>
        <v>1.0240489051062764E-2</v>
      </c>
    </row>
    <row r="443" spans="1:68" x14ac:dyDescent="0.2">
      <c r="A443">
        <v>1977</v>
      </c>
      <c r="B443">
        <v>2</v>
      </c>
      <c r="C443">
        <f t="shared" ref="C443:AH443" si="339">IF(COUNT(C125)=1,C125-C124,"")</f>
        <v>-9.1352329212508465E-3</v>
      </c>
      <c r="D443">
        <f t="shared" si="339"/>
        <v>-1.7241353121608682E-3</v>
      </c>
      <c r="E443" t="str">
        <f t="shared" si="339"/>
        <v/>
      </c>
      <c r="F443" t="str">
        <f t="shared" si="339"/>
        <v/>
      </c>
      <c r="G443" t="str">
        <f t="shared" si="339"/>
        <v/>
      </c>
      <c r="H443" t="str">
        <f t="shared" si="339"/>
        <v/>
      </c>
      <c r="I443">
        <f t="shared" si="339"/>
        <v>-3.5363743204231746E-2</v>
      </c>
      <c r="J443" t="str">
        <f t="shared" si="339"/>
        <v/>
      </c>
      <c r="K443" t="str">
        <f t="shared" si="339"/>
        <v/>
      </c>
      <c r="L443" t="str">
        <f t="shared" si="339"/>
        <v/>
      </c>
      <c r="M443" t="str">
        <f t="shared" si="339"/>
        <v/>
      </c>
      <c r="N443" t="str">
        <f t="shared" si="339"/>
        <v/>
      </c>
      <c r="O443" t="str">
        <f t="shared" si="339"/>
        <v/>
      </c>
      <c r="P443" t="str">
        <f t="shared" si="339"/>
        <v/>
      </c>
      <c r="Q443">
        <f t="shared" si="339"/>
        <v>-1.3029264159608919E-3</v>
      </c>
      <c r="R443">
        <f t="shared" si="339"/>
        <v>7.0881858649265439E-3</v>
      </c>
      <c r="S443" t="str">
        <f t="shared" si="339"/>
        <v/>
      </c>
      <c r="T443" t="str">
        <f t="shared" si="339"/>
        <v/>
      </c>
      <c r="U443">
        <f t="shared" si="339"/>
        <v>2.5982987204804076E-2</v>
      </c>
      <c r="V443" t="str">
        <f t="shared" si="339"/>
        <v/>
      </c>
      <c r="W443" t="str">
        <f t="shared" si="339"/>
        <v/>
      </c>
      <c r="X443">
        <f t="shared" si="339"/>
        <v>1.9606537149812198E-3</v>
      </c>
      <c r="Y443" t="str">
        <f t="shared" si="339"/>
        <v/>
      </c>
      <c r="Z443" t="str">
        <f t="shared" si="339"/>
        <v/>
      </c>
      <c r="AA443" t="str">
        <f t="shared" si="339"/>
        <v/>
      </c>
      <c r="AB443" t="str">
        <f t="shared" si="339"/>
        <v/>
      </c>
      <c r="AC443" t="str">
        <f t="shared" si="339"/>
        <v/>
      </c>
      <c r="AD443" t="str">
        <f t="shared" si="339"/>
        <v/>
      </c>
      <c r="AE443">
        <f t="shared" si="339"/>
        <v>6.0098670415604794E-3</v>
      </c>
      <c r="AF443">
        <f t="shared" si="339"/>
        <v>7.393222476070882E-3</v>
      </c>
      <c r="AG443">
        <f t="shared" si="339"/>
        <v>4.8950517696662033E-3</v>
      </c>
      <c r="AH443">
        <f t="shared" si="339"/>
        <v>2.0061604011895273E-2</v>
      </c>
      <c r="AI443">
        <f t="shared" ref="AI443:BP443" si="340">IF(COUNT(AI125)=1,AI125-AI124,"")</f>
        <v>1.3287140230426431E-2</v>
      </c>
      <c r="AJ443">
        <f t="shared" si="340"/>
        <v>4.6577345426719319E-3</v>
      </c>
      <c r="AK443">
        <f t="shared" si="340"/>
        <v>3.2575700079782166E-3</v>
      </c>
      <c r="AL443">
        <f t="shared" si="340"/>
        <v>9.0313866048585822E-4</v>
      </c>
      <c r="AM443">
        <f t="shared" si="340"/>
        <v>7.4704903238398401E-4</v>
      </c>
      <c r="AN443">
        <f t="shared" si="340"/>
        <v>1.0406395506556976E-4</v>
      </c>
      <c r="AO443">
        <f t="shared" si="340"/>
        <v>-7.2891585209897691E-3</v>
      </c>
      <c r="AP443" t="str">
        <f t="shared" si="340"/>
        <v/>
      </c>
      <c r="AQ443">
        <f t="shared" si="340"/>
        <v>-1.3998033908677598E-3</v>
      </c>
      <c r="AR443">
        <f t="shared" si="340"/>
        <v>2.4380873022522564E-3</v>
      </c>
      <c r="AS443">
        <f t="shared" si="340"/>
        <v>1.0382863600835179E-3</v>
      </c>
      <c r="AT443">
        <f t="shared" si="340"/>
        <v>-1.0173515644786801E-2</v>
      </c>
      <c r="AU443" t="str">
        <f t="shared" si="340"/>
        <v/>
      </c>
      <c r="AV443">
        <f t="shared" si="340"/>
        <v>-3.8265576090754649E-3</v>
      </c>
      <c r="AW443">
        <f t="shared" si="340"/>
        <v>-1.5897344644715261E-3</v>
      </c>
      <c r="AX443">
        <f t="shared" si="340"/>
        <v>-8.5681150433858377E-3</v>
      </c>
      <c r="AY443">
        <f t="shared" si="340"/>
        <v>-8.0408366556126154E-3</v>
      </c>
      <c r="AZ443" t="str">
        <f t="shared" si="340"/>
        <v/>
      </c>
      <c r="BA443">
        <f t="shared" si="340"/>
        <v>2.7564270636439847E-2</v>
      </c>
      <c r="BB443">
        <f t="shared" si="340"/>
        <v>2.0274250834741991E-3</v>
      </c>
      <c r="BC443">
        <f t="shared" si="340"/>
        <v>3.2226917120809606E-2</v>
      </c>
      <c r="BD443" t="str">
        <f t="shared" si="340"/>
        <v/>
      </c>
      <c r="BE443">
        <f t="shared" si="340"/>
        <v>9.3000030783469967E-3</v>
      </c>
      <c r="BF443">
        <f t="shared" si="340"/>
        <v>-6.4901524082001671E-3</v>
      </c>
      <c r="BG443">
        <f t="shared" si="340"/>
        <v>8.5210224717231497E-3</v>
      </c>
      <c r="BH443">
        <f t="shared" si="340"/>
        <v>-1.6040671522430383E-3</v>
      </c>
      <c r="BI443" t="str">
        <f t="shared" si="340"/>
        <v/>
      </c>
      <c r="BJ443">
        <f t="shared" si="340"/>
        <v>-0.42328664888299983</v>
      </c>
      <c r="BK443">
        <f t="shared" si="340"/>
        <v>-0.13299919775591196</v>
      </c>
      <c r="BL443">
        <f t="shared" si="340"/>
        <v>0.17977456230958389</v>
      </c>
      <c r="BM443">
        <f t="shared" si="340"/>
        <v>0.29028748698562712</v>
      </c>
      <c r="BN443">
        <f t="shared" si="340"/>
        <v>0.60299975070616152</v>
      </c>
      <c r="BO443">
        <f t="shared" si="340"/>
        <v>-3.9874144193506322E-3</v>
      </c>
      <c r="BP443">
        <f t="shared" si="340"/>
        <v>-1.6712641528354999E-3</v>
      </c>
    </row>
    <row r="444" spans="1:68" x14ac:dyDescent="0.2">
      <c r="A444">
        <v>1977</v>
      </c>
      <c r="B444">
        <v>3</v>
      </c>
      <c r="C444">
        <f t="shared" ref="C444:AH444" si="341">IF(COUNT(C126)=1,C126-C125,"")</f>
        <v>8.1802256256917616E-3</v>
      </c>
      <c r="D444">
        <f t="shared" si="341"/>
        <v>-7.435742603085771E-3</v>
      </c>
      <c r="E444" t="str">
        <f t="shared" si="341"/>
        <v/>
      </c>
      <c r="F444" t="str">
        <f t="shared" si="341"/>
        <v/>
      </c>
      <c r="G444" t="str">
        <f t="shared" si="341"/>
        <v/>
      </c>
      <c r="H444" t="str">
        <f t="shared" si="341"/>
        <v/>
      </c>
      <c r="I444">
        <f t="shared" si="341"/>
        <v>3.8887551500312867E-2</v>
      </c>
      <c r="J444" t="str">
        <f t="shared" si="341"/>
        <v/>
      </c>
      <c r="K444" t="str">
        <f t="shared" si="341"/>
        <v/>
      </c>
      <c r="L444" t="str">
        <f t="shared" si="341"/>
        <v/>
      </c>
      <c r="M444" t="str">
        <f t="shared" si="341"/>
        <v/>
      </c>
      <c r="N444" t="str">
        <f t="shared" si="341"/>
        <v/>
      </c>
      <c r="O444" t="str">
        <f t="shared" si="341"/>
        <v/>
      </c>
      <c r="P444" t="str">
        <f t="shared" si="341"/>
        <v/>
      </c>
      <c r="Q444">
        <f t="shared" si="341"/>
        <v>2.51706622331389E-3</v>
      </c>
      <c r="R444">
        <f t="shared" si="341"/>
        <v>4.7765171512424764E-2</v>
      </c>
      <c r="S444" t="str">
        <f t="shared" si="341"/>
        <v/>
      </c>
      <c r="T444" t="str">
        <f t="shared" si="341"/>
        <v/>
      </c>
      <c r="U444">
        <f t="shared" si="341"/>
        <v>-2.4371975069774621E-3</v>
      </c>
      <c r="V444" t="str">
        <f t="shared" si="341"/>
        <v/>
      </c>
      <c r="W444" t="str">
        <f t="shared" si="341"/>
        <v/>
      </c>
      <c r="X444">
        <f t="shared" si="341"/>
        <v>6.4999923265380843E-3</v>
      </c>
      <c r="Y444" t="str">
        <f t="shared" si="341"/>
        <v/>
      </c>
      <c r="Z444" t="str">
        <f t="shared" si="341"/>
        <v/>
      </c>
      <c r="AA444" t="str">
        <f t="shared" si="341"/>
        <v/>
      </c>
      <c r="AB444" t="str">
        <f t="shared" si="341"/>
        <v/>
      </c>
      <c r="AC444" t="str">
        <f t="shared" si="341"/>
        <v/>
      </c>
      <c r="AD444" t="str">
        <f t="shared" si="341"/>
        <v/>
      </c>
      <c r="AE444">
        <f t="shared" si="341"/>
        <v>-3.107901692359416E-3</v>
      </c>
      <c r="AF444">
        <f t="shared" si="341"/>
        <v>6.8931639108953391E-3</v>
      </c>
      <c r="AG444">
        <f t="shared" si="341"/>
        <v>7.0116612210355811E-3</v>
      </c>
      <c r="AH444">
        <f t="shared" si="341"/>
        <v>1.326494679929624E-3</v>
      </c>
      <c r="AI444">
        <f t="shared" ref="AI444:BP444" si="342">IF(COUNT(AI126)=1,AI126-AI125,"")</f>
        <v>1.0456635722487562E-2</v>
      </c>
      <c r="AJ444">
        <f t="shared" si="342"/>
        <v>3.2196088152840474E-3</v>
      </c>
      <c r="AK444">
        <f t="shared" si="342"/>
        <v>7.0182053598122351E-3</v>
      </c>
      <c r="AL444">
        <f t="shared" si="342"/>
        <v>-2.6240483492045996E-3</v>
      </c>
      <c r="AM444">
        <f t="shared" si="342"/>
        <v>2.7224587059277994E-3</v>
      </c>
      <c r="AN444">
        <f t="shared" si="342"/>
        <v>2.318297606810793E-3</v>
      </c>
      <c r="AO444">
        <f t="shared" si="342"/>
        <v>-4.5748663040674487E-3</v>
      </c>
      <c r="AP444" t="str">
        <f t="shared" si="342"/>
        <v/>
      </c>
      <c r="AQ444">
        <f t="shared" si="342"/>
        <v>-6.5656117223387156E-3</v>
      </c>
      <c r="AR444">
        <f t="shared" si="342"/>
        <v>-2.5872085740501483E-3</v>
      </c>
      <c r="AS444">
        <f t="shared" si="342"/>
        <v>-9.1528181194409086E-3</v>
      </c>
      <c r="AT444">
        <f t="shared" si="342"/>
        <v>1.7333046953209974E-2</v>
      </c>
      <c r="AU444" t="str">
        <f t="shared" si="342"/>
        <v/>
      </c>
      <c r="AV444">
        <f t="shared" si="342"/>
        <v>-6.0531122437605944E-3</v>
      </c>
      <c r="AW444">
        <f t="shared" si="342"/>
        <v>1.7487023336189012E-3</v>
      </c>
      <c r="AX444">
        <f t="shared" si="342"/>
        <v>1.6310145860117586E-2</v>
      </c>
      <c r="AY444">
        <f t="shared" si="342"/>
        <v>1.573297951440189E-2</v>
      </c>
      <c r="AZ444" t="str">
        <f t="shared" si="342"/>
        <v/>
      </c>
      <c r="BA444">
        <f t="shared" si="342"/>
        <v>2.8328555995782656E-2</v>
      </c>
      <c r="BB444">
        <f t="shared" si="342"/>
        <v>-4.3860597458253991E-3</v>
      </c>
      <c r="BC444">
        <f t="shared" si="342"/>
        <v>3.2626459436381428E-2</v>
      </c>
      <c r="BD444" t="str">
        <f t="shared" si="342"/>
        <v/>
      </c>
      <c r="BE444">
        <f t="shared" si="342"/>
        <v>4.7673258827300558E-2</v>
      </c>
      <c r="BF444">
        <f t="shared" si="342"/>
        <v>-9.517301530550526E-3</v>
      </c>
      <c r="BG444">
        <f t="shared" si="342"/>
        <v>1.8823424261023902E-2</v>
      </c>
      <c r="BH444">
        <f t="shared" si="342"/>
        <v>-1.7951046379907701E-3</v>
      </c>
      <c r="BI444" t="str">
        <f t="shared" si="342"/>
        <v/>
      </c>
      <c r="BJ444">
        <f t="shared" si="342"/>
        <v>-0.34734207007819595</v>
      </c>
      <c r="BK444">
        <f t="shared" si="342"/>
        <v>-0.43781915693986484</v>
      </c>
      <c r="BL444">
        <f t="shared" si="342"/>
        <v>-5.3270438242225104E-2</v>
      </c>
      <c r="BM444">
        <f t="shared" si="342"/>
        <v>-9.047705588298971E-2</v>
      </c>
      <c r="BN444">
        <f t="shared" si="342"/>
        <v>0.29402048553570959</v>
      </c>
      <c r="BO444">
        <f t="shared" si="342"/>
        <v>-3.729025637288795E-3</v>
      </c>
      <c r="BP444">
        <f t="shared" si="342"/>
        <v>-2.5392428519744117E-3</v>
      </c>
    </row>
    <row r="445" spans="1:68" x14ac:dyDescent="0.2">
      <c r="A445">
        <v>1977</v>
      </c>
      <c r="B445">
        <v>4</v>
      </c>
      <c r="C445">
        <f t="shared" ref="C445:AH445" si="343">IF(COUNT(C127)=1,C127-C126,"")</f>
        <v>4.6289231671288178E-3</v>
      </c>
      <c r="D445">
        <f t="shared" si="343"/>
        <v>1.4864500913756018E-3</v>
      </c>
      <c r="E445" t="str">
        <f t="shared" si="343"/>
        <v/>
      </c>
      <c r="F445" t="str">
        <f t="shared" si="343"/>
        <v/>
      </c>
      <c r="G445" t="str">
        <f t="shared" si="343"/>
        <v/>
      </c>
      <c r="H445" t="str">
        <f t="shared" si="343"/>
        <v/>
      </c>
      <c r="I445">
        <f t="shared" si="343"/>
        <v>-6.4618930061302038E-3</v>
      </c>
      <c r="J445" t="str">
        <f t="shared" si="343"/>
        <v/>
      </c>
      <c r="K445" t="str">
        <f t="shared" si="343"/>
        <v/>
      </c>
      <c r="L445" t="str">
        <f t="shared" si="343"/>
        <v/>
      </c>
      <c r="M445" t="str">
        <f t="shared" si="343"/>
        <v/>
      </c>
      <c r="N445" t="str">
        <f t="shared" si="343"/>
        <v/>
      </c>
      <c r="O445" t="str">
        <f t="shared" si="343"/>
        <v/>
      </c>
      <c r="P445" t="str">
        <f t="shared" si="343"/>
        <v/>
      </c>
      <c r="Q445">
        <f t="shared" si="343"/>
        <v>3.1346134862710803E-3</v>
      </c>
      <c r="R445">
        <f t="shared" si="343"/>
        <v>-7.9140400598198823E-3</v>
      </c>
      <c r="S445" t="str">
        <f t="shared" si="343"/>
        <v/>
      </c>
      <c r="T445" t="str">
        <f t="shared" si="343"/>
        <v/>
      </c>
      <c r="U445">
        <f t="shared" si="343"/>
        <v>-5.4279367675984069E-2</v>
      </c>
      <c r="V445" t="str">
        <f t="shared" si="343"/>
        <v/>
      </c>
      <c r="W445" t="str">
        <f t="shared" si="343"/>
        <v/>
      </c>
      <c r="X445">
        <f t="shared" si="343"/>
        <v>3.2318925173040469E-3</v>
      </c>
      <c r="Y445" t="str">
        <f t="shared" si="343"/>
        <v/>
      </c>
      <c r="Z445" t="str">
        <f t="shared" si="343"/>
        <v/>
      </c>
      <c r="AA445" t="str">
        <f t="shared" si="343"/>
        <v/>
      </c>
      <c r="AB445" t="str">
        <f t="shared" si="343"/>
        <v/>
      </c>
      <c r="AC445" t="str">
        <f t="shared" si="343"/>
        <v/>
      </c>
      <c r="AD445" t="str">
        <f t="shared" si="343"/>
        <v/>
      </c>
      <c r="AE445">
        <f t="shared" si="343"/>
        <v>3.7582215271889652E-3</v>
      </c>
      <c r="AF445">
        <f t="shared" si="343"/>
        <v>4.8523774464177549E-3</v>
      </c>
      <c r="AG445">
        <f t="shared" si="343"/>
        <v>1.7895787486699177E-3</v>
      </c>
      <c r="AH445">
        <f t="shared" si="343"/>
        <v>3.9867227572791819E-2</v>
      </c>
      <c r="AI445">
        <f t="shared" ref="AI445:BP445" si="344">IF(COUNT(AI127)=1,AI127-AI126,"")</f>
        <v>1.6824258545309334E-3</v>
      </c>
      <c r="AJ445">
        <f t="shared" si="344"/>
        <v>1.1888571497980394E-2</v>
      </c>
      <c r="AK445">
        <f t="shared" si="344"/>
        <v>4.9511506320705223E-3</v>
      </c>
      <c r="AL445">
        <f t="shared" si="344"/>
        <v>-4.169630056459539E-3</v>
      </c>
      <c r="AM445">
        <f t="shared" si="344"/>
        <v>4.4132486100831869E-3</v>
      </c>
      <c r="AN445">
        <f t="shared" si="344"/>
        <v>-2.4587534051589977E-3</v>
      </c>
      <c r="AO445">
        <f t="shared" si="344"/>
        <v>-7.3111308515585449E-3</v>
      </c>
      <c r="AP445" t="str">
        <f t="shared" si="344"/>
        <v/>
      </c>
      <c r="AQ445">
        <f t="shared" si="344"/>
        <v>-3.1842003324573653E-3</v>
      </c>
      <c r="AR445">
        <f t="shared" si="344"/>
        <v>1.2217104658015732E-2</v>
      </c>
      <c r="AS445">
        <f t="shared" si="344"/>
        <v>9.0329062365999135E-3</v>
      </c>
      <c r="AT445">
        <f t="shared" si="344"/>
        <v>-4.4039802756357105E-3</v>
      </c>
      <c r="AU445" t="str">
        <f t="shared" si="344"/>
        <v/>
      </c>
      <c r="AV445">
        <f t="shared" si="344"/>
        <v>-3.046266171111256E-3</v>
      </c>
      <c r="AW445">
        <f t="shared" si="344"/>
        <v>1.2213461084089161E-2</v>
      </c>
      <c r="AX445">
        <f t="shared" si="344"/>
        <v>-4.1785177289188624E-4</v>
      </c>
      <c r="AY445">
        <f t="shared" si="344"/>
        <v>-4.4505933288281341E-3</v>
      </c>
      <c r="AZ445" t="str">
        <f t="shared" si="344"/>
        <v/>
      </c>
      <c r="BA445">
        <f t="shared" si="344"/>
        <v>6.0869840410535225E-2</v>
      </c>
      <c r="BB445">
        <f t="shared" si="344"/>
        <v>-1.1900456409046356E-3</v>
      </c>
      <c r="BC445">
        <f t="shared" si="344"/>
        <v>7.2549339108272548E-2</v>
      </c>
      <c r="BD445" t="str">
        <f t="shared" si="344"/>
        <v/>
      </c>
      <c r="BE445">
        <f t="shared" si="344"/>
        <v>1.8686374811587747E-2</v>
      </c>
      <c r="BF445">
        <f t="shared" si="344"/>
        <v>-9.0221113086421667E-3</v>
      </c>
      <c r="BG445">
        <f t="shared" si="344"/>
        <v>2.0565241715146954E-2</v>
      </c>
      <c r="BH445">
        <f t="shared" si="344"/>
        <v>-5.9889478903021182E-4</v>
      </c>
      <c r="BI445" t="str">
        <f t="shared" si="344"/>
        <v/>
      </c>
      <c r="BJ445">
        <f t="shared" si="344"/>
        <v>5.154749796115965E-3</v>
      </c>
      <c r="BK445">
        <f t="shared" si="344"/>
        <v>5.3848972072060519E-2</v>
      </c>
      <c r="BL445">
        <f t="shared" si="344"/>
        <v>-0.20671657457100956</v>
      </c>
      <c r="BM445">
        <f t="shared" si="344"/>
        <v>4.8694248660983597E-2</v>
      </c>
      <c r="BN445">
        <f t="shared" si="344"/>
        <v>-0.21191308178698698</v>
      </c>
      <c r="BO445">
        <f t="shared" si="344"/>
        <v>-1.4030442062363674E-3</v>
      </c>
      <c r="BP445">
        <f t="shared" si="344"/>
        <v>2.3025001829297537E-3</v>
      </c>
    </row>
    <row r="446" spans="1:68" x14ac:dyDescent="0.2">
      <c r="A446">
        <v>1978</v>
      </c>
      <c r="B446">
        <v>1</v>
      </c>
      <c r="C446">
        <f t="shared" ref="C446:AH446" si="345">IF(COUNT(C128)=1,C128-C127,"")</f>
        <v>-3.0290303811332464E-2</v>
      </c>
      <c r="D446">
        <f t="shared" si="345"/>
        <v>-1.4126187961432279E-2</v>
      </c>
      <c r="E446" t="str">
        <f t="shared" si="345"/>
        <v/>
      </c>
      <c r="F446" t="str">
        <f t="shared" si="345"/>
        <v/>
      </c>
      <c r="G446" t="str">
        <f t="shared" si="345"/>
        <v/>
      </c>
      <c r="H446" t="str">
        <f t="shared" si="345"/>
        <v/>
      </c>
      <c r="I446">
        <f t="shared" si="345"/>
        <v>-5.0926752171188916E-2</v>
      </c>
      <c r="J446" t="str">
        <f t="shared" si="345"/>
        <v/>
      </c>
      <c r="K446" t="str">
        <f t="shared" si="345"/>
        <v/>
      </c>
      <c r="L446" t="str">
        <f t="shared" si="345"/>
        <v/>
      </c>
      <c r="M446" t="str">
        <f t="shared" si="345"/>
        <v/>
      </c>
      <c r="N446" t="str">
        <f t="shared" si="345"/>
        <v/>
      </c>
      <c r="O446" t="str">
        <f t="shared" si="345"/>
        <v/>
      </c>
      <c r="P446" t="str">
        <f t="shared" si="345"/>
        <v/>
      </c>
      <c r="Q446">
        <f t="shared" si="345"/>
        <v>-4.8582350020323836E-3</v>
      </c>
      <c r="R446">
        <f t="shared" si="345"/>
        <v>-8.392810620656288E-2</v>
      </c>
      <c r="S446" t="str">
        <f t="shared" si="345"/>
        <v/>
      </c>
      <c r="T446" t="str">
        <f t="shared" si="345"/>
        <v/>
      </c>
      <c r="U446">
        <f t="shared" si="345"/>
        <v>6.9723388393656549E-3</v>
      </c>
      <c r="V446" t="str">
        <f t="shared" si="345"/>
        <v/>
      </c>
      <c r="W446" t="str">
        <f t="shared" si="345"/>
        <v/>
      </c>
      <c r="X446">
        <f t="shared" si="345"/>
        <v>-2.1700799743006982E-2</v>
      </c>
      <c r="Y446" t="str">
        <f t="shared" si="345"/>
        <v/>
      </c>
      <c r="Z446" t="str">
        <f t="shared" si="345"/>
        <v/>
      </c>
      <c r="AA446" t="str">
        <f t="shared" si="345"/>
        <v/>
      </c>
      <c r="AB446" t="str">
        <f t="shared" si="345"/>
        <v/>
      </c>
      <c r="AC446" t="str">
        <f t="shared" si="345"/>
        <v/>
      </c>
      <c r="AD446" t="str">
        <f t="shared" si="345"/>
        <v/>
      </c>
      <c r="AE446">
        <f t="shared" si="345"/>
        <v>5.2105818176650942E-4</v>
      </c>
      <c r="AF446">
        <f t="shared" si="345"/>
        <v>-2.118760159355304E-4</v>
      </c>
      <c r="AG446">
        <f t="shared" si="345"/>
        <v>-2.6341863656416109E-3</v>
      </c>
      <c r="AH446">
        <f t="shared" si="345"/>
        <v>2.1196504971559005E-2</v>
      </c>
      <c r="AI446">
        <f t="shared" ref="AI446:BP446" si="346">IF(COUNT(AI128)=1,AI128-AI127,"")</f>
        <v>-4.1751845216895234E-3</v>
      </c>
      <c r="AJ446">
        <f t="shared" si="346"/>
        <v>-5.0172825283256728E-3</v>
      </c>
      <c r="AK446">
        <f t="shared" si="346"/>
        <v>2.4597200878195835E-3</v>
      </c>
      <c r="AL446">
        <f t="shared" si="346"/>
        <v>-7.3696372892371187E-3</v>
      </c>
      <c r="AM446">
        <f t="shared" si="346"/>
        <v>4.1805843673294873E-3</v>
      </c>
      <c r="AN446">
        <f t="shared" si="346"/>
        <v>3.0829653630390919E-3</v>
      </c>
      <c r="AO446">
        <f t="shared" si="346"/>
        <v>3.2948413789943842E-3</v>
      </c>
      <c r="AP446" t="str">
        <f t="shared" si="346"/>
        <v/>
      </c>
      <c r="AQ446">
        <f t="shared" si="346"/>
        <v>-7.1203682160927428E-3</v>
      </c>
      <c r="AR446">
        <f t="shared" si="346"/>
        <v>-1.2721239745512314E-2</v>
      </c>
      <c r="AS446">
        <f t="shared" si="346"/>
        <v>-1.9841606305861959E-2</v>
      </c>
      <c r="AT446">
        <f t="shared" si="346"/>
        <v>-1.0448695105251204E-2</v>
      </c>
      <c r="AU446" t="str">
        <f t="shared" si="346"/>
        <v/>
      </c>
      <c r="AV446">
        <f t="shared" si="346"/>
        <v>1.0610125983792074E-3</v>
      </c>
      <c r="AW446">
        <f t="shared" si="346"/>
        <v>-3.1079366674453546E-2</v>
      </c>
      <c r="AX446">
        <f t="shared" si="346"/>
        <v>-1.7346557961412934E-2</v>
      </c>
      <c r="AY446">
        <f t="shared" si="346"/>
        <v>-7.0943775904970252E-3</v>
      </c>
      <c r="AZ446" t="str">
        <f t="shared" si="346"/>
        <v/>
      </c>
      <c r="BA446">
        <f t="shared" si="346"/>
        <v>4.8955271990278382E-2</v>
      </c>
      <c r="BB446">
        <f t="shared" si="346"/>
        <v>-2.8111911659394195E-3</v>
      </c>
      <c r="BC446">
        <f t="shared" si="346"/>
        <v>2.8636649073622955E-2</v>
      </c>
      <c r="BD446" t="str">
        <f t="shared" si="346"/>
        <v/>
      </c>
      <c r="BE446">
        <f t="shared" si="346"/>
        <v>2.4023229563132631E-3</v>
      </c>
      <c r="BF446">
        <f t="shared" si="346"/>
        <v>-7.157874378870055E-3</v>
      </c>
      <c r="BG446">
        <f t="shared" si="346"/>
        <v>-2.2402737705640163E-3</v>
      </c>
      <c r="BH446">
        <f t="shared" si="346"/>
        <v>1.1834414174275772E-2</v>
      </c>
      <c r="BI446" t="str">
        <f t="shared" si="346"/>
        <v/>
      </c>
      <c r="BJ446">
        <f t="shared" si="346"/>
        <v>0.21335033176588247</v>
      </c>
      <c r="BK446">
        <f t="shared" si="346"/>
        <v>7.0683737396182167E-2</v>
      </c>
      <c r="BL446">
        <f t="shared" si="346"/>
        <v>-0.10122189319886665</v>
      </c>
      <c r="BM446">
        <f t="shared" si="346"/>
        <v>-0.14266657224680035</v>
      </c>
      <c r="BN446">
        <f t="shared" si="346"/>
        <v>-0.31460554310289979</v>
      </c>
      <c r="BO446">
        <f t="shared" si="346"/>
        <v>5.2152622073680793E-3</v>
      </c>
      <c r="BP446">
        <f t="shared" si="346"/>
        <v>1.5385046436713068E-3</v>
      </c>
    </row>
    <row r="447" spans="1:68" x14ac:dyDescent="0.2">
      <c r="A447">
        <v>1978</v>
      </c>
      <c r="B447">
        <v>2</v>
      </c>
      <c r="C447">
        <f t="shared" ref="C447:AH447" si="347">IF(COUNT(C129)=1,C129-C128,"")</f>
        <v>-2.1700122576664427E-3</v>
      </c>
      <c r="D447">
        <f t="shared" si="347"/>
        <v>2.5054532903006077E-3</v>
      </c>
      <c r="E447" t="str">
        <f t="shared" si="347"/>
        <v/>
      </c>
      <c r="F447" t="str">
        <f t="shared" si="347"/>
        <v/>
      </c>
      <c r="G447" t="str">
        <f t="shared" si="347"/>
        <v/>
      </c>
      <c r="H447" t="str">
        <f t="shared" si="347"/>
        <v/>
      </c>
      <c r="I447">
        <f t="shared" si="347"/>
        <v>-1.786120400774216E-2</v>
      </c>
      <c r="J447" t="str">
        <f t="shared" si="347"/>
        <v/>
      </c>
      <c r="K447" t="str">
        <f t="shared" si="347"/>
        <v/>
      </c>
      <c r="L447" t="str">
        <f t="shared" si="347"/>
        <v/>
      </c>
      <c r="M447" t="str">
        <f t="shared" si="347"/>
        <v/>
      </c>
      <c r="N447" t="str">
        <f t="shared" si="347"/>
        <v/>
      </c>
      <c r="O447" t="str">
        <f t="shared" si="347"/>
        <v/>
      </c>
      <c r="P447" t="str">
        <f t="shared" si="347"/>
        <v/>
      </c>
      <c r="Q447">
        <f t="shared" si="347"/>
        <v>4.3419249055045954E-4</v>
      </c>
      <c r="R447">
        <f t="shared" si="347"/>
        <v>4.1218253607873123E-3</v>
      </c>
      <c r="S447" t="str">
        <f t="shared" si="347"/>
        <v/>
      </c>
      <c r="T447" t="str">
        <f t="shared" si="347"/>
        <v/>
      </c>
      <c r="U447">
        <f t="shared" si="347"/>
        <v>-3.5916681035370601E-3</v>
      </c>
      <c r="V447" t="str">
        <f t="shared" si="347"/>
        <v/>
      </c>
      <c r="W447" t="str">
        <f t="shared" si="347"/>
        <v/>
      </c>
      <c r="X447">
        <f t="shared" si="347"/>
        <v>-3.3150213249077964E-3</v>
      </c>
      <c r="Y447" t="str">
        <f t="shared" si="347"/>
        <v/>
      </c>
      <c r="Z447" t="str">
        <f t="shared" si="347"/>
        <v/>
      </c>
      <c r="AA447" t="str">
        <f t="shared" si="347"/>
        <v/>
      </c>
      <c r="AB447" t="str">
        <f t="shared" si="347"/>
        <v/>
      </c>
      <c r="AC447" t="str">
        <f t="shared" si="347"/>
        <v/>
      </c>
      <c r="AD447" t="str">
        <f t="shared" si="347"/>
        <v/>
      </c>
      <c r="AE447">
        <f t="shared" si="347"/>
        <v>2.2465478629234426E-3</v>
      </c>
      <c r="AF447">
        <f t="shared" si="347"/>
        <v>-3.7453087433636512E-4</v>
      </c>
      <c r="AG447">
        <f t="shared" si="347"/>
        <v>-1.8002622190618212E-3</v>
      </c>
      <c r="AH447">
        <f t="shared" si="347"/>
        <v>1.8428199654382471E-2</v>
      </c>
      <c r="AI447">
        <f t="shared" ref="AI447:BP447" si="348">IF(COUNT(AI129)=1,AI129-AI128,"")</f>
        <v>1.3928349728198341E-3</v>
      </c>
      <c r="AJ447">
        <f t="shared" si="348"/>
        <v>2.6700977106219881E-4</v>
      </c>
      <c r="AK447">
        <f t="shared" si="348"/>
        <v>6.8349587806348922E-4</v>
      </c>
      <c r="AL447">
        <f t="shared" si="348"/>
        <v>1.8159433325326546E-4</v>
      </c>
      <c r="AM447">
        <f t="shared" si="348"/>
        <v>3.9743967258223378E-3</v>
      </c>
      <c r="AN447">
        <f t="shared" si="348"/>
        <v>6.7586795718943549E-5</v>
      </c>
      <c r="AO447">
        <f t="shared" si="348"/>
        <v>4.4211767007418246E-4</v>
      </c>
      <c r="AP447" t="str">
        <f t="shared" si="348"/>
        <v/>
      </c>
      <c r="AQ447">
        <f t="shared" si="348"/>
        <v>2.6731020482628765E-4</v>
      </c>
      <c r="AR447">
        <f t="shared" si="348"/>
        <v>-3.959985064949656E-4</v>
      </c>
      <c r="AS447">
        <f t="shared" si="348"/>
        <v>-1.2868688703093767E-4</v>
      </c>
      <c r="AT447">
        <f t="shared" si="348"/>
        <v>-2.0413233387404084E-3</v>
      </c>
      <c r="AU447" t="str">
        <f t="shared" si="348"/>
        <v/>
      </c>
      <c r="AV447">
        <f t="shared" si="348"/>
        <v>-2.6139904484896448E-3</v>
      </c>
      <c r="AW447">
        <f t="shared" si="348"/>
        <v>-7.0129245513328442E-4</v>
      </c>
      <c r="AX447">
        <f t="shared" si="348"/>
        <v>-1.2211719927650577E-3</v>
      </c>
      <c r="AY447">
        <f t="shared" si="348"/>
        <v>-9.9503449991011905E-4</v>
      </c>
      <c r="AZ447" t="str">
        <f t="shared" si="348"/>
        <v/>
      </c>
      <c r="BA447">
        <f t="shared" si="348"/>
        <v>1.4184881320933318E-3</v>
      </c>
      <c r="BB447">
        <f t="shared" si="348"/>
        <v>3.0618281491090471E-4</v>
      </c>
      <c r="BC447">
        <f t="shared" si="348"/>
        <v>4.7536129155786533E-2</v>
      </c>
      <c r="BD447" t="str">
        <f t="shared" si="348"/>
        <v/>
      </c>
      <c r="BE447">
        <f t="shared" si="348"/>
        <v>5.6838388482427504E-3</v>
      </c>
      <c r="BF447">
        <f t="shared" si="348"/>
        <v>5.5600719558679401E-4</v>
      </c>
      <c r="BG447">
        <f t="shared" si="348"/>
        <v>3.6106606924739992E-2</v>
      </c>
      <c r="BH447">
        <f t="shared" si="348"/>
        <v>-7.9449612597845554E-4</v>
      </c>
      <c r="BI447" t="str">
        <f t="shared" si="348"/>
        <v/>
      </c>
      <c r="BJ447">
        <f t="shared" si="348"/>
        <v>-0.51361202486156632</v>
      </c>
      <c r="BK447">
        <f t="shared" si="348"/>
        <v>-0.42866996845872762</v>
      </c>
      <c r="BL447">
        <f t="shared" si="348"/>
        <v>7.268475721121348E-2</v>
      </c>
      <c r="BM447">
        <f t="shared" si="348"/>
        <v>8.4942074623886477E-2</v>
      </c>
      <c r="BN447">
        <f t="shared" si="348"/>
        <v>0.58627095542310503</v>
      </c>
      <c r="BO447">
        <f t="shared" si="348"/>
        <v>2.2990471951410477E-3</v>
      </c>
      <c r="BP447">
        <f t="shared" si="348"/>
        <v>3.0972979899001468E-3</v>
      </c>
    </row>
    <row r="448" spans="1:68" x14ac:dyDescent="0.2">
      <c r="A448">
        <v>1978</v>
      </c>
      <c r="B448">
        <v>3</v>
      </c>
      <c r="C448">
        <f t="shared" ref="C448:AH448" si="349">IF(COUNT(C130)=1,C130-C129,"")</f>
        <v>-6.0875593687192975E-3</v>
      </c>
      <c r="D448">
        <f t="shared" si="349"/>
        <v>-1.59677622013632E-3</v>
      </c>
      <c r="E448" t="str">
        <f t="shared" si="349"/>
        <v/>
      </c>
      <c r="F448" t="str">
        <f t="shared" si="349"/>
        <v/>
      </c>
      <c r="G448" t="str">
        <f t="shared" si="349"/>
        <v/>
      </c>
      <c r="H448" t="str">
        <f t="shared" si="349"/>
        <v/>
      </c>
      <c r="I448">
        <f t="shared" si="349"/>
        <v>-1.3093027060859797E-2</v>
      </c>
      <c r="J448" t="str">
        <f t="shared" si="349"/>
        <v/>
      </c>
      <c r="K448" t="str">
        <f t="shared" si="349"/>
        <v/>
      </c>
      <c r="L448" t="str">
        <f t="shared" si="349"/>
        <v/>
      </c>
      <c r="M448" t="str">
        <f t="shared" si="349"/>
        <v/>
      </c>
      <c r="N448" t="str">
        <f t="shared" si="349"/>
        <v/>
      </c>
      <c r="O448" t="str">
        <f t="shared" si="349"/>
        <v/>
      </c>
      <c r="P448" t="str">
        <f t="shared" si="349"/>
        <v/>
      </c>
      <c r="Q448">
        <f t="shared" si="349"/>
        <v>-9.4143231398478595E-4</v>
      </c>
      <c r="R448">
        <f t="shared" si="349"/>
        <v>-2.4449856451126628E-2</v>
      </c>
      <c r="S448" t="str">
        <f t="shared" si="349"/>
        <v/>
      </c>
      <c r="T448" t="str">
        <f t="shared" si="349"/>
        <v/>
      </c>
      <c r="U448">
        <f t="shared" si="349"/>
        <v>-5.2682228374667517E-3</v>
      </c>
      <c r="V448" t="str">
        <f t="shared" si="349"/>
        <v/>
      </c>
      <c r="W448" t="str">
        <f t="shared" si="349"/>
        <v/>
      </c>
      <c r="X448">
        <f t="shared" si="349"/>
        <v>-4.4113121218867235E-3</v>
      </c>
      <c r="Y448" t="str">
        <f t="shared" si="349"/>
        <v/>
      </c>
      <c r="Z448" t="str">
        <f t="shared" si="349"/>
        <v/>
      </c>
      <c r="AA448" t="str">
        <f t="shared" si="349"/>
        <v/>
      </c>
      <c r="AB448" t="str">
        <f t="shared" si="349"/>
        <v/>
      </c>
      <c r="AC448" t="str">
        <f t="shared" si="349"/>
        <v/>
      </c>
      <c r="AD448" t="str">
        <f t="shared" si="349"/>
        <v/>
      </c>
      <c r="AE448">
        <f t="shared" si="349"/>
        <v>-1.8747451329645948E-3</v>
      </c>
      <c r="AF448">
        <f t="shared" si="349"/>
        <v>-5.3868326863160121E-5</v>
      </c>
      <c r="AG448">
        <f t="shared" si="349"/>
        <v>4.0210439568522105E-4</v>
      </c>
      <c r="AH448">
        <f t="shared" si="349"/>
        <v>-5.7617602960609027E-3</v>
      </c>
      <c r="AI448">
        <f t="shared" ref="AI448:BP448" si="350">IF(COUNT(AI130)=1,AI130-AI129,"")</f>
        <v>-4.8815207080910028E-4</v>
      </c>
      <c r="AJ448">
        <f t="shared" si="350"/>
        <v>-9.670344682550791E-4</v>
      </c>
      <c r="AK448">
        <f t="shared" si="350"/>
        <v>2.2085867723102837E-3</v>
      </c>
      <c r="AL448">
        <f t="shared" si="350"/>
        <v>1.7069774644884461E-3</v>
      </c>
      <c r="AM448">
        <f t="shared" si="350"/>
        <v>3.7295105943710993E-3</v>
      </c>
      <c r="AN448">
        <f t="shared" si="350"/>
        <v>-4.3855578716585075E-3</v>
      </c>
      <c r="AO448">
        <f t="shared" si="350"/>
        <v>-4.3316895447778059E-3</v>
      </c>
      <c r="AP448" t="str">
        <f t="shared" si="350"/>
        <v/>
      </c>
      <c r="AQ448">
        <f t="shared" si="350"/>
        <v>-4.5109250258175138E-3</v>
      </c>
      <c r="AR448">
        <f t="shared" si="350"/>
        <v>-4.9036670291036089E-4</v>
      </c>
      <c r="AS448">
        <f t="shared" si="350"/>
        <v>-5.0012905384608786E-3</v>
      </c>
      <c r="AT448">
        <f t="shared" si="350"/>
        <v>-1.0862671382338429E-3</v>
      </c>
      <c r="AU448" t="str">
        <f t="shared" si="350"/>
        <v/>
      </c>
      <c r="AV448">
        <f t="shared" si="350"/>
        <v>-3.7725338708032297E-3</v>
      </c>
      <c r="AW448">
        <f t="shared" si="350"/>
        <v>-1.1734605800485909E-2</v>
      </c>
      <c r="AX448">
        <f t="shared" si="350"/>
        <v>-1.4917558631504235E-3</v>
      </c>
      <c r="AY448">
        <f t="shared" si="350"/>
        <v>2.3744712610813679E-3</v>
      </c>
      <c r="AZ448" t="str">
        <f t="shared" si="350"/>
        <v/>
      </c>
      <c r="BA448">
        <f t="shared" si="350"/>
        <v>1.9792945729598665E-2</v>
      </c>
      <c r="BB448">
        <f t="shared" si="350"/>
        <v>-2.9272392179029438E-3</v>
      </c>
      <c r="BC448">
        <f t="shared" si="350"/>
        <v>4.2392459372055047E-2</v>
      </c>
      <c r="BD448" t="str">
        <f t="shared" si="350"/>
        <v/>
      </c>
      <c r="BE448">
        <f t="shared" si="350"/>
        <v>8.1657867412759266E-2</v>
      </c>
      <c r="BF448">
        <f t="shared" si="350"/>
        <v>1.7607264948402701E-3</v>
      </c>
      <c r="BG448">
        <f t="shared" si="350"/>
        <v>6.9953730182064078E-3</v>
      </c>
      <c r="BH448">
        <f t="shared" si="350"/>
        <v>2.7608638421005374E-3</v>
      </c>
      <c r="BI448" t="str">
        <f t="shared" si="350"/>
        <v/>
      </c>
      <c r="BJ448">
        <f t="shared" si="350"/>
        <v>-0.9367223647362648</v>
      </c>
      <c r="BK448">
        <f t="shared" si="350"/>
        <v>-1.2456114303197676</v>
      </c>
      <c r="BL448">
        <f t="shared" si="350"/>
        <v>-8.5462208320514321E-2</v>
      </c>
      <c r="BM448">
        <f t="shared" si="350"/>
        <v>-0.30888905088906293</v>
      </c>
      <c r="BN448">
        <f t="shared" si="350"/>
        <v>0.85124089609061171</v>
      </c>
      <c r="BO448">
        <f t="shared" si="350"/>
        <v>-5.4653368690128004E-3</v>
      </c>
      <c r="BP448">
        <f t="shared" si="350"/>
        <v>-8.4600952870991786E-4</v>
      </c>
    </row>
    <row r="449" spans="1:68" x14ac:dyDescent="0.2">
      <c r="A449">
        <v>1978</v>
      </c>
      <c r="B449">
        <v>4</v>
      </c>
      <c r="C449">
        <f t="shared" ref="C449:AH449" si="351">IF(COUNT(C131)=1,C131-C130,"")</f>
        <v>4.8645477793414216E-3</v>
      </c>
      <c r="D449">
        <f t="shared" si="351"/>
        <v>1.0333834443123635E-3</v>
      </c>
      <c r="E449" t="str">
        <f t="shared" si="351"/>
        <v/>
      </c>
      <c r="F449" t="str">
        <f t="shared" si="351"/>
        <v/>
      </c>
      <c r="G449" t="str">
        <f t="shared" si="351"/>
        <v/>
      </c>
      <c r="H449" t="str">
        <f t="shared" si="351"/>
        <v/>
      </c>
      <c r="I449">
        <f t="shared" si="351"/>
        <v>6.920572052148799E-3</v>
      </c>
      <c r="J449" t="str">
        <f t="shared" si="351"/>
        <v/>
      </c>
      <c r="K449" t="str">
        <f t="shared" si="351"/>
        <v/>
      </c>
      <c r="L449" t="str">
        <f t="shared" si="351"/>
        <v/>
      </c>
      <c r="M449" t="str">
        <f t="shared" si="351"/>
        <v/>
      </c>
      <c r="N449" t="str">
        <f t="shared" si="351"/>
        <v/>
      </c>
      <c r="O449" t="str">
        <f t="shared" si="351"/>
        <v/>
      </c>
      <c r="P449" t="str">
        <f t="shared" si="351"/>
        <v/>
      </c>
      <c r="Q449">
        <f t="shared" si="351"/>
        <v>1.2346276857341364E-4</v>
      </c>
      <c r="R449">
        <f t="shared" si="351"/>
        <v>1.3634404889296903E-2</v>
      </c>
      <c r="S449" t="str">
        <f t="shared" si="351"/>
        <v/>
      </c>
      <c r="T449" t="str">
        <f t="shared" si="351"/>
        <v/>
      </c>
      <c r="U449">
        <f t="shared" si="351"/>
        <v>1.0410543982072085E-2</v>
      </c>
      <c r="V449" t="str">
        <f t="shared" si="351"/>
        <v/>
      </c>
      <c r="W449" t="str">
        <f t="shared" si="351"/>
        <v/>
      </c>
      <c r="X449">
        <f t="shared" si="351"/>
        <v>1.3355295087563945E-2</v>
      </c>
      <c r="Y449" t="str">
        <f t="shared" si="351"/>
        <v/>
      </c>
      <c r="Z449" t="str">
        <f t="shared" si="351"/>
        <v/>
      </c>
      <c r="AA449" t="str">
        <f t="shared" si="351"/>
        <v/>
      </c>
      <c r="AB449" t="str">
        <f t="shared" si="351"/>
        <v/>
      </c>
      <c r="AC449" t="str">
        <f t="shared" si="351"/>
        <v/>
      </c>
      <c r="AD449" t="str">
        <f t="shared" si="351"/>
        <v/>
      </c>
      <c r="AE449">
        <f t="shared" si="351"/>
        <v>1.2933215890309491E-3</v>
      </c>
      <c r="AF449">
        <f t="shared" si="351"/>
        <v>-1.7323374772422184E-3</v>
      </c>
      <c r="AG449">
        <f t="shared" si="351"/>
        <v>-3.7188025250944889E-3</v>
      </c>
      <c r="AH449">
        <f t="shared" si="351"/>
        <v>1.2947447977665227E-2</v>
      </c>
      <c r="AI449">
        <f t="shared" ref="AI449:BP449" si="352">IF(COUNT(AI131)=1,AI131-AI130,"")</f>
        <v>-9.1562924732961903E-3</v>
      </c>
      <c r="AJ449">
        <f t="shared" si="352"/>
        <v>-5.3909914806409276E-3</v>
      </c>
      <c r="AK449">
        <f t="shared" si="352"/>
        <v>4.6520271780101652E-3</v>
      </c>
      <c r="AL449">
        <f t="shared" si="352"/>
        <v>3.4396898174486878E-3</v>
      </c>
      <c r="AM449">
        <f t="shared" si="352"/>
        <v>7.43742590763663E-3</v>
      </c>
      <c r="AN449">
        <f t="shared" si="352"/>
        <v>-7.5189475141690387E-4</v>
      </c>
      <c r="AO449">
        <f t="shared" si="352"/>
        <v>9.8044272584063563E-4</v>
      </c>
      <c r="AP449" t="str">
        <f t="shared" si="352"/>
        <v/>
      </c>
      <c r="AQ449">
        <f t="shared" si="352"/>
        <v>-3.1763911014088819E-3</v>
      </c>
      <c r="AR449">
        <f t="shared" si="352"/>
        <v>-5.7469192088444032E-4</v>
      </c>
      <c r="AS449">
        <f t="shared" si="352"/>
        <v>-3.7510820380060039E-3</v>
      </c>
      <c r="AT449">
        <f t="shared" si="352"/>
        <v>8.6156311998435431E-3</v>
      </c>
      <c r="AU449" t="str">
        <f t="shared" si="352"/>
        <v/>
      </c>
      <c r="AV449">
        <f t="shared" si="352"/>
        <v>-4.5065291165844457E-3</v>
      </c>
      <c r="AW449">
        <f t="shared" si="352"/>
        <v>1.6181124380176826E-3</v>
      </c>
      <c r="AX449">
        <f t="shared" si="352"/>
        <v>8.8649295332592359E-3</v>
      </c>
      <c r="AY449">
        <f t="shared" si="352"/>
        <v>8.3241755502552195E-3</v>
      </c>
      <c r="AZ449" t="str">
        <f t="shared" si="352"/>
        <v/>
      </c>
      <c r="BA449">
        <f t="shared" si="352"/>
        <v>4.7799781775121897E-3</v>
      </c>
      <c r="BB449">
        <f t="shared" si="352"/>
        <v>-1.4314025542265796E-3</v>
      </c>
      <c r="BC449">
        <f t="shared" si="352"/>
        <v>-1.7862315244089544E-2</v>
      </c>
      <c r="BD449" t="str">
        <f t="shared" si="352"/>
        <v/>
      </c>
      <c r="BE449">
        <f t="shared" si="352"/>
        <v>1.9777686375711312E-2</v>
      </c>
      <c r="BF449">
        <f t="shared" si="352"/>
        <v>5.1719096379105878E-3</v>
      </c>
      <c r="BG449">
        <f t="shared" si="352"/>
        <v>-1.3978427429982787E-2</v>
      </c>
      <c r="BH449">
        <f t="shared" si="352"/>
        <v>2.0407074623866334E-3</v>
      </c>
      <c r="BI449" t="str">
        <f t="shared" si="352"/>
        <v/>
      </c>
      <c r="BJ449">
        <f t="shared" si="352"/>
        <v>-0.48664972499269687</v>
      </c>
      <c r="BK449">
        <f t="shared" si="352"/>
        <v>-0.51127201428374924</v>
      </c>
      <c r="BL449">
        <f t="shared" si="352"/>
        <v>-3.6173802747050843E-2</v>
      </c>
      <c r="BM449">
        <f t="shared" si="352"/>
        <v>-2.4622277744403842E-2</v>
      </c>
      <c r="BN449">
        <f t="shared" si="352"/>
        <v>0.45046234185205558</v>
      </c>
      <c r="BO449">
        <f t="shared" si="352"/>
        <v>-7.6493350289662462E-3</v>
      </c>
      <c r="BP449">
        <f t="shared" si="352"/>
        <v>3.9821484743886304E-4</v>
      </c>
    </row>
    <row r="450" spans="1:68" x14ac:dyDescent="0.2">
      <c r="A450">
        <v>1979</v>
      </c>
      <c r="B450">
        <v>1</v>
      </c>
      <c r="C450">
        <f t="shared" ref="C450:AH450" si="353">IF(COUNT(C132)=1,C132-C131,"")</f>
        <v>5.2783299379584037E-3</v>
      </c>
      <c r="D450">
        <f t="shared" si="353"/>
        <v>6.4312776935047111E-3</v>
      </c>
      <c r="E450" t="str">
        <f t="shared" si="353"/>
        <v/>
      </c>
      <c r="F450" t="str">
        <f t="shared" si="353"/>
        <v/>
      </c>
      <c r="G450" t="str">
        <f t="shared" si="353"/>
        <v/>
      </c>
      <c r="H450" t="str">
        <f t="shared" si="353"/>
        <v/>
      </c>
      <c r="I450">
        <f t="shared" si="353"/>
        <v>8.2317690038546942E-3</v>
      </c>
      <c r="J450" t="str">
        <f t="shared" si="353"/>
        <v/>
      </c>
      <c r="K450" t="str">
        <f t="shared" si="353"/>
        <v/>
      </c>
      <c r="L450" t="str">
        <f t="shared" si="353"/>
        <v/>
      </c>
      <c r="M450" t="str">
        <f t="shared" si="353"/>
        <v/>
      </c>
      <c r="N450" t="str">
        <f t="shared" si="353"/>
        <v/>
      </c>
      <c r="O450" t="str">
        <f t="shared" si="353"/>
        <v/>
      </c>
      <c r="P450" t="str">
        <f t="shared" si="353"/>
        <v/>
      </c>
      <c r="Q450">
        <f t="shared" si="353"/>
        <v>5.2473669545857488E-4</v>
      </c>
      <c r="R450">
        <f t="shared" si="353"/>
        <v>1.084682735369924E-2</v>
      </c>
      <c r="S450" t="str">
        <f t="shared" si="353"/>
        <v/>
      </c>
      <c r="T450" t="str">
        <f t="shared" si="353"/>
        <v/>
      </c>
      <c r="U450">
        <f t="shared" si="353"/>
        <v>1.6472814155941151E-3</v>
      </c>
      <c r="V450" t="str">
        <f t="shared" si="353"/>
        <v/>
      </c>
      <c r="W450" t="str">
        <f t="shared" si="353"/>
        <v/>
      </c>
      <c r="X450">
        <f t="shared" si="353"/>
        <v>-5.5327176704516035E-3</v>
      </c>
      <c r="Y450" t="str">
        <f t="shared" si="353"/>
        <v/>
      </c>
      <c r="Z450" t="str">
        <f t="shared" si="353"/>
        <v/>
      </c>
      <c r="AA450" t="str">
        <f t="shared" si="353"/>
        <v/>
      </c>
      <c r="AB450" t="str">
        <f t="shared" si="353"/>
        <v/>
      </c>
      <c r="AC450" t="str">
        <f t="shared" si="353"/>
        <v/>
      </c>
      <c r="AD450" t="str">
        <f t="shared" si="353"/>
        <v/>
      </c>
      <c r="AE450">
        <f t="shared" si="353"/>
        <v>-4.8475345257030789E-3</v>
      </c>
      <c r="AF450">
        <f t="shared" si="353"/>
        <v>-8.0246449939673781E-3</v>
      </c>
      <c r="AG450">
        <f t="shared" si="353"/>
        <v>-2.5104479957160919E-3</v>
      </c>
      <c r="AH450">
        <f t="shared" si="353"/>
        <v>-5.8045326651081197E-2</v>
      </c>
      <c r="AI450">
        <f t="shared" ref="AI450:BP450" si="354">IF(COUNT(AI132)=1,AI132-AI131,"")</f>
        <v>-7.817888889974256E-3</v>
      </c>
      <c r="AJ450">
        <f t="shared" si="354"/>
        <v>-1.5295462134706561E-2</v>
      </c>
      <c r="AK450">
        <f t="shared" si="354"/>
        <v>-1.1904105498583561E-3</v>
      </c>
      <c r="AL450">
        <f t="shared" si="354"/>
        <v>-9.8605739279769011E-3</v>
      </c>
      <c r="AM450">
        <f t="shared" si="354"/>
        <v>-1.5223349747985893E-3</v>
      </c>
      <c r="AN450">
        <f t="shared" si="354"/>
        <v>5.684493183280015E-3</v>
      </c>
      <c r="AO450">
        <f t="shared" si="354"/>
        <v>1.3709138177259828E-2</v>
      </c>
      <c r="AP450" t="str">
        <f t="shared" si="354"/>
        <v/>
      </c>
      <c r="AQ450">
        <f t="shared" si="354"/>
        <v>3.9938145712312689E-3</v>
      </c>
      <c r="AR450">
        <f t="shared" si="354"/>
        <v>1.4284114950764426E-2</v>
      </c>
      <c r="AS450">
        <f t="shared" si="354"/>
        <v>1.8277930319618108E-2</v>
      </c>
      <c r="AT450">
        <f t="shared" si="354"/>
        <v>-1.299959927751021E-2</v>
      </c>
      <c r="AU450" t="str">
        <f t="shared" si="354"/>
        <v/>
      </c>
      <c r="AV450">
        <f t="shared" si="354"/>
        <v>-5.9094358711249129E-3</v>
      </c>
      <c r="AW450">
        <f t="shared" si="354"/>
        <v>6.8744019630422315E-3</v>
      </c>
      <c r="AX450">
        <f t="shared" si="354"/>
        <v>-5.0177677971481316E-3</v>
      </c>
      <c r="AY450">
        <f t="shared" si="354"/>
        <v>-7.2934127864341392E-3</v>
      </c>
      <c r="AZ450" t="str">
        <f t="shared" si="354"/>
        <v/>
      </c>
      <c r="BA450">
        <f t="shared" si="354"/>
        <v>4.1187598418358506E-2</v>
      </c>
      <c r="BB450">
        <f t="shared" si="354"/>
        <v>6.329706767985499E-3</v>
      </c>
      <c r="BC450">
        <f t="shared" si="354"/>
        <v>4.7261802716711099E-2</v>
      </c>
      <c r="BD450" t="str">
        <f t="shared" si="354"/>
        <v/>
      </c>
      <c r="BE450">
        <f t="shared" si="354"/>
        <v>6.3871914359519444E-2</v>
      </c>
      <c r="BF450">
        <f t="shared" si="354"/>
        <v>-1.8360426499466342E-3</v>
      </c>
      <c r="BG450">
        <f t="shared" si="354"/>
        <v>-2.0152234578809214E-2</v>
      </c>
      <c r="BH450">
        <f t="shared" si="354"/>
        <v>1.0107426542686239E-4</v>
      </c>
      <c r="BI450" t="str">
        <f t="shared" si="354"/>
        <v/>
      </c>
      <c r="BJ450">
        <f t="shared" si="354"/>
        <v>0.31652230871260834</v>
      </c>
      <c r="BK450">
        <f t="shared" si="354"/>
        <v>0.45399542069646159</v>
      </c>
      <c r="BL450">
        <f t="shared" si="354"/>
        <v>0.2500923748588022</v>
      </c>
      <c r="BM450">
        <f t="shared" si="354"/>
        <v>0.13747312075591633</v>
      </c>
      <c r="BN450">
        <f t="shared" si="354"/>
        <v>-6.6438669900182101E-2</v>
      </c>
      <c r="BO450">
        <f t="shared" si="354"/>
        <v>1.6039789956680123E-3</v>
      </c>
      <c r="BP450">
        <f t="shared" si="354"/>
        <v>8.6377212061940212E-4</v>
      </c>
    </row>
    <row r="451" spans="1:68" x14ac:dyDescent="0.2">
      <c r="A451">
        <v>1979</v>
      </c>
      <c r="B451">
        <v>2</v>
      </c>
      <c r="C451">
        <f t="shared" ref="C451:AH451" si="355">IF(COUNT(C133)=1,C133-C132,"")</f>
        <v>-1.0138988450361097E-3</v>
      </c>
      <c r="D451">
        <f t="shared" si="355"/>
        <v>-4.1900546921898041E-3</v>
      </c>
      <c r="E451" t="str">
        <f t="shared" si="355"/>
        <v/>
      </c>
      <c r="F451" t="str">
        <f t="shared" si="355"/>
        <v/>
      </c>
      <c r="G451" t="str">
        <f t="shared" si="355"/>
        <v/>
      </c>
      <c r="H451" t="str">
        <f t="shared" si="355"/>
        <v/>
      </c>
      <c r="I451">
        <f t="shared" si="355"/>
        <v>2.3179121129797586E-2</v>
      </c>
      <c r="J451" t="str">
        <f t="shared" si="355"/>
        <v/>
      </c>
      <c r="K451" t="str">
        <f t="shared" si="355"/>
        <v/>
      </c>
      <c r="L451" t="str">
        <f t="shared" si="355"/>
        <v/>
      </c>
      <c r="M451" t="str">
        <f t="shared" si="355"/>
        <v/>
      </c>
      <c r="N451" t="str">
        <f t="shared" si="355"/>
        <v/>
      </c>
      <c r="O451" t="str">
        <f t="shared" si="355"/>
        <v/>
      </c>
      <c r="P451" t="str">
        <f t="shared" si="355"/>
        <v/>
      </c>
      <c r="Q451">
        <f t="shared" si="355"/>
        <v>-2.4725742739584965E-3</v>
      </c>
      <c r="R451">
        <f t="shared" si="355"/>
        <v>-2.2403873763420457E-2</v>
      </c>
      <c r="S451" t="str">
        <f t="shared" si="355"/>
        <v/>
      </c>
      <c r="T451" t="str">
        <f t="shared" si="355"/>
        <v/>
      </c>
      <c r="U451">
        <f t="shared" si="355"/>
        <v>2.1568597808866663E-2</v>
      </c>
      <c r="V451" t="str">
        <f t="shared" si="355"/>
        <v/>
      </c>
      <c r="W451" t="str">
        <f t="shared" si="355"/>
        <v/>
      </c>
      <c r="X451">
        <f t="shared" si="355"/>
        <v>3.4105948174083522E-3</v>
      </c>
      <c r="Y451" t="str">
        <f t="shared" si="355"/>
        <v/>
      </c>
      <c r="Z451" t="str">
        <f t="shared" si="355"/>
        <v/>
      </c>
      <c r="AA451" t="str">
        <f t="shared" si="355"/>
        <v/>
      </c>
      <c r="AB451" t="str">
        <f t="shared" si="355"/>
        <v/>
      </c>
      <c r="AC451" t="str">
        <f t="shared" si="355"/>
        <v/>
      </c>
      <c r="AD451" t="str">
        <f t="shared" si="355"/>
        <v/>
      </c>
      <c r="AE451">
        <f t="shared" si="355"/>
        <v>-2.0714261995409267E-3</v>
      </c>
      <c r="AF451">
        <f t="shared" si="355"/>
        <v>-8.4101347087877087E-3</v>
      </c>
      <c r="AG451">
        <f t="shared" si="355"/>
        <v>-1.4576846075158301E-3</v>
      </c>
      <c r="AH451">
        <f t="shared" si="355"/>
        <v>-7.6921661322235657E-2</v>
      </c>
      <c r="AI451">
        <f t="shared" ref="AI451:BP451" si="356">IF(COUNT(AI133)=1,AI133-AI132,"")</f>
        <v>4.2494708241047618E-3</v>
      </c>
      <c r="AJ451">
        <f t="shared" si="356"/>
        <v>-1.6234459474635976E-2</v>
      </c>
      <c r="AK451">
        <f t="shared" si="356"/>
        <v>-7.1089804135757717E-3</v>
      </c>
      <c r="AL451">
        <f t="shared" si="356"/>
        <v>-4.0227092328741776E-3</v>
      </c>
      <c r="AM451">
        <f t="shared" si="356"/>
        <v>-1.5640063341972876E-3</v>
      </c>
      <c r="AN451">
        <f t="shared" si="356"/>
        <v>1.1710921756669102E-3</v>
      </c>
      <c r="AO451">
        <f t="shared" si="356"/>
        <v>9.5812268844643889E-3</v>
      </c>
      <c r="AP451" t="str">
        <f t="shared" si="356"/>
        <v/>
      </c>
      <c r="AQ451">
        <f t="shared" si="356"/>
        <v>-1.9205026735296116E-3</v>
      </c>
      <c r="AR451">
        <f t="shared" si="356"/>
        <v>-5.6831090777382798E-3</v>
      </c>
      <c r="AS451">
        <f t="shared" si="356"/>
        <v>-7.6036111207073986E-3</v>
      </c>
      <c r="AT451">
        <f t="shared" si="356"/>
        <v>6.5897131326134173E-3</v>
      </c>
      <c r="AU451" t="str">
        <f t="shared" si="356"/>
        <v/>
      </c>
      <c r="AV451">
        <f t="shared" si="356"/>
        <v>-4.9762532043740038E-3</v>
      </c>
      <c r="AW451">
        <f t="shared" si="356"/>
        <v>7.5728020356322645E-3</v>
      </c>
      <c r="AX451">
        <f t="shared" si="356"/>
        <v>5.722685515427095E-3</v>
      </c>
      <c r="AY451">
        <f t="shared" si="356"/>
        <v>3.2164748416683153E-3</v>
      </c>
      <c r="AZ451" t="str">
        <f t="shared" si="356"/>
        <v/>
      </c>
      <c r="BA451">
        <f t="shared" si="356"/>
        <v>-2.583852171306944E-2</v>
      </c>
      <c r="BB451">
        <f t="shared" si="356"/>
        <v>-3.2195610364498251E-3</v>
      </c>
      <c r="BC451">
        <f t="shared" si="356"/>
        <v>3.2455675275786522E-2</v>
      </c>
      <c r="BD451" t="str">
        <f t="shared" si="356"/>
        <v/>
      </c>
      <c r="BE451">
        <f t="shared" si="356"/>
        <v>3.5372039791351284E-2</v>
      </c>
      <c r="BF451">
        <f t="shared" si="356"/>
        <v>4.3873174523403335E-3</v>
      </c>
      <c r="BG451">
        <f t="shared" si="356"/>
        <v>1.493038430070559E-2</v>
      </c>
      <c r="BH451">
        <f t="shared" si="356"/>
        <v>-9.9438767064564601E-4</v>
      </c>
      <c r="BI451" t="str">
        <f t="shared" si="356"/>
        <v/>
      </c>
      <c r="BJ451">
        <f t="shared" si="356"/>
        <v>1.3014306801244047E-2</v>
      </c>
      <c r="BK451">
        <f t="shared" si="356"/>
        <v>1.0157560676935518E-2</v>
      </c>
      <c r="BL451">
        <f t="shared" si="356"/>
        <v>0.2829013340509654</v>
      </c>
      <c r="BM451">
        <f t="shared" si="356"/>
        <v>-2.8567397664533978E-3</v>
      </c>
      <c r="BN451">
        <f t="shared" si="356"/>
        <v>0.26988235926262594</v>
      </c>
      <c r="BO451">
        <f t="shared" si="356"/>
        <v>3.5611937559488355E-3</v>
      </c>
      <c r="BP451">
        <f t="shared" si="356"/>
        <v>6.1091698975417469E-3</v>
      </c>
    </row>
    <row r="452" spans="1:68" x14ac:dyDescent="0.2">
      <c r="A452">
        <v>1979</v>
      </c>
      <c r="B452">
        <v>3</v>
      </c>
      <c r="C452">
        <f t="shared" ref="C452:AH452" si="357">IF(COUNT(C134)=1,C134-C133,"")</f>
        <v>3.2496471282890127E-3</v>
      </c>
      <c r="D452">
        <f t="shared" si="357"/>
        <v>2.7573497927981805E-3</v>
      </c>
      <c r="E452" t="str">
        <f t="shared" si="357"/>
        <v/>
      </c>
      <c r="F452" t="str">
        <f t="shared" si="357"/>
        <v/>
      </c>
      <c r="G452" t="str">
        <f t="shared" si="357"/>
        <v/>
      </c>
      <c r="H452" t="str">
        <f t="shared" si="357"/>
        <v/>
      </c>
      <c r="I452">
        <f t="shared" si="357"/>
        <v>2.3130023141583855E-2</v>
      </c>
      <c r="J452" t="str">
        <f t="shared" si="357"/>
        <v/>
      </c>
      <c r="K452" t="str">
        <f t="shared" si="357"/>
        <v/>
      </c>
      <c r="L452" t="str">
        <f t="shared" si="357"/>
        <v/>
      </c>
      <c r="M452" t="str">
        <f t="shared" si="357"/>
        <v/>
      </c>
      <c r="N452" t="str">
        <f t="shared" si="357"/>
        <v/>
      </c>
      <c r="O452" t="str">
        <f t="shared" si="357"/>
        <v/>
      </c>
      <c r="P452" t="str">
        <f t="shared" si="357"/>
        <v/>
      </c>
      <c r="Q452">
        <f t="shared" si="357"/>
        <v>-1.6862775297232591E-3</v>
      </c>
      <c r="R452">
        <f t="shared" si="357"/>
        <v>-4.9229961353558949E-2</v>
      </c>
      <c r="S452" t="str">
        <f t="shared" si="357"/>
        <v/>
      </c>
      <c r="T452" t="str">
        <f t="shared" si="357"/>
        <v/>
      </c>
      <c r="U452">
        <f t="shared" si="357"/>
        <v>-1.5448500102461793E-2</v>
      </c>
      <c r="V452" t="str">
        <f t="shared" si="357"/>
        <v/>
      </c>
      <c r="W452" t="str">
        <f t="shared" si="357"/>
        <v/>
      </c>
      <c r="X452">
        <f t="shared" si="357"/>
        <v>-1.6813425293875639E-3</v>
      </c>
      <c r="Y452" t="str">
        <f t="shared" si="357"/>
        <v/>
      </c>
      <c r="Z452" t="str">
        <f t="shared" si="357"/>
        <v/>
      </c>
      <c r="AA452" t="str">
        <f t="shared" si="357"/>
        <v/>
      </c>
      <c r="AB452" t="str">
        <f t="shared" si="357"/>
        <v/>
      </c>
      <c r="AC452" t="str">
        <f t="shared" si="357"/>
        <v/>
      </c>
      <c r="AD452" t="str">
        <f t="shared" si="357"/>
        <v/>
      </c>
      <c r="AE452">
        <f t="shared" si="357"/>
        <v>-7.7887830253731138E-4</v>
      </c>
      <c r="AF452">
        <f t="shared" si="357"/>
        <v>-7.9700352712368527E-3</v>
      </c>
      <c r="AG452">
        <f t="shared" si="357"/>
        <v>-5.8131035654156449E-3</v>
      </c>
      <c r="AH452">
        <f t="shared" si="357"/>
        <v>-3.7189291946788217E-2</v>
      </c>
      <c r="AI452">
        <f t="shared" ref="AI452:BP452" si="358">IF(COUNT(AI134)=1,AI134-AI133,"")</f>
        <v>-2.9110349604906105E-3</v>
      </c>
      <c r="AJ452">
        <f t="shared" si="358"/>
        <v>-1.0671225046440469E-2</v>
      </c>
      <c r="AK452">
        <f t="shared" si="358"/>
        <v>-1.1148178150821586E-2</v>
      </c>
      <c r="AL452">
        <f t="shared" si="358"/>
        <v>1.061227510357643E-2</v>
      </c>
      <c r="AM452">
        <f t="shared" si="358"/>
        <v>6.9972977803631764E-3</v>
      </c>
      <c r="AN452">
        <f t="shared" si="358"/>
        <v>2.7793320247342379E-3</v>
      </c>
      <c r="AO452">
        <f t="shared" si="358"/>
        <v>1.0749367295979084E-2</v>
      </c>
      <c r="AP452" t="str">
        <f t="shared" si="358"/>
        <v/>
      </c>
      <c r="AQ452">
        <f t="shared" si="358"/>
        <v>-1.4664425252632896E-3</v>
      </c>
      <c r="AR452">
        <f t="shared" si="358"/>
        <v>-7.0051160113715483E-4</v>
      </c>
      <c r="AS452">
        <f t="shared" si="358"/>
        <v>-2.1669536434885117E-3</v>
      </c>
      <c r="AT452">
        <f t="shared" si="358"/>
        <v>5.4166014119351735E-3</v>
      </c>
      <c r="AU452" t="str">
        <f t="shared" si="358"/>
        <v/>
      </c>
      <c r="AV452">
        <f t="shared" si="358"/>
        <v>-3.116760092533255E-3</v>
      </c>
      <c r="AW452">
        <f t="shared" si="358"/>
        <v>-1.1827915699438307E-3</v>
      </c>
      <c r="AX452">
        <f t="shared" si="358"/>
        <v>5.7300379105651444E-3</v>
      </c>
      <c r="AY452">
        <f t="shared" si="358"/>
        <v>6.1132588783463504E-3</v>
      </c>
      <c r="AZ452" t="str">
        <f t="shared" si="358"/>
        <v/>
      </c>
      <c r="BA452">
        <f t="shared" si="358"/>
        <v>-6.3166919192982895E-3</v>
      </c>
      <c r="BB452">
        <f t="shared" si="358"/>
        <v>-1.7740627064544157E-4</v>
      </c>
      <c r="BC452">
        <f t="shared" si="358"/>
        <v>-2.751617070780199E-3</v>
      </c>
      <c r="BD452" t="str">
        <f t="shared" si="358"/>
        <v/>
      </c>
      <c r="BE452">
        <f t="shared" si="358"/>
        <v>2.4036315757058446E-2</v>
      </c>
      <c r="BF452">
        <f t="shared" si="358"/>
        <v>1.8582209316607035E-2</v>
      </c>
      <c r="BG452">
        <f t="shared" si="358"/>
        <v>-1.1197106691826164E-2</v>
      </c>
      <c r="BH452">
        <f t="shared" si="358"/>
        <v>-3.5787821350622244E-3</v>
      </c>
      <c r="BI452" t="str">
        <f t="shared" si="358"/>
        <v/>
      </c>
      <c r="BJ452">
        <f t="shared" si="358"/>
        <v>-1.8871509867481464</v>
      </c>
      <c r="BK452">
        <f t="shared" si="358"/>
        <v>-2.5731026554242096</v>
      </c>
      <c r="BL452">
        <f t="shared" si="358"/>
        <v>-1.0783382233509311</v>
      </c>
      <c r="BM452">
        <f t="shared" si="358"/>
        <v>-0.68595166439034783</v>
      </c>
      <c r="BN452">
        <f t="shared" si="358"/>
        <v>0.80881145193789528</v>
      </c>
      <c r="BO452">
        <f t="shared" si="358"/>
        <v>-3.2720509652060803E-4</v>
      </c>
      <c r="BP452">
        <f t="shared" si="358"/>
        <v>2.8972573636190935E-3</v>
      </c>
    </row>
    <row r="453" spans="1:68" x14ac:dyDescent="0.2">
      <c r="A453">
        <v>1979</v>
      </c>
      <c r="B453">
        <v>4</v>
      </c>
      <c r="C453">
        <f t="shared" ref="C453:AH453" si="359">IF(COUNT(C135)=1,C135-C134,"")</f>
        <v>2.3121755046595638E-3</v>
      </c>
      <c r="D453">
        <f t="shared" si="359"/>
        <v>6.8776271072543693E-3</v>
      </c>
      <c r="E453" t="str">
        <f t="shared" si="359"/>
        <v/>
      </c>
      <c r="F453" t="str">
        <f t="shared" si="359"/>
        <v/>
      </c>
      <c r="G453" t="str">
        <f t="shared" si="359"/>
        <v/>
      </c>
      <c r="H453" t="str">
        <f t="shared" si="359"/>
        <v/>
      </c>
      <c r="I453">
        <f t="shared" si="359"/>
        <v>1.1382753067541884E-2</v>
      </c>
      <c r="J453" t="str">
        <f t="shared" si="359"/>
        <v/>
      </c>
      <c r="K453" t="str">
        <f t="shared" si="359"/>
        <v/>
      </c>
      <c r="L453" t="str">
        <f t="shared" si="359"/>
        <v/>
      </c>
      <c r="M453" t="str">
        <f t="shared" si="359"/>
        <v/>
      </c>
      <c r="N453" t="str">
        <f t="shared" si="359"/>
        <v/>
      </c>
      <c r="O453" t="str">
        <f t="shared" si="359"/>
        <v/>
      </c>
      <c r="P453" t="str">
        <f t="shared" si="359"/>
        <v/>
      </c>
      <c r="Q453">
        <f t="shared" si="359"/>
        <v>-1.2571726747121429E-3</v>
      </c>
      <c r="R453">
        <f t="shared" si="359"/>
        <v>-1.6675232907664039E-2</v>
      </c>
      <c r="S453" t="str">
        <f t="shared" si="359"/>
        <v/>
      </c>
      <c r="T453" t="str">
        <f t="shared" si="359"/>
        <v/>
      </c>
      <c r="U453">
        <f t="shared" si="359"/>
        <v>5.095461881567509E-3</v>
      </c>
      <c r="V453" t="str">
        <f t="shared" si="359"/>
        <v/>
      </c>
      <c r="W453" t="str">
        <f t="shared" si="359"/>
        <v/>
      </c>
      <c r="X453">
        <f t="shared" si="359"/>
        <v>-1.05527554336593E-2</v>
      </c>
      <c r="Y453" t="str">
        <f t="shared" si="359"/>
        <v/>
      </c>
      <c r="Z453" t="str">
        <f t="shared" si="359"/>
        <v/>
      </c>
      <c r="AA453" t="str">
        <f t="shared" si="359"/>
        <v/>
      </c>
      <c r="AB453" t="str">
        <f t="shared" si="359"/>
        <v/>
      </c>
      <c r="AC453" t="str">
        <f t="shared" si="359"/>
        <v/>
      </c>
      <c r="AD453" t="str">
        <f t="shared" si="359"/>
        <v/>
      </c>
      <c r="AE453">
        <f t="shared" si="359"/>
        <v>-1.7695172076526156E-3</v>
      </c>
      <c r="AF453">
        <f t="shared" si="359"/>
        <v>-1.5734536645799935E-2</v>
      </c>
      <c r="AG453">
        <f t="shared" si="359"/>
        <v>-1.0744879574491328E-2</v>
      </c>
      <c r="AH453">
        <f t="shared" si="359"/>
        <v>-5.0276240787582971E-2</v>
      </c>
      <c r="AI453">
        <f t="shared" ref="AI453:BP453" si="360">IF(COUNT(AI135)=1,AI135-AI134,"")</f>
        <v>-9.6584818864231536E-3</v>
      </c>
      <c r="AJ453">
        <f t="shared" si="360"/>
        <v>-1.8066023410133525E-2</v>
      </c>
      <c r="AK453">
        <f t="shared" si="360"/>
        <v>-1.6600558976998414E-2</v>
      </c>
      <c r="AL453">
        <f t="shared" si="360"/>
        <v>-3.5419282513782235E-4</v>
      </c>
      <c r="AM453">
        <f t="shared" si="360"/>
        <v>4.3815851790132143E-3</v>
      </c>
      <c r="AN453">
        <f t="shared" si="360"/>
        <v>1.3377433958814411E-3</v>
      </c>
      <c r="AO453">
        <f t="shared" si="360"/>
        <v>1.7072280041686927E-2</v>
      </c>
      <c r="AP453" t="str">
        <f t="shared" si="360"/>
        <v/>
      </c>
      <c r="AQ453">
        <f t="shared" si="360"/>
        <v>1.9583408298640137E-3</v>
      </c>
      <c r="AR453">
        <f t="shared" si="360"/>
        <v>1.8055285606490834E-3</v>
      </c>
      <c r="AS453">
        <f t="shared" si="360"/>
        <v>3.7638697445885327E-3</v>
      </c>
      <c r="AT453">
        <f t="shared" si="360"/>
        <v>-1.4516937873962354E-3</v>
      </c>
      <c r="AU453" t="str">
        <f t="shared" si="360"/>
        <v/>
      </c>
      <c r="AV453">
        <f t="shared" si="360"/>
        <v>-1.4647310537903024E-3</v>
      </c>
      <c r="AW453">
        <f t="shared" si="360"/>
        <v>-1.6242610837888805E-3</v>
      </c>
      <c r="AX453">
        <f t="shared" si="360"/>
        <v>2.7374473850017012E-4</v>
      </c>
      <c r="AY453">
        <f t="shared" si="360"/>
        <v>8.0287791073807568E-4</v>
      </c>
      <c r="AZ453" t="str">
        <f t="shared" si="360"/>
        <v/>
      </c>
      <c r="BA453">
        <f t="shared" si="360"/>
        <v>-3.6672524442383114E-2</v>
      </c>
      <c r="BB453">
        <f t="shared" si="360"/>
        <v>-2.8334498315185641E-4</v>
      </c>
      <c r="BC453">
        <f t="shared" si="360"/>
        <v>-1.8476510792764245E-4</v>
      </c>
      <c r="BD453" t="str">
        <f t="shared" si="360"/>
        <v/>
      </c>
      <c r="BE453">
        <f t="shared" si="360"/>
        <v>-2.505875403632718E-2</v>
      </c>
      <c r="BF453">
        <f t="shared" si="360"/>
        <v>1.5380250589817734E-2</v>
      </c>
      <c r="BG453">
        <f t="shared" si="360"/>
        <v>3.0224075072204926E-4</v>
      </c>
      <c r="BH453">
        <f t="shared" si="360"/>
        <v>-2.3095674099144065E-3</v>
      </c>
      <c r="BI453" t="str">
        <f t="shared" si="360"/>
        <v/>
      </c>
      <c r="BJ453">
        <f t="shared" si="360"/>
        <v>-1.2539589618986628</v>
      </c>
      <c r="BK453">
        <f t="shared" si="360"/>
        <v>-0.96610863716425577</v>
      </c>
      <c r="BL453">
        <f t="shared" si="360"/>
        <v>-1.2643944088610422</v>
      </c>
      <c r="BM453">
        <f t="shared" si="360"/>
        <v>0.28785032726776549</v>
      </c>
      <c r="BN453">
        <f t="shared" si="360"/>
        <v>-1.0434045751506638E-2</v>
      </c>
      <c r="BO453">
        <f t="shared" si="360"/>
        <v>-1.0836393576178258E-2</v>
      </c>
      <c r="BP453">
        <f t="shared" si="360"/>
        <v>2.3719650604951958E-3</v>
      </c>
    </row>
    <row r="454" spans="1:68" x14ac:dyDescent="0.2">
      <c r="A454">
        <v>1980</v>
      </c>
      <c r="B454">
        <v>1</v>
      </c>
      <c r="C454">
        <f t="shared" ref="C454:AH454" si="361">IF(COUNT(C136)=1,C136-C135,"")</f>
        <v>2.5840272921938023E-2</v>
      </c>
      <c r="D454">
        <f t="shared" si="361"/>
        <v>2.8080881524456203E-2</v>
      </c>
      <c r="E454" t="str">
        <f t="shared" si="361"/>
        <v/>
      </c>
      <c r="F454" t="str">
        <f t="shared" si="361"/>
        <v/>
      </c>
      <c r="G454" t="str">
        <f t="shared" si="361"/>
        <v/>
      </c>
      <c r="H454" t="str">
        <f t="shared" si="361"/>
        <v/>
      </c>
      <c r="I454">
        <f t="shared" si="361"/>
        <v>9.2791759696982723E-2</v>
      </c>
      <c r="J454" t="str">
        <f t="shared" si="361"/>
        <v/>
      </c>
      <c r="K454" t="str">
        <f t="shared" si="361"/>
        <v/>
      </c>
      <c r="L454" t="str">
        <f t="shared" si="361"/>
        <v/>
      </c>
      <c r="M454" t="str">
        <f t="shared" si="361"/>
        <v/>
      </c>
      <c r="N454" t="str">
        <f t="shared" si="361"/>
        <v/>
      </c>
      <c r="O454" t="str">
        <f t="shared" si="361"/>
        <v/>
      </c>
      <c r="P454" t="str">
        <f t="shared" si="361"/>
        <v/>
      </c>
      <c r="Q454">
        <f t="shared" si="361"/>
        <v>-5.3769085692668278E-3</v>
      </c>
      <c r="R454">
        <f t="shared" si="361"/>
        <v>-9.2030862336800467E-3</v>
      </c>
      <c r="S454" t="str">
        <f t="shared" si="361"/>
        <v/>
      </c>
      <c r="T454" t="str">
        <f t="shared" si="361"/>
        <v/>
      </c>
      <c r="U454">
        <f t="shared" si="361"/>
        <v>8.1317645333918165E-2</v>
      </c>
      <c r="V454" t="str">
        <f t="shared" si="361"/>
        <v/>
      </c>
      <c r="W454" t="str">
        <f t="shared" si="361"/>
        <v/>
      </c>
      <c r="X454">
        <f t="shared" si="361"/>
        <v>1.4599885747719199E-3</v>
      </c>
      <c r="Y454" t="str">
        <f t="shared" si="361"/>
        <v/>
      </c>
      <c r="Z454" t="str">
        <f t="shared" si="361"/>
        <v/>
      </c>
      <c r="AA454" t="str">
        <f t="shared" si="361"/>
        <v/>
      </c>
      <c r="AB454" t="str">
        <f t="shared" si="361"/>
        <v/>
      </c>
      <c r="AC454" t="str">
        <f t="shared" si="361"/>
        <v/>
      </c>
      <c r="AD454" t="str">
        <f t="shared" si="361"/>
        <v/>
      </c>
      <c r="AE454">
        <f t="shared" si="361"/>
        <v>-3.0682553260570344E-3</v>
      </c>
      <c r="AF454">
        <f t="shared" si="361"/>
        <v>-1.0590473424072044E-2</v>
      </c>
      <c r="AG454">
        <f t="shared" si="361"/>
        <v>-9.1628247712822741E-3</v>
      </c>
      <c r="AH454">
        <f t="shared" si="361"/>
        <v>-1.5776363422284057E-2</v>
      </c>
      <c r="AI454">
        <f t="shared" ref="AI454:BP454" si="362">IF(COUNT(AI136)=1,AI136-AI135,"")</f>
        <v>2.6263197186793263E-4</v>
      </c>
      <c r="AJ454">
        <f t="shared" si="362"/>
        <v>-4.6190969482928779E-3</v>
      </c>
      <c r="AK454">
        <f t="shared" si="362"/>
        <v>-2.0198300193990271E-2</v>
      </c>
      <c r="AL454">
        <f t="shared" si="362"/>
        <v>2.3679476868553095E-2</v>
      </c>
      <c r="AM454">
        <f t="shared" si="362"/>
        <v>7.0120172972565342E-3</v>
      </c>
      <c r="AN454">
        <f t="shared" si="362"/>
        <v>-1.5102272333253897E-3</v>
      </c>
      <c r="AO454">
        <f t="shared" si="362"/>
        <v>9.0802461907526499E-3</v>
      </c>
      <c r="AP454" t="str">
        <f t="shared" si="362"/>
        <v/>
      </c>
      <c r="AQ454">
        <f t="shared" si="362"/>
        <v>1.3066907916519099E-2</v>
      </c>
      <c r="AR454">
        <f t="shared" si="362"/>
        <v>1.4460879306648966E-2</v>
      </c>
      <c r="AS454">
        <f t="shared" si="362"/>
        <v>2.7527787466331333E-2</v>
      </c>
      <c r="AT454">
        <f t="shared" si="362"/>
        <v>-1.6875142519733322E-3</v>
      </c>
      <c r="AU454" t="str">
        <f t="shared" si="362"/>
        <v/>
      </c>
      <c r="AV454">
        <f t="shared" si="362"/>
        <v>-3.3276815865050935E-3</v>
      </c>
      <c r="AW454">
        <f t="shared" si="362"/>
        <v>4.4436552533229978E-2</v>
      </c>
      <c r="AX454">
        <f t="shared" si="362"/>
        <v>8.4947907056776017E-3</v>
      </c>
      <c r="AY454">
        <f t="shared" si="362"/>
        <v>-6.1758092990125135E-3</v>
      </c>
      <c r="AZ454" t="str">
        <f t="shared" si="362"/>
        <v/>
      </c>
      <c r="BA454">
        <f t="shared" si="362"/>
        <v>-0.13390357121350083</v>
      </c>
      <c r="BB454">
        <f t="shared" si="362"/>
        <v>2.7458118590537595E-3</v>
      </c>
      <c r="BC454">
        <f t="shared" si="362"/>
        <v>-3.407719529968567E-2</v>
      </c>
      <c r="BD454" t="str">
        <f t="shared" si="362"/>
        <v/>
      </c>
      <c r="BE454">
        <f t="shared" si="362"/>
        <v>0.15389197346101158</v>
      </c>
      <c r="BF454">
        <f t="shared" si="362"/>
        <v>3.4269865403299349E-2</v>
      </c>
      <c r="BG454">
        <f t="shared" si="362"/>
        <v>3.759168164596538E-3</v>
      </c>
      <c r="BH454">
        <f t="shared" si="362"/>
        <v>-9.4767043283352434E-3</v>
      </c>
      <c r="BI454" t="str">
        <f t="shared" si="362"/>
        <v/>
      </c>
      <c r="BJ454">
        <f t="shared" si="362"/>
        <v>3.9537844607533064</v>
      </c>
      <c r="BK454">
        <f t="shared" si="362"/>
        <v>0.39242439505913218</v>
      </c>
      <c r="BL454">
        <f t="shared" si="362"/>
        <v>1.7246386273960823</v>
      </c>
      <c r="BM454">
        <f t="shared" si="362"/>
        <v>-3.5613600646183534</v>
      </c>
      <c r="BN454">
        <f t="shared" si="362"/>
        <v>-2.2291422948401607</v>
      </c>
      <c r="BO454">
        <f t="shared" si="362"/>
        <v>-1.7879607999661234E-2</v>
      </c>
      <c r="BP454">
        <f t="shared" si="362"/>
        <v>-2.7480231759819396E-3</v>
      </c>
    </row>
    <row r="455" spans="1:68" x14ac:dyDescent="0.2">
      <c r="A455">
        <v>1980</v>
      </c>
      <c r="B455">
        <v>2</v>
      </c>
      <c r="C455">
        <f t="shared" ref="C455:AH455" si="363">IF(COUNT(C137)=1,C137-C136,"")</f>
        <v>6.7399892711748066E-3</v>
      </c>
      <c r="D455">
        <f t="shared" si="363"/>
        <v>-5.342130429957237E-3</v>
      </c>
      <c r="E455" t="str">
        <f t="shared" si="363"/>
        <v/>
      </c>
      <c r="F455" t="str">
        <f t="shared" si="363"/>
        <v/>
      </c>
      <c r="G455" t="str">
        <f t="shared" si="363"/>
        <v/>
      </c>
      <c r="H455" t="str">
        <f t="shared" si="363"/>
        <v/>
      </c>
      <c r="I455">
        <f t="shared" si="363"/>
        <v>7.1883121351985046E-2</v>
      </c>
      <c r="J455" t="str">
        <f t="shared" si="363"/>
        <v/>
      </c>
      <c r="K455" t="str">
        <f t="shared" si="363"/>
        <v/>
      </c>
      <c r="L455" t="str">
        <f t="shared" si="363"/>
        <v/>
      </c>
      <c r="M455" t="str">
        <f t="shared" si="363"/>
        <v/>
      </c>
      <c r="N455" t="str">
        <f t="shared" si="363"/>
        <v/>
      </c>
      <c r="O455" t="str">
        <f t="shared" si="363"/>
        <v/>
      </c>
      <c r="P455" t="str">
        <f t="shared" si="363"/>
        <v/>
      </c>
      <c r="Q455">
        <f t="shared" si="363"/>
        <v>-3.9820747324658869E-3</v>
      </c>
      <c r="R455">
        <f t="shared" si="363"/>
        <v>1.0444934466971922E-2</v>
      </c>
      <c r="S455" t="str">
        <f t="shared" si="363"/>
        <v/>
      </c>
      <c r="T455" t="str">
        <f t="shared" si="363"/>
        <v/>
      </c>
      <c r="U455">
        <f t="shared" si="363"/>
        <v>8.0877970358271156E-2</v>
      </c>
      <c r="V455" t="str">
        <f t="shared" si="363"/>
        <v/>
      </c>
      <c r="W455" t="str">
        <f t="shared" si="363"/>
        <v/>
      </c>
      <c r="X455">
        <f t="shared" si="363"/>
        <v>1.9977433406505263E-2</v>
      </c>
      <c r="Y455" t="str">
        <f t="shared" si="363"/>
        <v/>
      </c>
      <c r="Z455" t="str">
        <f t="shared" si="363"/>
        <v/>
      </c>
      <c r="AA455" t="str">
        <f t="shared" si="363"/>
        <v/>
      </c>
      <c r="AB455" t="str">
        <f t="shared" si="363"/>
        <v/>
      </c>
      <c r="AC455" t="str">
        <f t="shared" si="363"/>
        <v/>
      </c>
      <c r="AD455" t="str">
        <f t="shared" si="363"/>
        <v/>
      </c>
      <c r="AE455">
        <f t="shared" si="363"/>
        <v>-4.4086694361173961E-3</v>
      </c>
      <c r="AF455">
        <f t="shared" si="363"/>
        <v>3.5148308415120511E-3</v>
      </c>
      <c r="AG455">
        <f t="shared" si="363"/>
        <v>2.1995744444627263E-3</v>
      </c>
      <c r="AH455">
        <f t="shared" si="363"/>
        <v>2.1355074905214266E-2</v>
      </c>
      <c r="AI455">
        <f t="shared" ref="AI455:BP455" si="364">IF(COUNT(AI137)=1,AI137-AI136,"")</f>
        <v>-3.7012150228070695E-3</v>
      </c>
      <c r="AJ455">
        <f t="shared" si="364"/>
        <v>-2.1587121161328326E-3</v>
      </c>
      <c r="AK455">
        <f t="shared" si="364"/>
        <v>1.4007896596771374E-2</v>
      </c>
      <c r="AL455">
        <f t="shared" si="364"/>
        <v>-1.5964578828080001E-2</v>
      </c>
      <c r="AM455">
        <f t="shared" si="364"/>
        <v>-7.8911513176587178E-3</v>
      </c>
      <c r="AN455">
        <f t="shared" si="364"/>
        <v>-8.4107912281488062E-3</v>
      </c>
      <c r="AO455">
        <f t="shared" si="364"/>
        <v>-1.1925622069655528E-2</v>
      </c>
      <c r="AP455" t="str">
        <f t="shared" si="364"/>
        <v/>
      </c>
      <c r="AQ455">
        <f t="shared" si="364"/>
        <v>4.2169200883517277E-3</v>
      </c>
      <c r="AR455">
        <f t="shared" si="364"/>
        <v>-5.8300038483460881E-4</v>
      </c>
      <c r="AS455">
        <f t="shared" si="364"/>
        <v>3.6339198525769945E-3</v>
      </c>
      <c r="AT455">
        <f t="shared" si="364"/>
        <v>3.1060695764806856E-3</v>
      </c>
      <c r="AU455" t="str">
        <f t="shared" si="364"/>
        <v/>
      </c>
      <c r="AV455">
        <f t="shared" si="364"/>
        <v>2.397291268554369E-3</v>
      </c>
      <c r="AW455">
        <f t="shared" si="364"/>
        <v>1.6893064393828539E-2</v>
      </c>
      <c r="AX455">
        <f t="shared" si="364"/>
        <v>3.5141571018968421E-3</v>
      </c>
      <c r="AY455">
        <f t="shared" si="364"/>
        <v>-2.0666776140592091E-3</v>
      </c>
      <c r="AZ455" t="str">
        <f t="shared" si="364"/>
        <v/>
      </c>
      <c r="BA455">
        <f t="shared" si="364"/>
        <v>-3.9030273336146282E-2</v>
      </c>
      <c r="BB455">
        <f t="shared" si="364"/>
        <v>2.654157780356492E-3</v>
      </c>
      <c r="BC455">
        <f t="shared" si="364"/>
        <v>-8.8017354923241697E-2</v>
      </c>
      <c r="BD455" t="str">
        <f t="shared" si="364"/>
        <v/>
      </c>
      <c r="BE455">
        <f t="shared" si="364"/>
        <v>-0.21886352157992883</v>
      </c>
      <c r="BF455">
        <f t="shared" si="364"/>
        <v>-1.9479485992821566E-2</v>
      </c>
      <c r="BG455">
        <f t="shared" si="364"/>
        <v>3.7628736719785394E-2</v>
      </c>
      <c r="BH455">
        <f t="shared" si="364"/>
        <v>-2.1625027099678382E-3</v>
      </c>
      <c r="BI455" t="str">
        <f t="shared" si="364"/>
        <v/>
      </c>
      <c r="BJ455">
        <f t="shared" si="364"/>
        <v>0.65805708496255733</v>
      </c>
      <c r="BK455">
        <f t="shared" si="364"/>
        <v>4.9743850387465383</v>
      </c>
      <c r="BL455">
        <f t="shared" si="364"/>
        <v>-0.23054301819857947</v>
      </c>
      <c r="BM455">
        <f t="shared" si="364"/>
        <v>4.3163279536705357</v>
      </c>
      <c r="BN455">
        <f t="shared" si="364"/>
        <v>-0.88859493508406229</v>
      </c>
      <c r="BO455">
        <f t="shared" si="364"/>
        <v>2.5057910693265614E-2</v>
      </c>
      <c r="BP455">
        <f t="shared" si="364"/>
        <v>-1.7983770793511822E-2</v>
      </c>
    </row>
    <row r="456" spans="1:68" x14ac:dyDescent="0.2">
      <c r="A456">
        <v>1980</v>
      </c>
      <c r="B456">
        <v>3</v>
      </c>
      <c r="C456">
        <f t="shared" ref="C456:AH456" si="365">IF(COUNT(C138)=1,C138-C137,"")</f>
        <v>-1.318971083633258E-2</v>
      </c>
      <c r="D456">
        <f t="shared" si="365"/>
        <v>-7.6758146691915385E-3</v>
      </c>
      <c r="E456" t="str">
        <f t="shared" si="365"/>
        <v/>
      </c>
      <c r="F456" t="str">
        <f t="shared" si="365"/>
        <v/>
      </c>
      <c r="G456" t="str">
        <f t="shared" si="365"/>
        <v/>
      </c>
      <c r="H456" t="str">
        <f t="shared" si="365"/>
        <v/>
      </c>
      <c r="I456">
        <f t="shared" si="365"/>
        <v>-8.5556570961192513E-2</v>
      </c>
      <c r="J456" t="str">
        <f t="shared" si="365"/>
        <v/>
      </c>
      <c r="K456" t="str">
        <f t="shared" si="365"/>
        <v/>
      </c>
      <c r="L456" t="str">
        <f t="shared" si="365"/>
        <v/>
      </c>
      <c r="M456" t="str">
        <f t="shared" si="365"/>
        <v/>
      </c>
      <c r="N456" t="str">
        <f t="shared" si="365"/>
        <v/>
      </c>
      <c r="O456" t="str">
        <f t="shared" si="365"/>
        <v/>
      </c>
      <c r="P456" t="str">
        <f t="shared" si="365"/>
        <v/>
      </c>
      <c r="Q456">
        <f t="shared" si="365"/>
        <v>3.259236467014817E-3</v>
      </c>
      <c r="R456">
        <f t="shared" si="365"/>
        <v>1.3212826177467107E-2</v>
      </c>
      <c r="S456" t="str">
        <f t="shared" si="365"/>
        <v/>
      </c>
      <c r="T456" t="str">
        <f t="shared" si="365"/>
        <v/>
      </c>
      <c r="U456">
        <f t="shared" si="365"/>
        <v>-4.522394636392324E-2</v>
      </c>
      <c r="V456" t="str">
        <f t="shared" si="365"/>
        <v/>
      </c>
      <c r="W456" t="str">
        <f t="shared" si="365"/>
        <v/>
      </c>
      <c r="X456">
        <f t="shared" si="365"/>
        <v>5.3492894944024982E-3</v>
      </c>
      <c r="Y456" t="str">
        <f t="shared" si="365"/>
        <v/>
      </c>
      <c r="Z456" t="str">
        <f t="shared" si="365"/>
        <v/>
      </c>
      <c r="AA456" t="str">
        <f t="shared" si="365"/>
        <v/>
      </c>
      <c r="AB456" t="str">
        <f t="shared" si="365"/>
        <v/>
      </c>
      <c r="AC456" t="str">
        <f t="shared" si="365"/>
        <v/>
      </c>
      <c r="AD456" t="str">
        <f t="shared" si="365"/>
        <v/>
      </c>
      <c r="AE456">
        <f t="shared" si="365"/>
        <v>-9.2885814276715273E-3</v>
      </c>
      <c r="AF456">
        <f t="shared" si="365"/>
        <v>-6.1591388061277286E-3</v>
      </c>
      <c r="AG456">
        <f t="shared" si="365"/>
        <v>-9.6972427312804754E-3</v>
      </c>
      <c r="AH456">
        <f t="shared" si="365"/>
        <v>8.150335126740238E-3</v>
      </c>
      <c r="AI456">
        <f t="shared" ref="AI456:BP456" si="366">IF(COUNT(AI138)=1,AI138-AI137,"")</f>
        <v>-1.4075959514983083E-2</v>
      </c>
      <c r="AJ456">
        <f t="shared" si="366"/>
        <v>-5.176587985294745E-3</v>
      </c>
      <c r="AK456">
        <f t="shared" si="366"/>
        <v>-5.0018196131116355E-3</v>
      </c>
      <c r="AL456">
        <f t="shared" si="366"/>
        <v>-6.6161293905953045E-3</v>
      </c>
      <c r="AM456">
        <f t="shared" si="366"/>
        <v>8.6031943174624814E-4</v>
      </c>
      <c r="AN456">
        <f t="shared" si="366"/>
        <v>-1.2157708421767444E-2</v>
      </c>
      <c r="AO456">
        <f t="shared" si="366"/>
        <v>-5.9985696156354962E-3</v>
      </c>
      <c r="AP456" t="str">
        <f t="shared" si="366"/>
        <v/>
      </c>
      <c r="AQ456">
        <f t="shared" si="366"/>
        <v>-2.5856573516858106E-3</v>
      </c>
      <c r="AR456">
        <f t="shared" si="366"/>
        <v>-1.3099891111054252E-2</v>
      </c>
      <c r="AS456">
        <f t="shared" si="366"/>
        <v>-1.5685548392241344E-2</v>
      </c>
      <c r="AT456">
        <f t="shared" si="366"/>
        <v>2.4958376027076623E-3</v>
      </c>
      <c r="AU456" t="str">
        <f t="shared" si="366"/>
        <v/>
      </c>
      <c r="AV456">
        <f t="shared" si="366"/>
        <v>6.0911829747833934E-3</v>
      </c>
      <c r="AW456">
        <f t="shared" si="366"/>
        <v>-3.4895206471902362E-2</v>
      </c>
      <c r="AX456">
        <f t="shared" si="366"/>
        <v>-4.6904837197727645E-3</v>
      </c>
      <c r="AY456">
        <f t="shared" si="366"/>
        <v>6.8192789590177938E-3</v>
      </c>
      <c r="AZ456" t="str">
        <f t="shared" si="366"/>
        <v/>
      </c>
      <c r="BA456">
        <f t="shared" si="366"/>
        <v>5.4540119109073526E-2</v>
      </c>
      <c r="BB456">
        <f t="shared" si="366"/>
        <v>1.00264163704189E-3</v>
      </c>
      <c r="BC456">
        <f t="shared" si="366"/>
        <v>-6.9374832156662958E-2</v>
      </c>
      <c r="BD456" t="str">
        <f t="shared" si="366"/>
        <v/>
      </c>
      <c r="BE456">
        <f t="shared" si="366"/>
        <v>-5.8069573976908373E-2</v>
      </c>
      <c r="BF456">
        <f t="shared" si="366"/>
        <v>-4.5705835353793134E-4</v>
      </c>
      <c r="BG456">
        <f t="shared" si="366"/>
        <v>-3.165366142176218E-3</v>
      </c>
      <c r="BH456">
        <f t="shared" si="366"/>
        <v>6.1743137998245094E-3</v>
      </c>
      <c r="BI456" t="str">
        <f t="shared" si="366"/>
        <v/>
      </c>
      <c r="BJ456">
        <f t="shared" si="366"/>
        <v>-4.3116344008040759</v>
      </c>
      <c r="BK456">
        <f t="shared" si="366"/>
        <v>-4.9085833738483853</v>
      </c>
      <c r="BL456">
        <f t="shared" si="366"/>
        <v>-1.2603211484061667</v>
      </c>
      <c r="BM456">
        <f t="shared" si="366"/>
        <v>-0.59694897410596859</v>
      </c>
      <c r="BN456">
        <f t="shared" si="366"/>
        <v>3.0513196076950644</v>
      </c>
      <c r="BO456">
        <f t="shared" si="366"/>
        <v>1.6477379143066573E-2</v>
      </c>
      <c r="BP456">
        <f t="shared" si="366"/>
        <v>2.766598905578399E-3</v>
      </c>
    </row>
    <row r="457" spans="1:68" x14ac:dyDescent="0.2">
      <c r="A457">
        <v>1980</v>
      </c>
      <c r="B457">
        <v>4</v>
      </c>
      <c r="C457">
        <f t="shared" ref="C457:AH457" si="367">IF(COUNT(C139)=1,C139-C138,"")</f>
        <v>-1.532703731771079E-2</v>
      </c>
      <c r="D457">
        <f t="shared" si="367"/>
        <v>4.7134539574322787E-4</v>
      </c>
      <c r="E457" t="str">
        <f t="shared" si="367"/>
        <v/>
      </c>
      <c r="F457" t="str">
        <f t="shared" si="367"/>
        <v/>
      </c>
      <c r="G457" t="str">
        <f t="shared" si="367"/>
        <v/>
      </c>
      <c r="H457" t="str">
        <f t="shared" si="367"/>
        <v/>
      </c>
      <c r="I457">
        <f t="shared" si="367"/>
        <v>-8.4914818658913482E-2</v>
      </c>
      <c r="J457" t="str">
        <f t="shared" si="367"/>
        <v/>
      </c>
      <c r="K457" t="str">
        <f t="shared" si="367"/>
        <v/>
      </c>
      <c r="L457" t="str">
        <f t="shared" si="367"/>
        <v/>
      </c>
      <c r="M457" t="str">
        <f t="shared" si="367"/>
        <v/>
      </c>
      <c r="N457" t="str">
        <f t="shared" si="367"/>
        <v/>
      </c>
      <c r="O457" t="str">
        <f t="shared" si="367"/>
        <v/>
      </c>
      <c r="P457" t="str">
        <f t="shared" si="367"/>
        <v/>
      </c>
      <c r="Q457">
        <f t="shared" si="367"/>
        <v>1.1596571325601969E-3</v>
      </c>
      <c r="R457">
        <f t="shared" si="367"/>
        <v>-1.2961103976681265E-2</v>
      </c>
      <c r="S457" t="str">
        <f t="shared" si="367"/>
        <v/>
      </c>
      <c r="T457" t="str">
        <f t="shared" si="367"/>
        <v/>
      </c>
      <c r="U457">
        <f t="shared" si="367"/>
        <v>-3.4114954163506184E-2</v>
      </c>
      <c r="V457" t="str">
        <f t="shared" si="367"/>
        <v/>
      </c>
      <c r="W457" t="str">
        <f t="shared" si="367"/>
        <v/>
      </c>
      <c r="X457">
        <f t="shared" si="367"/>
        <v>-7.5129510731484217E-3</v>
      </c>
      <c r="Y457" t="str">
        <f t="shared" si="367"/>
        <v/>
      </c>
      <c r="Z457" t="str">
        <f t="shared" si="367"/>
        <v/>
      </c>
      <c r="AA457" t="str">
        <f t="shared" si="367"/>
        <v/>
      </c>
      <c r="AB457" t="str">
        <f t="shared" si="367"/>
        <v/>
      </c>
      <c r="AC457" t="str">
        <f t="shared" si="367"/>
        <v/>
      </c>
      <c r="AD457" t="str">
        <f t="shared" si="367"/>
        <v/>
      </c>
      <c r="AE457">
        <f t="shared" si="367"/>
        <v>-7.101674490372023E-3</v>
      </c>
      <c r="AF457">
        <f t="shared" si="367"/>
        <v>-6.4907775853653149E-3</v>
      </c>
      <c r="AG457">
        <f t="shared" si="367"/>
        <v>-1.7263576288035765E-3</v>
      </c>
      <c r="AH457">
        <f t="shared" si="367"/>
        <v>-3.3377959160393544E-2</v>
      </c>
      <c r="AI457">
        <f t="shared" ref="AI457:BP457" si="368">IF(COUNT(AI139)=1,AI139-AI138,"")</f>
        <v>7.6322335532275076E-3</v>
      </c>
      <c r="AJ457">
        <f t="shared" si="368"/>
        <v>-1.312048727679116E-2</v>
      </c>
      <c r="AK457">
        <f t="shared" si="368"/>
        <v>-6.7166435014929249E-3</v>
      </c>
      <c r="AL457">
        <f t="shared" si="368"/>
        <v>4.9890402219467944E-3</v>
      </c>
      <c r="AM457">
        <f t="shared" si="368"/>
        <v>5.0855610789541927E-3</v>
      </c>
      <c r="AN457">
        <f t="shared" si="368"/>
        <v>-3.9243144436822419E-3</v>
      </c>
      <c r="AO457">
        <f t="shared" si="368"/>
        <v>2.5664631416888462E-3</v>
      </c>
      <c r="AP457" t="str">
        <f t="shared" si="368"/>
        <v/>
      </c>
      <c r="AQ457">
        <f t="shared" si="368"/>
        <v>-4.1108170727319759E-3</v>
      </c>
      <c r="AR457">
        <f t="shared" si="368"/>
        <v>-2.8819799860273498E-3</v>
      </c>
      <c r="AS457">
        <f t="shared" si="368"/>
        <v>-6.9927970526411087E-3</v>
      </c>
      <c r="AT457">
        <f t="shared" si="368"/>
        <v>-8.3342403081206329E-3</v>
      </c>
      <c r="AU457" t="str">
        <f t="shared" si="368"/>
        <v/>
      </c>
      <c r="AV457">
        <f t="shared" si="368"/>
        <v>6.4686722750906256E-4</v>
      </c>
      <c r="AW457">
        <f t="shared" si="368"/>
        <v>2.452000306334412E-4</v>
      </c>
      <c r="AX457">
        <f t="shared" si="368"/>
        <v>-1.0855329543776548E-2</v>
      </c>
      <c r="AY457">
        <f t="shared" si="368"/>
        <v>-1.0941400448003513E-2</v>
      </c>
      <c r="AZ457" t="str">
        <f t="shared" si="368"/>
        <v/>
      </c>
      <c r="BA457">
        <f t="shared" si="368"/>
        <v>1.4896245990577484E-2</v>
      </c>
      <c r="BB457">
        <f t="shared" si="368"/>
        <v>-3.7670558727338488E-3</v>
      </c>
      <c r="BC457">
        <f t="shared" si="368"/>
        <v>-2.6382223814097383E-2</v>
      </c>
      <c r="BD457" t="str">
        <f t="shared" si="368"/>
        <v/>
      </c>
      <c r="BE457">
        <f t="shared" si="368"/>
        <v>5.9592774632752921E-2</v>
      </c>
      <c r="BF457">
        <f t="shared" si="368"/>
        <v>1.1479758391648609E-2</v>
      </c>
      <c r="BG457">
        <f t="shared" si="368"/>
        <v>-8.5206467930580843E-3</v>
      </c>
      <c r="BH457">
        <f t="shared" si="368"/>
        <v>9.4278164815094455E-3</v>
      </c>
      <c r="BI457" t="str">
        <f t="shared" si="368"/>
        <v/>
      </c>
      <c r="BJ457">
        <f t="shared" si="368"/>
        <v>-0.67619459375787194</v>
      </c>
      <c r="BK457">
        <f t="shared" si="368"/>
        <v>-2.3279465011211862</v>
      </c>
      <c r="BL457">
        <f t="shared" si="368"/>
        <v>-0.35493347660144536</v>
      </c>
      <c r="BM457">
        <f t="shared" si="368"/>
        <v>-1.6517519091592834</v>
      </c>
      <c r="BN457">
        <f t="shared" si="368"/>
        <v>0.32126827950994197</v>
      </c>
      <c r="BO457">
        <f t="shared" si="368"/>
        <v>-4.2782488695160659E-2</v>
      </c>
      <c r="BP457">
        <f t="shared" si="368"/>
        <v>7.5914853009367289E-3</v>
      </c>
    </row>
    <row r="458" spans="1:68" x14ac:dyDescent="0.2">
      <c r="A458">
        <v>1981</v>
      </c>
      <c r="B458">
        <v>1</v>
      </c>
      <c r="C458">
        <f t="shared" ref="C458:AH458" si="369">IF(COUNT(C140)=1,C140-C139,"")</f>
        <v>1.2576358032573509E-2</v>
      </c>
      <c r="D458">
        <f t="shared" si="369"/>
        <v>6.1870934266394784E-3</v>
      </c>
      <c r="E458" t="str">
        <f t="shared" si="369"/>
        <v/>
      </c>
      <c r="F458" t="str">
        <f t="shared" si="369"/>
        <v/>
      </c>
      <c r="G458" t="str">
        <f t="shared" si="369"/>
        <v/>
      </c>
      <c r="H458" t="str">
        <f t="shared" si="369"/>
        <v/>
      </c>
      <c r="I458">
        <f t="shared" si="369"/>
        <v>4.6564444481502321E-2</v>
      </c>
      <c r="J458" t="str">
        <f t="shared" si="369"/>
        <v/>
      </c>
      <c r="K458" t="str">
        <f t="shared" si="369"/>
        <v/>
      </c>
      <c r="L458" t="str">
        <f t="shared" si="369"/>
        <v/>
      </c>
      <c r="M458" t="str">
        <f t="shared" si="369"/>
        <v/>
      </c>
      <c r="N458" t="str">
        <f t="shared" si="369"/>
        <v/>
      </c>
      <c r="O458" t="str">
        <f t="shared" si="369"/>
        <v/>
      </c>
      <c r="P458" t="str">
        <f t="shared" si="369"/>
        <v/>
      </c>
      <c r="Q458">
        <f t="shared" si="369"/>
        <v>-5.1088665118534729E-4</v>
      </c>
      <c r="R458">
        <f t="shared" si="369"/>
        <v>-4.5569136267520349E-4</v>
      </c>
      <c r="S458" t="str">
        <f t="shared" si="369"/>
        <v/>
      </c>
      <c r="T458" t="str">
        <f t="shared" si="369"/>
        <v/>
      </c>
      <c r="U458">
        <f t="shared" si="369"/>
        <v>7.6667723033168045E-3</v>
      </c>
      <c r="V458" t="str">
        <f t="shared" si="369"/>
        <v/>
      </c>
      <c r="W458" t="str">
        <f t="shared" si="369"/>
        <v/>
      </c>
      <c r="X458">
        <f t="shared" si="369"/>
        <v>2.6396151007119784E-3</v>
      </c>
      <c r="Y458" t="str">
        <f t="shared" si="369"/>
        <v/>
      </c>
      <c r="Z458" t="str">
        <f t="shared" si="369"/>
        <v/>
      </c>
      <c r="AA458" t="str">
        <f t="shared" si="369"/>
        <v/>
      </c>
      <c r="AB458" t="str">
        <f t="shared" si="369"/>
        <v/>
      </c>
      <c r="AC458" t="str">
        <f t="shared" si="369"/>
        <v/>
      </c>
      <c r="AD458" t="str">
        <f t="shared" si="369"/>
        <v/>
      </c>
      <c r="AE458">
        <f t="shared" si="369"/>
        <v>-1.5718936975419595E-3</v>
      </c>
      <c r="AF458">
        <f t="shared" si="369"/>
        <v>-6.5868395999935103E-4</v>
      </c>
      <c r="AG458">
        <f t="shared" si="369"/>
        <v>3.8783201177050586E-4</v>
      </c>
      <c r="AH458">
        <f t="shared" si="369"/>
        <v>-1.601005775292208E-3</v>
      </c>
      <c r="AI458">
        <f t="shared" ref="AI458:BP458" si="370">IF(COUNT(AI140)=1,AI140-AI139,"")</f>
        <v>5.2989727499159756E-3</v>
      </c>
      <c r="AJ458">
        <f t="shared" si="370"/>
        <v>3.4764412124124178E-3</v>
      </c>
      <c r="AK458">
        <f t="shared" si="370"/>
        <v>-7.6427447874154453E-3</v>
      </c>
      <c r="AL458">
        <f t="shared" si="370"/>
        <v>-6.8827670976654431E-3</v>
      </c>
      <c r="AM458">
        <f t="shared" si="370"/>
        <v>-4.6096836879749858E-3</v>
      </c>
      <c r="AN458">
        <f t="shared" si="370"/>
        <v>-5.3207413429738892E-3</v>
      </c>
      <c r="AO458">
        <f t="shared" si="370"/>
        <v>-4.6620573829692091E-3</v>
      </c>
      <c r="AP458" t="str">
        <f t="shared" si="370"/>
        <v/>
      </c>
      <c r="AQ458">
        <f t="shared" si="370"/>
        <v>-2.40892136182147E-3</v>
      </c>
      <c r="AR458">
        <f t="shared" si="370"/>
        <v>-2.7470337594710514E-3</v>
      </c>
      <c r="AS458">
        <f t="shared" si="370"/>
        <v>-5.1559551667814674E-3</v>
      </c>
      <c r="AT458">
        <f t="shared" si="370"/>
        <v>1.7732313085438434E-2</v>
      </c>
      <c r="AU458" t="str">
        <f t="shared" si="370"/>
        <v/>
      </c>
      <c r="AV458">
        <f t="shared" si="370"/>
        <v>-1.2802657388562011E-3</v>
      </c>
      <c r="AW458">
        <f t="shared" si="370"/>
        <v>-8.9507372777308802E-4</v>
      </c>
      <c r="AX458">
        <f t="shared" si="370"/>
        <v>1.6453335510085765E-2</v>
      </c>
      <c r="AY458">
        <f t="shared" si="370"/>
        <v>1.6744070344829609E-2</v>
      </c>
      <c r="AZ458" t="str">
        <f t="shared" si="370"/>
        <v/>
      </c>
      <c r="BA458">
        <f t="shared" si="370"/>
        <v>1.4593839563736388E-2</v>
      </c>
      <c r="BB458">
        <f t="shared" si="370"/>
        <v>-6.8941820033696644E-4</v>
      </c>
      <c r="BC458">
        <f t="shared" si="370"/>
        <v>4.6992108275627942E-2</v>
      </c>
      <c r="BD458" t="str">
        <f t="shared" si="370"/>
        <v/>
      </c>
      <c r="BE458">
        <f t="shared" si="370"/>
        <v>-7.1384575831343611E-2</v>
      </c>
      <c r="BF458">
        <f t="shared" si="370"/>
        <v>-6.2241345471392151E-3</v>
      </c>
      <c r="BG458">
        <f t="shared" si="370"/>
        <v>-3.880667024703488E-2</v>
      </c>
      <c r="BH458">
        <f t="shared" si="370"/>
        <v>-9.0859852419975309E-4</v>
      </c>
      <c r="BI458" t="str">
        <f t="shared" si="370"/>
        <v/>
      </c>
      <c r="BJ458">
        <f t="shared" si="370"/>
        <v>-0.46383331960959495</v>
      </c>
      <c r="BK458">
        <f t="shared" si="370"/>
        <v>0.36789786314123418</v>
      </c>
      <c r="BL458">
        <f t="shared" si="370"/>
        <v>-0.63383001544143625</v>
      </c>
      <c r="BM458">
        <f t="shared" si="370"/>
        <v>0.83173118040796901</v>
      </c>
      <c r="BN458">
        <f t="shared" si="370"/>
        <v>-0.16998904838154338</v>
      </c>
      <c r="BO458">
        <f t="shared" si="370"/>
        <v>-1.2740362441521907E-2</v>
      </c>
      <c r="BP458">
        <f t="shared" si="370"/>
        <v>-1.2269282843288098E-2</v>
      </c>
    </row>
    <row r="459" spans="1:68" x14ac:dyDescent="0.2">
      <c r="A459">
        <v>1981</v>
      </c>
      <c r="B459">
        <v>2</v>
      </c>
      <c r="C459">
        <f t="shared" ref="C459:AH459" si="371">IF(COUNT(C141)=1,C141-C140,"")</f>
        <v>-6.0086007298103539E-3</v>
      </c>
      <c r="D459">
        <f t="shared" si="371"/>
        <v>2.3078830281644258E-3</v>
      </c>
      <c r="E459" t="str">
        <f t="shared" si="371"/>
        <v/>
      </c>
      <c r="F459" t="str">
        <f t="shared" si="371"/>
        <v/>
      </c>
      <c r="G459" t="str">
        <f t="shared" si="371"/>
        <v/>
      </c>
      <c r="H459" t="str">
        <f t="shared" si="371"/>
        <v/>
      </c>
      <c r="I459">
        <f t="shared" si="371"/>
        <v>-4.9972051329255862E-2</v>
      </c>
      <c r="J459" t="str">
        <f t="shared" si="371"/>
        <v/>
      </c>
      <c r="K459" t="str">
        <f t="shared" si="371"/>
        <v/>
      </c>
      <c r="L459" t="str">
        <f t="shared" si="371"/>
        <v/>
      </c>
      <c r="M459" t="str">
        <f t="shared" si="371"/>
        <v/>
      </c>
      <c r="N459" t="str">
        <f t="shared" si="371"/>
        <v/>
      </c>
      <c r="O459" t="str">
        <f t="shared" si="371"/>
        <v/>
      </c>
      <c r="P459" t="str">
        <f t="shared" si="371"/>
        <v/>
      </c>
      <c r="Q459">
        <f t="shared" si="371"/>
        <v>1.6385441047427757E-4</v>
      </c>
      <c r="R459">
        <f t="shared" si="371"/>
        <v>2.5255843851828885E-2</v>
      </c>
      <c r="S459" t="str">
        <f t="shared" si="371"/>
        <v/>
      </c>
      <c r="T459" t="str">
        <f t="shared" si="371"/>
        <v/>
      </c>
      <c r="U459">
        <f t="shared" si="371"/>
        <v>2.1626744423834943E-2</v>
      </c>
      <c r="V459" t="str">
        <f t="shared" si="371"/>
        <v/>
      </c>
      <c r="W459" t="str">
        <f t="shared" si="371"/>
        <v/>
      </c>
      <c r="X459">
        <f t="shared" si="371"/>
        <v>9.960304579005097E-3</v>
      </c>
      <c r="Y459" t="str">
        <f t="shared" si="371"/>
        <v/>
      </c>
      <c r="Z459" t="str">
        <f t="shared" si="371"/>
        <v/>
      </c>
      <c r="AA459" t="str">
        <f t="shared" si="371"/>
        <v/>
      </c>
      <c r="AB459" t="str">
        <f t="shared" si="371"/>
        <v/>
      </c>
      <c r="AC459" t="str">
        <f t="shared" si="371"/>
        <v/>
      </c>
      <c r="AD459" t="str">
        <f t="shared" si="371"/>
        <v/>
      </c>
      <c r="AE459">
        <f t="shared" si="371"/>
        <v>-1.3772244949956658E-3</v>
      </c>
      <c r="AF459">
        <f t="shared" si="371"/>
        <v>-8.3570028094372972E-3</v>
      </c>
      <c r="AG459">
        <f t="shared" si="371"/>
        <v>-1.1674639584274615E-2</v>
      </c>
      <c r="AH459">
        <f t="shared" si="371"/>
        <v>2.0775856508312707E-2</v>
      </c>
      <c r="AI459">
        <f t="shared" ref="AI459:BP459" si="372">IF(COUNT(AI141)=1,AI141-AI140,"")</f>
        <v>-1.1046514539865271E-2</v>
      </c>
      <c r="AJ459">
        <f t="shared" si="372"/>
        <v>4.6072966707093599E-3</v>
      </c>
      <c r="AK459">
        <f t="shared" si="372"/>
        <v>-1.7552440857496521E-2</v>
      </c>
      <c r="AL459">
        <f t="shared" si="372"/>
        <v>1.6485330088795713E-2</v>
      </c>
      <c r="AM459">
        <f t="shared" si="372"/>
        <v>4.6576219336325053E-3</v>
      </c>
      <c r="AN459">
        <f t="shared" si="372"/>
        <v>-1.6916349082674031E-3</v>
      </c>
      <c r="AO459">
        <f t="shared" si="372"/>
        <v>6.6653679011734468E-3</v>
      </c>
      <c r="AP459" t="str">
        <f t="shared" si="372"/>
        <v/>
      </c>
      <c r="AQ459">
        <f t="shared" si="372"/>
        <v>6.2869578722732911E-3</v>
      </c>
      <c r="AR459">
        <f t="shared" si="372"/>
        <v>7.4091739318782324E-3</v>
      </c>
      <c r="AS459">
        <f t="shared" si="372"/>
        <v>1.3696131718425875E-2</v>
      </c>
      <c r="AT459">
        <f t="shared" si="372"/>
        <v>-1.9704732616258491E-2</v>
      </c>
      <c r="AU459" t="str">
        <f t="shared" si="372"/>
        <v/>
      </c>
      <c r="AV459">
        <f t="shared" si="372"/>
        <v>1.4226349030792562E-3</v>
      </c>
      <c r="AW459">
        <f t="shared" si="372"/>
        <v>-5.6900564092901007E-3</v>
      </c>
      <c r="AX459">
        <f t="shared" si="372"/>
        <v>-1.5654478762620272E-2</v>
      </c>
      <c r="AY459">
        <f t="shared" si="372"/>
        <v>-1.3780883904492391E-2</v>
      </c>
      <c r="AZ459" t="str">
        <f t="shared" si="372"/>
        <v/>
      </c>
      <c r="BA459">
        <f t="shared" si="372"/>
        <v>1.3872026626828404E-2</v>
      </c>
      <c r="BB459">
        <f t="shared" si="372"/>
        <v>7.0858523124064376E-3</v>
      </c>
      <c r="BC459">
        <f t="shared" si="372"/>
        <v>4.4669110560255909E-3</v>
      </c>
      <c r="BD459" t="str">
        <f t="shared" si="372"/>
        <v/>
      </c>
      <c r="BE459">
        <f t="shared" si="372"/>
        <v>-2.8047598716511857E-3</v>
      </c>
      <c r="BF459">
        <f t="shared" si="372"/>
        <v>2.484228903841057E-2</v>
      </c>
      <c r="BG459">
        <f t="shared" si="372"/>
        <v>-3.349116429443022E-2</v>
      </c>
      <c r="BH459">
        <f t="shared" si="372"/>
        <v>-2.7136644864900542E-4</v>
      </c>
      <c r="BI459" t="str">
        <f t="shared" si="372"/>
        <v/>
      </c>
      <c r="BJ459">
        <f t="shared" si="372"/>
        <v>-0.13233778244892491</v>
      </c>
      <c r="BK459">
        <f t="shared" si="372"/>
        <v>-1.3679931082848213</v>
      </c>
      <c r="BL459">
        <f t="shared" si="372"/>
        <v>-0.97623894416027035</v>
      </c>
      <c r="BM459">
        <f t="shared" si="372"/>
        <v>-1.2356553285635981</v>
      </c>
      <c r="BN459">
        <f t="shared" si="372"/>
        <v>-0.84389329739617303</v>
      </c>
      <c r="BO459">
        <f t="shared" si="372"/>
        <v>3.2420580882556727E-3</v>
      </c>
      <c r="BP459">
        <f t="shared" si="372"/>
        <v>-9.5277066544994932E-3</v>
      </c>
    </row>
    <row r="460" spans="1:68" x14ac:dyDescent="0.2">
      <c r="A460">
        <v>1981</v>
      </c>
      <c r="B460">
        <v>3</v>
      </c>
      <c r="C460">
        <f t="shared" ref="C460:AH460" si="373">IF(COUNT(C142)=1,C142-C141,"")</f>
        <v>1.7373938931429578E-2</v>
      </c>
      <c r="D460">
        <f t="shared" si="373"/>
        <v>1.4245440086577688E-2</v>
      </c>
      <c r="E460" t="str">
        <f t="shared" si="373"/>
        <v/>
      </c>
      <c r="F460" t="str">
        <f t="shared" si="373"/>
        <v/>
      </c>
      <c r="G460" t="str">
        <f t="shared" si="373"/>
        <v/>
      </c>
      <c r="H460" t="str">
        <f t="shared" si="373"/>
        <v/>
      </c>
      <c r="I460">
        <f t="shared" si="373"/>
        <v>4.1550844196352799E-2</v>
      </c>
      <c r="J460" t="str">
        <f t="shared" si="373"/>
        <v/>
      </c>
      <c r="K460" t="str">
        <f t="shared" si="373"/>
        <v/>
      </c>
      <c r="L460" t="str">
        <f t="shared" si="373"/>
        <v/>
      </c>
      <c r="M460" t="str">
        <f t="shared" si="373"/>
        <v/>
      </c>
      <c r="N460" t="str">
        <f t="shared" si="373"/>
        <v/>
      </c>
      <c r="O460" t="str">
        <f t="shared" si="373"/>
        <v/>
      </c>
      <c r="P460" t="str">
        <f t="shared" si="373"/>
        <v/>
      </c>
      <c r="Q460">
        <f t="shared" si="373"/>
        <v>8.4457968369837811E-4</v>
      </c>
      <c r="R460">
        <f t="shared" si="373"/>
        <v>-1.4261898603891154E-3</v>
      </c>
      <c r="S460" t="str">
        <f t="shared" si="373"/>
        <v/>
      </c>
      <c r="T460" t="str">
        <f t="shared" si="373"/>
        <v/>
      </c>
      <c r="U460">
        <f t="shared" si="373"/>
        <v>-1.6734700684013504E-2</v>
      </c>
      <c r="V460" t="str">
        <f t="shared" si="373"/>
        <v/>
      </c>
      <c r="W460" t="str">
        <f t="shared" si="373"/>
        <v/>
      </c>
      <c r="X460">
        <f t="shared" si="373"/>
        <v>-4.7953420573190186E-3</v>
      </c>
      <c r="Y460" t="str">
        <f t="shared" si="373"/>
        <v/>
      </c>
      <c r="Z460" t="str">
        <f t="shared" si="373"/>
        <v/>
      </c>
      <c r="AA460" t="str">
        <f t="shared" si="373"/>
        <v/>
      </c>
      <c r="AB460" t="str">
        <f t="shared" si="373"/>
        <v/>
      </c>
      <c r="AC460" t="str">
        <f t="shared" si="373"/>
        <v/>
      </c>
      <c r="AD460" t="str">
        <f t="shared" si="373"/>
        <v/>
      </c>
      <c r="AE460">
        <f t="shared" si="373"/>
        <v>-2.7305630635328093E-3</v>
      </c>
      <c r="AF460">
        <f t="shared" si="373"/>
        <v>2.0630834940620346E-3</v>
      </c>
      <c r="AG460">
        <f t="shared" si="373"/>
        <v>1.3318692789479059E-3</v>
      </c>
      <c r="AH460">
        <f t="shared" si="373"/>
        <v>-4.0384409952736178E-3</v>
      </c>
      <c r="AI460">
        <f t="shared" ref="AI460:BP460" si="374">IF(COUNT(AI142)=1,AI142-AI141,"")</f>
        <v>9.6115249092356692E-3</v>
      </c>
      <c r="AJ460">
        <f t="shared" si="374"/>
        <v>4.6387659739863807E-3</v>
      </c>
      <c r="AK460">
        <f t="shared" si="374"/>
        <v>-3.9699344951591442E-3</v>
      </c>
      <c r="AL460">
        <f t="shared" si="374"/>
        <v>7.2437664771110022E-3</v>
      </c>
      <c r="AM460">
        <f t="shared" si="374"/>
        <v>-3.1415781908803453E-3</v>
      </c>
      <c r="AN460">
        <f t="shared" si="374"/>
        <v>1.6655908236398176E-3</v>
      </c>
      <c r="AO460">
        <f t="shared" si="374"/>
        <v>-3.9749267042044067E-4</v>
      </c>
      <c r="AP460" t="str">
        <f t="shared" si="374"/>
        <v/>
      </c>
      <c r="AQ460">
        <f t="shared" si="374"/>
        <v>7.1501401247004992E-3</v>
      </c>
      <c r="AR460">
        <f t="shared" si="374"/>
        <v>1.0176726334381936E-2</v>
      </c>
      <c r="AS460">
        <f t="shared" si="374"/>
        <v>1.7326866343106317E-2</v>
      </c>
      <c r="AT460">
        <f t="shared" si="374"/>
        <v>4.7072380804480396E-5</v>
      </c>
      <c r="AU460" t="str">
        <f t="shared" si="374"/>
        <v/>
      </c>
      <c r="AV460">
        <f t="shared" si="374"/>
        <v>-2.0928526859123053E-3</v>
      </c>
      <c r="AW460">
        <f t="shared" si="374"/>
        <v>2.5009211337802206E-2</v>
      </c>
      <c r="AX460">
        <f t="shared" si="374"/>
        <v>6.4555795420737638E-3</v>
      </c>
      <c r="AY460">
        <f t="shared" si="374"/>
        <v>-1.8010794744665048E-3</v>
      </c>
      <c r="AZ460" t="str">
        <f t="shared" si="374"/>
        <v/>
      </c>
      <c r="BA460">
        <f t="shared" si="374"/>
        <v>-8.9953012582164149E-2</v>
      </c>
      <c r="BB460">
        <f t="shared" si="374"/>
        <v>-7.7194923210743838E-4</v>
      </c>
      <c r="BC460">
        <f t="shared" si="374"/>
        <v>7.0996623383346336E-2</v>
      </c>
      <c r="BD460" t="str">
        <f t="shared" si="374"/>
        <v/>
      </c>
      <c r="BE460">
        <f t="shared" si="374"/>
        <v>0.14082556249857525</v>
      </c>
      <c r="BF460">
        <f t="shared" si="374"/>
        <v>5.1806461391405989E-3</v>
      </c>
      <c r="BG460">
        <f t="shared" si="374"/>
        <v>4.1795356496315605E-2</v>
      </c>
      <c r="BH460">
        <f t="shared" si="374"/>
        <v>-9.3678990257785449E-3</v>
      </c>
      <c r="BI460" t="str">
        <f t="shared" si="374"/>
        <v/>
      </c>
      <c r="BJ460">
        <f t="shared" si="374"/>
        <v>3.2607947094592298</v>
      </c>
      <c r="BK460">
        <f t="shared" si="374"/>
        <v>3.2672078212124891</v>
      </c>
      <c r="BL460">
        <f t="shared" si="374"/>
        <v>0.80900770176756076</v>
      </c>
      <c r="BM460">
        <f t="shared" si="374"/>
        <v>6.4131087788701358E-3</v>
      </c>
      <c r="BN460">
        <f t="shared" si="374"/>
        <v>-2.45177914579551</v>
      </c>
      <c r="BO460">
        <f t="shared" si="374"/>
        <v>-1.1976726197932594E-2</v>
      </c>
      <c r="BP460">
        <f t="shared" si="374"/>
        <v>1.5421117906203596E-3</v>
      </c>
    </row>
    <row r="461" spans="1:68" x14ac:dyDescent="0.2">
      <c r="A461">
        <v>1981</v>
      </c>
      <c r="B461">
        <v>4</v>
      </c>
      <c r="C461">
        <f t="shared" ref="C461:AH461" si="375">IF(COUNT(C143)=1,C143-C142,"")</f>
        <v>2.2811448120483746E-2</v>
      </c>
      <c r="D461">
        <f t="shared" si="375"/>
        <v>5.4028518169069173E-4</v>
      </c>
      <c r="E461" t="str">
        <f t="shared" si="375"/>
        <v/>
      </c>
      <c r="F461" t="str">
        <f t="shared" si="375"/>
        <v/>
      </c>
      <c r="G461" t="str">
        <f t="shared" si="375"/>
        <v/>
      </c>
      <c r="H461" t="str">
        <f t="shared" si="375"/>
        <v/>
      </c>
      <c r="I461">
        <f t="shared" si="375"/>
        <v>0.10986160665007727</v>
      </c>
      <c r="J461" t="str">
        <f t="shared" si="375"/>
        <v/>
      </c>
      <c r="K461" t="str">
        <f t="shared" si="375"/>
        <v/>
      </c>
      <c r="L461" t="str">
        <f t="shared" si="375"/>
        <v/>
      </c>
      <c r="M461" t="str">
        <f t="shared" si="375"/>
        <v/>
      </c>
      <c r="N461" t="str">
        <f t="shared" si="375"/>
        <v/>
      </c>
      <c r="O461" t="str">
        <f t="shared" si="375"/>
        <v/>
      </c>
      <c r="P461" t="str">
        <f t="shared" si="375"/>
        <v/>
      </c>
      <c r="Q461">
        <f t="shared" si="375"/>
        <v>1.8185723115659962E-4</v>
      </c>
      <c r="R461">
        <f t="shared" si="375"/>
        <v>4.6919492551921849E-2</v>
      </c>
      <c r="S461" t="str">
        <f t="shared" si="375"/>
        <v/>
      </c>
      <c r="T461" t="str">
        <f t="shared" si="375"/>
        <v/>
      </c>
      <c r="U461">
        <f t="shared" si="375"/>
        <v>4.2061406955661518E-2</v>
      </c>
      <c r="V461" t="str">
        <f t="shared" si="375"/>
        <v/>
      </c>
      <c r="W461" t="str">
        <f t="shared" si="375"/>
        <v/>
      </c>
      <c r="X461">
        <f t="shared" si="375"/>
        <v>7.8382142426809409E-3</v>
      </c>
      <c r="Y461" t="str">
        <f t="shared" si="375"/>
        <v/>
      </c>
      <c r="Z461" t="str">
        <f t="shared" si="375"/>
        <v/>
      </c>
      <c r="AA461" t="str">
        <f t="shared" si="375"/>
        <v/>
      </c>
      <c r="AB461" t="str">
        <f t="shared" si="375"/>
        <v/>
      </c>
      <c r="AC461" t="str">
        <f t="shared" si="375"/>
        <v/>
      </c>
      <c r="AD461" t="str">
        <f t="shared" si="375"/>
        <v/>
      </c>
      <c r="AE461">
        <f t="shared" si="375"/>
        <v>1.2836458200640166E-3</v>
      </c>
      <c r="AF461">
        <f t="shared" si="375"/>
        <v>8.395705762188399E-3</v>
      </c>
      <c r="AG461">
        <f t="shared" si="375"/>
        <v>4.7358009596196737E-3</v>
      </c>
      <c r="AH461">
        <f t="shared" si="375"/>
        <v>3.8624207073012506E-2</v>
      </c>
      <c r="AI461">
        <f t="shared" ref="AI461:BP461" si="376">IF(COUNT(AI143)=1,AI143-AI142,"")</f>
        <v>5.716451146399848E-3</v>
      </c>
      <c r="AJ461">
        <f t="shared" si="376"/>
        <v>1.1150925921458388E-2</v>
      </c>
      <c r="AK461">
        <f t="shared" si="376"/>
        <v>6.3297074593924307E-3</v>
      </c>
      <c r="AL461">
        <f t="shared" si="376"/>
        <v>-3.8969030586066822E-3</v>
      </c>
      <c r="AM461">
        <f t="shared" si="376"/>
        <v>5.201481217742554E-5</v>
      </c>
      <c r="AN461">
        <f t="shared" si="376"/>
        <v>-3.7105744817198527E-3</v>
      </c>
      <c r="AO461">
        <f t="shared" si="376"/>
        <v>-1.2106280243906475E-2</v>
      </c>
      <c r="AP461" t="str">
        <f t="shared" si="376"/>
        <v/>
      </c>
      <c r="AQ461">
        <f t="shared" si="376"/>
        <v>6.8511341724484254E-3</v>
      </c>
      <c r="AR461">
        <f t="shared" si="376"/>
        <v>1.8203830991850189E-2</v>
      </c>
      <c r="AS461">
        <f t="shared" si="376"/>
        <v>2.5054965026729548E-2</v>
      </c>
      <c r="AT461">
        <f t="shared" si="376"/>
        <v>-2.2435171407002574E-3</v>
      </c>
      <c r="AU461" t="str">
        <f t="shared" si="376"/>
        <v/>
      </c>
      <c r="AV461">
        <f t="shared" si="376"/>
        <v>2.8270129182850212E-4</v>
      </c>
      <c r="AW461">
        <f t="shared" si="376"/>
        <v>2.3682517136808023E-2</v>
      </c>
      <c r="AX461">
        <f t="shared" si="376"/>
        <v>5.9313297578622581E-3</v>
      </c>
      <c r="AY461">
        <f t="shared" si="376"/>
        <v>-1.8870359661411484E-3</v>
      </c>
      <c r="AZ461" t="str">
        <f t="shared" si="376"/>
        <v/>
      </c>
      <c r="BA461">
        <f t="shared" si="376"/>
        <v>-5.9574718815521788E-2</v>
      </c>
      <c r="BB461">
        <f t="shared" si="376"/>
        <v>7.8196427862575746E-4</v>
      </c>
      <c r="BC461">
        <f t="shared" si="376"/>
        <v>-3.2386174382486033E-2</v>
      </c>
      <c r="BD461" t="str">
        <f t="shared" si="376"/>
        <v/>
      </c>
      <c r="BE461">
        <f t="shared" si="376"/>
        <v>7.4880517644793088E-4</v>
      </c>
      <c r="BF461">
        <f t="shared" si="376"/>
        <v>-1.2292639232305724E-2</v>
      </c>
      <c r="BG461">
        <f t="shared" si="376"/>
        <v>-1.5297980531614463E-2</v>
      </c>
      <c r="BH461">
        <f t="shared" si="376"/>
        <v>-5.7192160507323897E-3</v>
      </c>
      <c r="BI461" t="str">
        <f t="shared" si="376"/>
        <v/>
      </c>
      <c r="BJ461">
        <f t="shared" si="376"/>
        <v>-1.14185044103602</v>
      </c>
      <c r="BK461">
        <f t="shared" si="376"/>
        <v>0.63718288393768852</v>
      </c>
      <c r="BL461">
        <f t="shared" si="376"/>
        <v>-9.6311963792327759E-2</v>
      </c>
      <c r="BM461">
        <f t="shared" si="376"/>
        <v>1.7790333218685892</v>
      </c>
      <c r="BN461">
        <f t="shared" si="376"/>
        <v>1.0455461614697672</v>
      </c>
      <c r="BO461">
        <f t="shared" si="376"/>
        <v>2.6201012739163851E-2</v>
      </c>
      <c r="BP461">
        <f t="shared" si="376"/>
        <v>-2.0415736770855217E-2</v>
      </c>
    </row>
    <row r="462" spans="1:68" x14ac:dyDescent="0.2">
      <c r="A462">
        <v>1982</v>
      </c>
      <c r="B462">
        <v>1</v>
      </c>
      <c r="C462">
        <f t="shared" ref="C462:AH462" si="377">IF(COUNT(C144)=1,C144-C143,"")</f>
        <v>9.0225408768773718E-4</v>
      </c>
      <c r="D462">
        <f t="shared" si="377"/>
        <v>3.948655112401056E-3</v>
      </c>
      <c r="E462" t="str">
        <f t="shared" si="377"/>
        <v/>
      </c>
      <c r="F462" t="str">
        <f t="shared" si="377"/>
        <v/>
      </c>
      <c r="G462" t="str">
        <f t="shared" si="377"/>
        <v/>
      </c>
      <c r="H462" t="str">
        <f t="shared" si="377"/>
        <v/>
      </c>
      <c r="I462">
        <f t="shared" si="377"/>
        <v>8.4409367690811976E-3</v>
      </c>
      <c r="J462" t="str">
        <f t="shared" si="377"/>
        <v/>
      </c>
      <c r="K462" t="str">
        <f t="shared" si="377"/>
        <v/>
      </c>
      <c r="L462" t="str">
        <f t="shared" si="377"/>
        <v/>
      </c>
      <c r="M462" t="str">
        <f t="shared" si="377"/>
        <v/>
      </c>
      <c r="N462" t="str">
        <f t="shared" si="377"/>
        <v/>
      </c>
      <c r="O462" t="str">
        <f t="shared" si="377"/>
        <v/>
      </c>
      <c r="P462" t="str">
        <f t="shared" si="377"/>
        <v/>
      </c>
      <c r="Q462">
        <f t="shared" si="377"/>
        <v>-2.0823936637065837E-3</v>
      </c>
      <c r="R462">
        <f t="shared" si="377"/>
        <v>-3.7289695632320985E-3</v>
      </c>
      <c r="S462" t="str">
        <f t="shared" si="377"/>
        <v/>
      </c>
      <c r="T462" t="str">
        <f t="shared" si="377"/>
        <v/>
      </c>
      <c r="U462">
        <f t="shared" si="377"/>
        <v>3.1444894894525177E-2</v>
      </c>
      <c r="V462" t="str">
        <f t="shared" si="377"/>
        <v/>
      </c>
      <c r="W462" t="str">
        <f t="shared" si="377"/>
        <v/>
      </c>
      <c r="X462">
        <f t="shared" si="377"/>
        <v>6.9086826319519901E-4</v>
      </c>
      <c r="Y462" t="str">
        <f t="shared" si="377"/>
        <v/>
      </c>
      <c r="Z462" t="str">
        <f t="shared" si="377"/>
        <v/>
      </c>
      <c r="AA462" t="str">
        <f t="shared" si="377"/>
        <v/>
      </c>
      <c r="AB462" t="str">
        <f t="shared" si="377"/>
        <v/>
      </c>
      <c r="AC462" t="str">
        <f t="shared" si="377"/>
        <v/>
      </c>
      <c r="AD462" t="str">
        <f t="shared" si="377"/>
        <v/>
      </c>
      <c r="AE462">
        <f t="shared" si="377"/>
        <v>2.5054129630235344E-3</v>
      </c>
      <c r="AF462">
        <f t="shared" si="377"/>
        <v>1.940402193562285E-3</v>
      </c>
      <c r="AG462">
        <f t="shared" si="377"/>
        <v>3.0169265184110117E-4</v>
      </c>
      <c r="AH462">
        <f t="shared" si="377"/>
        <v>3.9528795721645693E-2</v>
      </c>
      <c r="AI462">
        <f t="shared" ref="AI462:BP462" si="378">IF(COUNT(AI144)=1,AI144-AI143,"")</f>
        <v>-7.3162475657975179E-3</v>
      </c>
      <c r="AJ462">
        <f t="shared" si="378"/>
        <v>1.0414036788501058E-2</v>
      </c>
      <c r="AK462">
        <f t="shared" si="378"/>
        <v>3.0739624864661863E-4</v>
      </c>
      <c r="AL462">
        <f t="shared" si="378"/>
        <v>9.4165829964865111E-3</v>
      </c>
      <c r="AM462">
        <f t="shared" si="378"/>
        <v>1.3239041821782038E-3</v>
      </c>
      <c r="AN462">
        <f t="shared" si="378"/>
        <v>4.2898805463398304E-3</v>
      </c>
      <c r="AO462">
        <f t="shared" si="378"/>
        <v>2.3494783527766572E-3</v>
      </c>
      <c r="AP462" t="str">
        <f t="shared" si="378"/>
        <v/>
      </c>
      <c r="AQ462">
        <f t="shared" si="378"/>
        <v>2.9218955527152701E-3</v>
      </c>
      <c r="AR462">
        <f t="shared" si="378"/>
        <v>-9.7833894021470691E-3</v>
      </c>
      <c r="AS462">
        <f t="shared" si="378"/>
        <v>-6.8614940011855197E-3</v>
      </c>
      <c r="AT462">
        <f t="shared" si="378"/>
        <v>7.7637478381276104E-3</v>
      </c>
      <c r="AU462" t="str">
        <f t="shared" si="378"/>
        <v/>
      </c>
      <c r="AV462">
        <f t="shared" si="378"/>
        <v>2.2279120178421152E-3</v>
      </c>
      <c r="AW462">
        <f t="shared" si="378"/>
        <v>1.420955471489993E-2</v>
      </c>
      <c r="AX462">
        <f t="shared" si="378"/>
        <v>4.7642437083750266E-3</v>
      </c>
      <c r="AY462">
        <f t="shared" si="378"/>
        <v>7.2412757142537032E-5</v>
      </c>
      <c r="AZ462" t="str">
        <f t="shared" si="378"/>
        <v/>
      </c>
      <c r="BA462">
        <f t="shared" si="378"/>
        <v>-5.7042935489143964E-2</v>
      </c>
      <c r="BB462">
        <f t="shared" si="378"/>
        <v>-2.3492831802869318E-3</v>
      </c>
      <c r="BC462">
        <f t="shared" si="378"/>
        <v>-5.7383536533207824E-2</v>
      </c>
      <c r="BD462" t="str">
        <f t="shared" si="378"/>
        <v/>
      </c>
      <c r="BE462">
        <f t="shared" si="378"/>
        <v>1.8983863153226643E-2</v>
      </c>
      <c r="BF462">
        <f t="shared" si="378"/>
        <v>7.4761562135394755E-3</v>
      </c>
      <c r="BG462">
        <f t="shared" si="378"/>
        <v>-2.1800895157142897E-2</v>
      </c>
      <c r="BH462">
        <f t="shared" si="378"/>
        <v>-6.9313066837675685E-5</v>
      </c>
      <c r="BI462" t="str">
        <f t="shared" si="378"/>
        <v/>
      </c>
      <c r="BJ462">
        <f t="shared" si="378"/>
        <v>0.27027417222103267</v>
      </c>
      <c r="BK462">
        <f t="shared" si="378"/>
        <v>-0.38642769269297794</v>
      </c>
      <c r="BL462">
        <f t="shared" si="378"/>
        <v>0.34907454321207609</v>
      </c>
      <c r="BM462">
        <f t="shared" si="378"/>
        <v>-0.65670186805423469</v>
      </c>
      <c r="BN462">
        <f t="shared" si="378"/>
        <v>7.8807741415096721E-2</v>
      </c>
      <c r="BO462">
        <f t="shared" si="378"/>
        <v>-4.8818229877080482E-3</v>
      </c>
      <c r="BP462">
        <f t="shared" si="378"/>
        <v>1.6831279959385742E-3</v>
      </c>
    </row>
    <row r="463" spans="1:68" x14ac:dyDescent="0.2">
      <c r="A463">
        <v>1982</v>
      </c>
      <c r="B463">
        <v>2</v>
      </c>
      <c r="C463">
        <f t="shared" ref="C463:AH463" si="379">IF(COUNT(C145)=1,C145-C144,"")</f>
        <v>1.0424531717102781E-2</v>
      </c>
      <c r="D463">
        <f t="shared" si="379"/>
        <v>4.3022256464020359E-4</v>
      </c>
      <c r="E463" t="str">
        <f t="shared" si="379"/>
        <v/>
      </c>
      <c r="F463" t="str">
        <f t="shared" si="379"/>
        <v/>
      </c>
      <c r="G463" t="str">
        <f t="shared" si="379"/>
        <v/>
      </c>
      <c r="H463" t="str">
        <f t="shared" si="379"/>
        <v/>
      </c>
      <c r="I463">
        <f t="shared" si="379"/>
        <v>1.793283859017869E-2</v>
      </c>
      <c r="J463" t="str">
        <f t="shared" si="379"/>
        <v/>
      </c>
      <c r="K463" t="str">
        <f t="shared" si="379"/>
        <v/>
      </c>
      <c r="L463" t="str">
        <f t="shared" si="379"/>
        <v/>
      </c>
      <c r="M463" t="str">
        <f t="shared" si="379"/>
        <v/>
      </c>
      <c r="N463" t="str">
        <f t="shared" si="379"/>
        <v/>
      </c>
      <c r="O463" t="str">
        <f t="shared" si="379"/>
        <v/>
      </c>
      <c r="P463" t="str">
        <f t="shared" si="379"/>
        <v/>
      </c>
      <c r="Q463">
        <f t="shared" si="379"/>
        <v>4.2322797518490598E-3</v>
      </c>
      <c r="R463">
        <f t="shared" si="379"/>
        <v>4.7634208873161832E-2</v>
      </c>
      <c r="S463" t="str">
        <f t="shared" si="379"/>
        <v/>
      </c>
      <c r="T463" t="str">
        <f t="shared" si="379"/>
        <v/>
      </c>
      <c r="U463">
        <f t="shared" si="379"/>
        <v>-2.8863046292395111E-2</v>
      </c>
      <c r="V463" t="str">
        <f t="shared" si="379"/>
        <v/>
      </c>
      <c r="W463" t="str">
        <f t="shared" si="379"/>
        <v/>
      </c>
      <c r="X463">
        <f t="shared" si="379"/>
        <v>1.3299063748801743E-3</v>
      </c>
      <c r="Y463" t="str">
        <f t="shared" si="379"/>
        <v/>
      </c>
      <c r="Z463" t="str">
        <f t="shared" si="379"/>
        <v/>
      </c>
      <c r="AA463" t="str">
        <f t="shared" si="379"/>
        <v/>
      </c>
      <c r="AB463" t="str">
        <f t="shared" si="379"/>
        <v/>
      </c>
      <c r="AC463" t="str">
        <f t="shared" si="379"/>
        <v/>
      </c>
      <c r="AD463" t="str">
        <f t="shared" si="379"/>
        <v/>
      </c>
      <c r="AE463">
        <f t="shared" si="379"/>
        <v>-4.9519031894496024E-4</v>
      </c>
      <c r="AF463">
        <f t="shared" si="379"/>
        <v>-1.8624330768242103E-3</v>
      </c>
      <c r="AG463">
        <f t="shared" si="379"/>
        <v>1.4941993612715976E-4</v>
      </c>
      <c r="AH463">
        <f t="shared" si="379"/>
        <v>-2.4446645875562112E-2</v>
      </c>
      <c r="AI463">
        <f t="shared" ref="AI463:BP463" si="380">IF(COUNT(AI145)=1,AI145-AI144,"")</f>
        <v>-2.7484480083890261E-3</v>
      </c>
      <c r="AJ463">
        <f t="shared" si="380"/>
        <v>-4.5621095158177027E-3</v>
      </c>
      <c r="AK463">
        <f t="shared" si="380"/>
        <v>1.74591920726197E-3</v>
      </c>
      <c r="AL463">
        <f t="shared" si="380"/>
        <v>9.1946545581844674E-3</v>
      </c>
      <c r="AM463">
        <f t="shared" si="380"/>
        <v>5.9642722185904162E-3</v>
      </c>
      <c r="AN463">
        <f t="shared" si="380"/>
        <v>2.4750459539228942E-3</v>
      </c>
      <c r="AO463">
        <f t="shared" si="380"/>
        <v>4.3374790307462163E-3</v>
      </c>
      <c r="AP463" t="str">
        <f t="shared" si="380"/>
        <v/>
      </c>
      <c r="AQ463">
        <f t="shared" si="380"/>
        <v>5.4797333938942927E-3</v>
      </c>
      <c r="AR463">
        <f t="shared" si="380"/>
        <v>7.2361395895326197E-4</v>
      </c>
      <c r="AS463">
        <f t="shared" si="380"/>
        <v>6.2033471931428608E-3</v>
      </c>
      <c r="AT463">
        <f t="shared" si="380"/>
        <v>4.221184265789657E-3</v>
      </c>
      <c r="AU463" t="str">
        <f t="shared" si="380"/>
        <v/>
      </c>
      <c r="AV463">
        <f t="shared" si="380"/>
        <v>2.1576933518065999E-3</v>
      </c>
      <c r="AW463">
        <f t="shared" si="380"/>
        <v>1.7926358118399932E-2</v>
      </c>
      <c r="AX463">
        <f t="shared" si="380"/>
        <v>5.5562498855596942E-3</v>
      </c>
      <c r="AY463">
        <f t="shared" si="380"/>
        <v>-3.6170084554321136E-4</v>
      </c>
      <c r="AZ463" t="str">
        <f t="shared" si="380"/>
        <v/>
      </c>
      <c r="BA463">
        <f t="shared" si="380"/>
        <v>-4.5452255560454624E-2</v>
      </c>
      <c r="BB463">
        <f t="shared" si="380"/>
        <v>-7.70452453640047E-4</v>
      </c>
      <c r="BC463">
        <f t="shared" si="380"/>
        <v>-5.3014015773292122E-2</v>
      </c>
      <c r="BD463" t="str">
        <f t="shared" si="380"/>
        <v/>
      </c>
      <c r="BE463">
        <f t="shared" si="380"/>
        <v>8.3397065497319289E-3</v>
      </c>
      <c r="BF463">
        <f t="shared" si="380"/>
        <v>1.1057068249731294E-2</v>
      </c>
      <c r="BG463">
        <f t="shared" si="380"/>
        <v>-3.8529866057364082E-2</v>
      </c>
      <c r="BH463">
        <f t="shared" si="380"/>
        <v>-9.6575806894350427E-3</v>
      </c>
      <c r="BI463" t="str">
        <f t="shared" si="380"/>
        <v/>
      </c>
      <c r="BJ463">
        <f t="shared" si="380"/>
        <v>2.9484296119117364</v>
      </c>
      <c r="BK463">
        <f t="shared" si="380"/>
        <v>1.5776180794342949</v>
      </c>
      <c r="BL463">
        <f t="shared" si="380"/>
        <v>0.8164999018101522</v>
      </c>
      <c r="BM463">
        <f t="shared" si="380"/>
        <v>-1.3708115355755366</v>
      </c>
      <c r="BN463">
        <f t="shared" si="380"/>
        <v>-2.1319227552949975</v>
      </c>
      <c r="BO463">
        <f t="shared" si="380"/>
        <v>6.5680002601133242E-3</v>
      </c>
      <c r="BP463">
        <f t="shared" si="380"/>
        <v>5.5735348809707458E-3</v>
      </c>
    </row>
    <row r="464" spans="1:68" x14ac:dyDescent="0.2">
      <c r="A464">
        <v>1982</v>
      </c>
      <c r="B464">
        <v>3</v>
      </c>
      <c r="C464">
        <f t="shared" ref="C464:AH464" si="381">IF(COUNT(C146)=1,C146-C145,"")</f>
        <v>6.3191823105235301E-3</v>
      </c>
      <c r="D464">
        <f t="shared" si="381"/>
        <v>-9.4733289857380498E-3</v>
      </c>
      <c r="E464" t="str">
        <f t="shared" si="381"/>
        <v/>
      </c>
      <c r="F464" t="str">
        <f t="shared" si="381"/>
        <v/>
      </c>
      <c r="G464" t="str">
        <f t="shared" si="381"/>
        <v/>
      </c>
      <c r="H464" t="str">
        <f t="shared" si="381"/>
        <v/>
      </c>
      <c r="I464">
        <f t="shared" si="381"/>
        <v>9.0232167338990088E-2</v>
      </c>
      <c r="J464" t="str">
        <f t="shared" si="381"/>
        <v/>
      </c>
      <c r="K464" t="str">
        <f t="shared" si="381"/>
        <v/>
      </c>
      <c r="L464" t="str">
        <f t="shared" si="381"/>
        <v/>
      </c>
      <c r="M464" t="str">
        <f t="shared" si="381"/>
        <v/>
      </c>
      <c r="N464" t="str">
        <f t="shared" si="381"/>
        <v/>
      </c>
      <c r="O464" t="str">
        <f t="shared" si="381"/>
        <v/>
      </c>
      <c r="P464" t="str">
        <f t="shared" si="381"/>
        <v/>
      </c>
      <c r="Q464">
        <f t="shared" si="381"/>
        <v>-8.4788551446393461E-4</v>
      </c>
      <c r="R464">
        <f t="shared" si="381"/>
        <v>4.9809168080907185E-2</v>
      </c>
      <c r="S464" t="str">
        <f t="shared" si="381"/>
        <v/>
      </c>
      <c r="T464" t="str">
        <f t="shared" si="381"/>
        <v/>
      </c>
      <c r="U464">
        <f t="shared" si="381"/>
        <v>5.8007698381363326E-2</v>
      </c>
      <c r="V464" t="str">
        <f t="shared" si="381"/>
        <v/>
      </c>
      <c r="W464" t="str">
        <f t="shared" si="381"/>
        <v/>
      </c>
      <c r="X464">
        <f t="shared" si="381"/>
        <v>-7.8051259273674845E-3</v>
      </c>
      <c r="Y464" t="str">
        <f t="shared" si="381"/>
        <v/>
      </c>
      <c r="Z464" t="str">
        <f t="shared" si="381"/>
        <v/>
      </c>
      <c r="AA464" t="str">
        <f t="shared" si="381"/>
        <v/>
      </c>
      <c r="AB464" t="str">
        <f t="shared" si="381"/>
        <v/>
      </c>
      <c r="AC464" t="str">
        <f t="shared" si="381"/>
        <v/>
      </c>
      <c r="AD464" t="str">
        <f t="shared" si="381"/>
        <v/>
      </c>
      <c r="AE464">
        <f t="shared" si="381"/>
        <v>2.0335366819472789E-3</v>
      </c>
      <c r="AF464">
        <f t="shared" si="381"/>
        <v>1.1373140987494423E-2</v>
      </c>
      <c r="AG464">
        <f t="shared" si="381"/>
        <v>1.1557263377750537E-2</v>
      </c>
      <c r="AH464">
        <f t="shared" si="381"/>
        <v>-1.4189684971898764E-2</v>
      </c>
      <c r="AI464">
        <f t="shared" ref="AI464:BP464" si="382">IF(COUNT(AI146)=1,AI146-AI145,"")</f>
        <v>7.0422286727280792E-3</v>
      </c>
      <c r="AJ464">
        <f t="shared" si="382"/>
        <v>8.7945586445323798E-3</v>
      </c>
      <c r="AK464">
        <f t="shared" si="382"/>
        <v>1.7346899410661365E-2</v>
      </c>
      <c r="AL464">
        <f t="shared" si="382"/>
        <v>-1.8825712513913295E-2</v>
      </c>
      <c r="AM464">
        <f t="shared" si="382"/>
        <v>2.8197894583392724E-4</v>
      </c>
      <c r="AN464">
        <f t="shared" si="382"/>
        <v>1.0123531680040987E-2</v>
      </c>
      <c r="AO464">
        <f t="shared" si="382"/>
        <v>-1.2496093074552128E-3</v>
      </c>
      <c r="AP464" t="str">
        <f t="shared" si="382"/>
        <v/>
      </c>
      <c r="AQ464">
        <f t="shared" si="382"/>
        <v>7.9267549750827726E-3</v>
      </c>
      <c r="AR464">
        <f t="shared" si="382"/>
        <v>3.4993545421562189E-3</v>
      </c>
      <c r="AS464">
        <f t="shared" si="382"/>
        <v>1.1426109354749414E-2</v>
      </c>
      <c r="AT464">
        <f t="shared" si="382"/>
        <v>-5.1069273025583506E-3</v>
      </c>
      <c r="AU464" t="str">
        <f t="shared" si="382"/>
        <v/>
      </c>
      <c r="AV464">
        <f t="shared" si="382"/>
        <v>2.5813496015842929E-3</v>
      </c>
      <c r="AW464">
        <f t="shared" si="382"/>
        <v>1.9096290345609113E-2</v>
      </c>
      <c r="AX464">
        <f t="shared" si="382"/>
        <v>-2.1881567320942708E-3</v>
      </c>
      <c r="AY464">
        <f t="shared" si="382"/>
        <v>-8.4917947090517032E-3</v>
      </c>
      <c r="AZ464" t="str">
        <f t="shared" si="382"/>
        <v/>
      </c>
      <c r="BA464">
        <f t="shared" si="382"/>
        <v>-7.4202024976222525E-2</v>
      </c>
      <c r="BB464">
        <f t="shared" si="382"/>
        <v>8.1230035737611672E-4</v>
      </c>
      <c r="BC464">
        <f t="shared" si="382"/>
        <v>-6.7173738554881623E-2</v>
      </c>
      <c r="BD464" t="str">
        <f t="shared" si="382"/>
        <v/>
      </c>
      <c r="BE464">
        <f t="shared" si="382"/>
        <v>-6.641025196435546E-2</v>
      </c>
      <c r="BF464">
        <f t="shared" si="382"/>
        <v>-3.0198868292977465E-2</v>
      </c>
      <c r="BG464">
        <f t="shared" si="382"/>
        <v>1.6912622733778804E-2</v>
      </c>
      <c r="BH464">
        <f t="shared" si="382"/>
        <v>-8.9248484664007505E-3</v>
      </c>
      <c r="BI464" t="str">
        <f t="shared" si="382"/>
        <v/>
      </c>
      <c r="BJ464">
        <f t="shared" si="382"/>
        <v>1.2337080193598062</v>
      </c>
      <c r="BK464">
        <f t="shared" si="382"/>
        <v>2.5208037057412351</v>
      </c>
      <c r="BL464">
        <f t="shared" si="382"/>
        <v>2.407078619441771</v>
      </c>
      <c r="BM464">
        <f t="shared" si="382"/>
        <v>1.2870956833862652</v>
      </c>
      <c r="BN464">
        <f t="shared" si="382"/>
        <v>1.1733770671656176</v>
      </c>
      <c r="BO464">
        <f t="shared" si="382"/>
        <v>1.6120730303989514E-2</v>
      </c>
      <c r="BP464">
        <f t="shared" si="382"/>
        <v>7.3559678780896892E-3</v>
      </c>
    </row>
    <row r="465" spans="1:68" x14ac:dyDescent="0.2">
      <c r="A465">
        <v>1982</v>
      </c>
      <c r="B465">
        <v>4</v>
      </c>
      <c r="C465">
        <f t="shared" ref="C465:AH465" si="383">IF(COUNT(C147)=1,C147-C146,"")</f>
        <v>-5.1794530070914391E-3</v>
      </c>
      <c r="D465">
        <f t="shared" si="383"/>
        <v>-5.7701828501066643E-4</v>
      </c>
      <c r="E465" t="str">
        <f t="shared" si="383"/>
        <v/>
      </c>
      <c r="F465" t="str">
        <f t="shared" si="383"/>
        <v/>
      </c>
      <c r="G465" t="str">
        <f t="shared" si="383"/>
        <v/>
      </c>
      <c r="H465" t="str">
        <f t="shared" si="383"/>
        <v/>
      </c>
      <c r="I465">
        <f t="shared" si="383"/>
        <v>-2.3151464879054728E-2</v>
      </c>
      <c r="J465" t="str">
        <f t="shared" si="383"/>
        <v/>
      </c>
      <c r="K465" t="str">
        <f t="shared" si="383"/>
        <v/>
      </c>
      <c r="L465" t="str">
        <f t="shared" si="383"/>
        <v/>
      </c>
      <c r="M465" t="str">
        <f t="shared" si="383"/>
        <v/>
      </c>
      <c r="N465" t="str">
        <f t="shared" si="383"/>
        <v/>
      </c>
      <c r="O465" t="str">
        <f t="shared" si="383"/>
        <v/>
      </c>
      <c r="P465" t="str">
        <f t="shared" si="383"/>
        <v/>
      </c>
      <c r="Q465">
        <f t="shared" si="383"/>
        <v>-6.415857126893347E-4</v>
      </c>
      <c r="R465">
        <f t="shared" si="383"/>
        <v>-1.2874764039478848E-2</v>
      </c>
      <c r="S465" t="str">
        <f t="shared" si="383"/>
        <v/>
      </c>
      <c r="T465" t="str">
        <f t="shared" si="383"/>
        <v/>
      </c>
      <c r="U465">
        <f t="shared" si="383"/>
        <v>-2.9678825080194926E-3</v>
      </c>
      <c r="V465" t="str">
        <f t="shared" si="383"/>
        <v/>
      </c>
      <c r="W465" t="str">
        <f t="shared" si="383"/>
        <v/>
      </c>
      <c r="X465">
        <f t="shared" si="383"/>
        <v>-1.049049200156027E-3</v>
      </c>
      <c r="Y465" t="str">
        <f t="shared" si="383"/>
        <v/>
      </c>
      <c r="Z465" t="str">
        <f t="shared" si="383"/>
        <v/>
      </c>
      <c r="AA465" t="str">
        <f t="shared" si="383"/>
        <v/>
      </c>
      <c r="AB465" t="str">
        <f t="shared" si="383"/>
        <v/>
      </c>
      <c r="AC465" t="str">
        <f t="shared" si="383"/>
        <v/>
      </c>
      <c r="AD465" t="str">
        <f t="shared" si="383"/>
        <v/>
      </c>
      <c r="AE465">
        <f t="shared" si="383"/>
        <v>4.3769579877395159E-3</v>
      </c>
      <c r="AF465">
        <f t="shared" si="383"/>
        <v>1.2898522648687738E-2</v>
      </c>
      <c r="AG465">
        <f t="shared" si="383"/>
        <v>8.8327574009587906E-3</v>
      </c>
      <c r="AH465">
        <f t="shared" si="383"/>
        <v>5.1453755129809764E-2</v>
      </c>
      <c r="AI465">
        <f t="shared" ref="AI465:BP465" si="384">IF(COUNT(AI147)=1,AI147-AI146,"")</f>
        <v>1.521293233267329E-3</v>
      </c>
      <c r="AJ465">
        <f t="shared" si="384"/>
        <v>1.4330750783179802E-2</v>
      </c>
      <c r="AK465">
        <f t="shared" si="384"/>
        <v>1.403439200549883E-2</v>
      </c>
      <c r="AL465">
        <f t="shared" si="384"/>
        <v>-7.7705696899146304E-3</v>
      </c>
      <c r="AM465">
        <f t="shared" si="384"/>
        <v>-3.1127158295195301E-2</v>
      </c>
      <c r="AN465">
        <f t="shared" si="384"/>
        <v>4.7530816930763109E-5</v>
      </c>
      <c r="AO465">
        <f t="shared" si="384"/>
        <v>-1.2850991831760084E-2</v>
      </c>
      <c r="AP465" t="str">
        <f t="shared" si="384"/>
        <v/>
      </c>
      <c r="AQ465">
        <f t="shared" si="384"/>
        <v>3.6869239975700907E-3</v>
      </c>
      <c r="AR465">
        <f t="shared" si="384"/>
        <v>-9.0718759747057121E-3</v>
      </c>
      <c r="AS465">
        <f t="shared" si="384"/>
        <v>-5.3849521382218768E-3</v>
      </c>
      <c r="AT465">
        <f t="shared" si="384"/>
        <v>2.0549887843701597E-4</v>
      </c>
      <c r="AU465" t="str">
        <f t="shared" si="384"/>
        <v/>
      </c>
      <c r="AV465">
        <f t="shared" si="384"/>
        <v>6.6850468379477945E-3</v>
      </c>
      <c r="AW465">
        <f t="shared" si="384"/>
        <v>-1.0669529930533272E-2</v>
      </c>
      <c r="AX465">
        <f t="shared" si="384"/>
        <v>-3.7776009286378809E-3</v>
      </c>
      <c r="AY465">
        <f t="shared" si="384"/>
        <v>-2.581644955554907E-4</v>
      </c>
      <c r="AZ465" t="str">
        <f t="shared" si="384"/>
        <v/>
      </c>
      <c r="BA465">
        <f t="shared" si="384"/>
        <v>2.8874587372025307E-2</v>
      </c>
      <c r="BB465">
        <f t="shared" si="384"/>
        <v>5.5363628942304288E-3</v>
      </c>
      <c r="BC465">
        <f t="shared" si="384"/>
        <v>-8.3744468806733696E-2</v>
      </c>
      <c r="BD465" t="str">
        <f t="shared" si="384"/>
        <v/>
      </c>
      <c r="BE465">
        <f t="shared" si="384"/>
        <v>-2.0200850143289095E-2</v>
      </c>
      <c r="BF465">
        <f t="shared" si="384"/>
        <v>-2.0669103127127109E-2</v>
      </c>
      <c r="BG465">
        <f t="shared" si="384"/>
        <v>3.2663625502597604E-2</v>
      </c>
      <c r="BH465">
        <f t="shared" si="384"/>
        <v>2.0578760118358796E-3</v>
      </c>
      <c r="BI465" t="str">
        <f t="shared" si="384"/>
        <v/>
      </c>
      <c r="BJ465">
        <f t="shared" si="384"/>
        <v>-0.3946412326184916</v>
      </c>
      <c r="BK465">
        <f t="shared" si="384"/>
        <v>0.81362668034992858</v>
      </c>
      <c r="BL465">
        <f t="shared" si="384"/>
        <v>3.1414891108173748E-2</v>
      </c>
      <c r="BM465">
        <f t="shared" si="384"/>
        <v>1.2082679101224936</v>
      </c>
      <c r="BN465">
        <f t="shared" si="384"/>
        <v>0.42606205634514138</v>
      </c>
      <c r="BO465">
        <f t="shared" si="384"/>
        <v>1.082260965539901E-2</v>
      </c>
      <c r="BP465">
        <f t="shared" si="384"/>
        <v>-5.19860943482435E-3</v>
      </c>
    </row>
    <row r="466" spans="1:68" x14ac:dyDescent="0.2">
      <c r="A466">
        <v>1983</v>
      </c>
      <c r="B466">
        <v>1</v>
      </c>
      <c r="C466">
        <f t="shared" ref="C466:AH466" si="385">IF(COUNT(C148)=1,C148-C147,"")</f>
        <v>-1.4240317121142709E-2</v>
      </c>
      <c r="D466">
        <f t="shared" si="385"/>
        <v>-1.0109533619299782E-2</v>
      </c>
      <c r="E466" t="str">
        <f t="shared" si="385"/>
        <v/>
      </c>
      <c r="F466" t="str">
        <f t="shared" si="385"/>
        <v/>
      </c>
      <c r="G466" t="str">
        <f t="shared" si="385"/>
        <v/>
      </c>
      <c r="H466" t="str">
        <f t="shared" si="385"/>
        <v/>
      </c>
      <c r="I466">
        <f t="shared" si="385"/>
        <v>-7.258633436869566E-2</v>
      </c>
      <c r="J466" t="str">
        <f t="shared" si="385"/>
        <v/>
      </c>
      <c r="K466" t="str">
        <f t="shared" si="385"/>
        <v/>
      </c>
      <c r="L466" t="str">
        <f t="shared" si="385"/>
        <v/>
      </c>
      <c r="M466" t="str">
        <f t="shared" si="385"/>
        <v/>
      </c>
      <c r="N466" t="str">
        <f t="shared" si="385"/>
        <v/>
      </c>
      <c r="O466" t="str">
        <f t="shared" si="385"/>
        <v/>
      </c>
      <c r="P466" t="str">
        <f t="shared" si="385"/>
        <v/>
      </c>
      <c r="Q466">
        <f t="shared" si="385"/>
        <v>2.9686234542461842E-3</v>
      </c>
      <c r="R466">
        <f t="shared" si="385"/>
        <v>1.2002412082923186E-3</v>
      </c>
      <c r="S466" t="str">
        <f t="shared" si="385"/>
        <v/>
      </c>
      <c r="T466" t="str">
        <f t="shared" si="385"/>
        <v/>
      </c>
      <c r="U466">
        <f t="shared" si="385"/>
        <v>-5.3018966307250892E-2</v>
      </c>
      <c r="V466" t="str">
        <f t="shared" si="385"/>
        <v/>
      </c>
      <c r="W466" t="str">
        <f t="shared" si="385"/>
        <v/>
      </c>
      <c r="X466">
        <f t="shared" si="385"/>
        <v>-1.1942692401918364E-3</v>
      </c>
      <c r="Y466" t="str">
        <f t="shared" si="385"/>
        <v/>
      </c>
      <c r="Z466" t="str">
        <f t="shared" si="385"/>
        <v/>
      </c>
      <c r="AA466" t="str">
        <f t="shared" si="385"/>
        <v/>
      </c>
      <c r="AB466" t="str">
        <f t="shared" si="385"/>
        <v/>
      </c>
      <c r="AC466" t="str">
        <f t="shared" si="385"/>
        <v/>
      </c>
      <c r="AD466" t="str">
        <f t="shared" si="385"/>
        <v/>
      </c>
      <c r="AE466">
        <f t="shared" si="385"/>
        <v>5.0020801924932634E-3</v>
      </c>
      <c r="AF466">
        <f t="shared" si="385"/>
        <v>1.2883729809667344E-3</v>
      </c>
      <c r="AG466">
        <f t="shared" si="385"/>
        <v>3.512018275326767E-3</v>
      </c>
      <c r="AH466">
        <f t="shared" si="385"/>
        <v>-1.3218686932796153E-2</v>
      </c>
      <c r="AI466">
        <f t="shared" ref="AI466:BP466" si="386">IF(COUNT(AI148)=1,AI148-AI147,"")</f>
        <v>5.9106827622024127E-3</v>
      </c>
      <c r="AJ466">
        <f t="shared" si="386"/>
        <v>-5.7022604749148442E-3</v>
      </c>
      <c r="AK466">
        <f t="shared" si="386"/>
        <v>5.4001643396643928E-3</v>
      </c>
      <c r="AL466">
        <f t="shared" si="386"/>
        <v>-9.507057757982551E-3</v>
      </c>
      <c r="AM466">
        <f t="shared" si="386"/>
        <v>-3.0265155034099323E-3</v>
      </c>
      <c r="AN466">
        <f t="shared" si="386"/>
        <v>4.1480364659522984E-3</v>
      </c>
      <c r="AO466">
        <f t="shared" si="386"/>
        <v>2.8596634849837876E-3</v>
      </c>
      <c r="AP466" t="str">
        <f t="shared" si="386"/>
        <v/>
      </c>
      <c r="AQ466">
        <f t="shared" si="386"/>
        <v>-3.8684822434600363E-3</v>
      </c>
      <c r="AR466">
        <f t="shared" si="386"/>
        <v>-1.1319741690893448E-2</v>
      </c>
      <c r="AS466">
        <f t="shared" si="386"/>
        <v>-1.5188224090715963E-2</v>
      </c>
      <c r="AT466">
        <f t="shared" si="386"/>
        <v>9.4790672703759515E-4</v>
      </c>
      <c r="AU466" t="str">
        <f t="shared" si="386"/>
        <v/>
      </c>
      <c r="AV466">
        <f t="shared" si="386"/>
        <v>1.1868813517413201E-2</v>
      </c>
      <c r="AW466">
        <f t="shared" si="386"/>
        <v>-2.0740575559964114E-2</v>
      </c>
      <c r="AX466">
        <f t="shared" si="386"/>
        <v>-7.9809158228281163E-3</v>
      </c>
      <c r="AY466">
        <f t="shared" si="386"/>
        <v>-1.1377178355465034E-3</v>
      </c>
      <c r="AZ466" t="str">
        <f t="shared" si="386"/>
        <v/>
      </c>
      <c r="BA466">
        <f t="shared" si="386"/>
        <v>2.6597827579004196E-2</v>
      </c>
      <c r="BB466">
        <f t="shared" si="386"/>
        <v>-6.7702096671506951E-4</v>
      </c>
      <c r="BC466">
        <f t="shared" si="386"/>
        <v>-3.8839648129470383E-2</v>
      </c>
      <c r="BD466" t="str">
        <f t="shared" si="386"/>
        <v/>
      </c>
      <c r="BE466">
        <f t="shared" si="386"/>
        <v>-0.17688017402959222</v>
      </c>
      <c r="BF466">
        <f t="shared" si="386"/>
        <v>-1.0795438086106834E-2</v>
      </c>
      <c r="BG466">
        <f t="shared" si="386"/>
        <v>-1.4269931871894848E-2</v>
      </c>
      <c r="BH466">
        <f t="shared" si="386"/>
        <v>6.9221277320453481E-3</v>
      </c>
      <c r="BI466" t="str">
        <f t="shared" si="386"/>
        <v/>
      </c>
      <c r="BJ466">
        <f t="shared" si="386"/>
        <v>-0.49813983871899126</v>
      </c>
      <c r="BK466">
        <f t="shared" si="386"/>
        <v>9.5008995066367063E-2</v>
      </c>
      <c r="BL466">
        <f t="shared" si="386"/>
        <v>-8.1391512326552728E-2</v>
      </c>
      <c r="BM466">
        <f t="shared" si="386"/>
        <v>0.59314883112235561</v>
      </c>
      <c r="BN466">
        <f t="shared" si="386"/>
        <v>0.41675369912479221</v>
      </c>
      <c r="BO466">
        <f t="shared" si="386"/>
        <v>7.744160502914918E-3</v>
      </c>
      <c r="BP466">
        <f t="shared" si="386"/>
        <v>2.2556268730464665E-2</v>
      </c>
    </row>
    <row r="467" spans="1:68" x14ac:dyDescent="0.2">
      <c r="A467">
        <v>1983</v>
      </c>
      <c r="B467">
        <v>2</v>
      </c>
      <c r="C467">
        <f t="shared" ref="C467:AH467" si="387">IF(COUNT(C149)=1,C149-C148,"")</f>
        <v>-1.0595212233694085E-2</v>
      </c>
      <c r="D467">
        <f t="shared" si="387"/>
        <v>-7.5071480131114754E-3</v>
      </c>
      <c r="E467" t="str">
        <f t="shared" si="387"/>
        <v/>
      </c>
      <c r="F467" t="str">
        <f t="shared" si="387"/>
        <v/>
      </c>
      <c r="G467" t="str">
        <f t="shared" si="387"/>
        <v/>
      </c>
      <c r="H467" t="str">
        <f t="shared" si="387"/>
        <v/>
      </c>
      <c r="I467">
        <f t="shared" si="387"/>
        <v>-4.7395910909449945E-2</v>
      </c>
      <c r="J467" t="str">
        <f t="shared" si="387"/>
        <v/>
      </c>
      <c r="K467" t="str">
        <f t="shared" si="387"/>
        <v/>
      </c>
      <c r="L467" t="str">
        <f t="shared" si="387"/>
        <v/>
      </c>
      <c r="M467" t="str">
        <f t="shared" si="387"/>
        <v/>
      </c>
      <c r="N467" t="str">
        <f t="shared" si="387"/>
        <v/>
      </c>
      <c r="O467" t="str">
        <f t="shared" si="387"/>
        <v/>
      </c>
      <c r="P467" t="str">
        <f t="shared" si="387"/>
        <v/>
      </c>
      <c r="Q467">
        <f t="shared" si="387"/>
        <v>2.6048560691760096E-3</v>
      </c>
      <c r="R467">
        <f t="shared" si="387"/>
        <v>-9.5827090500923973E-3</v>
      </c>
      <c r="S467" t="str">
        <f t="shared" si="387"/>
        <v/>
      </c>
      <c r="T467" t="str">
        <f t="shared" si="387"/>
        <v/>
      </c>
      <c r="U467">
        <f t="shared" si="387"/>
        <v>-5.2619841142603541E-2</v>
      </c>
      <c r="V467" t="str">
        <f t="shared" si="387"/>
        <v/>
      </c>
      <c r="W467" t="str">
        <f t="shared" si="387"/>
        <v/>
      </c>
      <c r="X467">
        <f t="shared" si="387"/>
        <v>-7.0209741054654273E-3</v>
      </c>
      <c r="Y467" t="str">
        <f t="shared" si="387"/>
        <v/>
      </c>
      <c r="Z467" t="str">
        <f t="shared" si="387"/>
        <v/>
      </c>
      <c r="AA467" t="str">
        <f t="shared" si="387"/>
        <v/>
      </c>
      <c r="AB467" t="str">
        <f t="shared" si="387"/>
        <v/>
      </c>
      <c r="AC467" t="str">
        <f t="shared" si="387"/>
        <v/>
      </c>
      <c r="AD467" t="str">
        <f t="shared" si="387"/>
        <v/>
      </c>
      <c r="AE467">
        <f t="shared" si="387"/>
        <v>7.2180300841395706E-4</v>
      </c>
      <c r="AF467">
        <f t="shared" si="387"/>
        <v>2.3390739876809619E-3</v>
      </c>
      <c r="AG467">
        <f t="shared" si="387"/>
        <v>3.0310031762352807E-3</v>
      </c>
      <c r="AH467">
        <f t="shared" si="387"/>
        <v>-6.3592212209053756E-3</v>
      </c>
      <c r="AI467">
        <f t="shared" ref="AI467:BP467" si="388">IF(COUNT(AI149)=1,AI149-AI148,"")</f>
        <v>-6.2082122760873659E-3</v>
      </c>
      <c r="AJ467">
        <f t="shared" si="388"/>
        <v>-6.0885310129155101E-4</v>
      </c>
      <c r="AK467">
        <f t="shared" si="388"/>
        <v>6.3937691113222783E-3</v>
      </c>
      <c r="AL467">
        <f t="shared" si="388"/>
        <v>-9.3567647215042626E-4</v>
      </c>
      <c r="AM467">
        <f t="shared" si="388"/>
        <v>6.5121470375180124E-3</v>
      </c>
      <c r="AN467">
        <f t="shared" si="388"/>
        <v>1.2675624443807543E-3</v>
      </c>
      <c r="AO467">
        <f t="shared" si="388"/>
        <v>-1.0715115433019839E-3</v>
      </c>
      <c r="AP467" t="str">
        <f t="shared" si="388"/>
        <v/>
      </c>
      <c r="AQ467">
        <f t="shared" si="388"/>
        <v>-1.2073893754752874E-2</v>
      </c>
      <c r="AR467">
        <f t="shared" si="388"/>
        <v>-1.1047971978896509E-2</v>
      </c>
      <c r="AS467">
        <f t="shared" si="388"/>
        <v>-2.3121865882741233E-2</v>
      </c>
      <c r="AT467">
        <f t="shared" si="388"/>
        <v>1.2526653420053879E-2</v>
      </c>
      <c r="AU467" t="str">
        <f t="shared" si="388"/>
        <v/>
      </c>
      <c r="AV467">
        <f t="shared" si="388"/>
        <v>6.8314623777450123E-3</v>
      </c>
      <c r="AW467">
        <f t="shared" si="388"/>
        <v>-3.1536865236249767E-2</v>
      </c>
      <c r="AX467">
        <f t="shared" si="388"/>
        <v>2.6420549626173795E-3</v>
      </c>
      <c r="AY467">
        <f t="shared" si="388"/>
        <v>1.3048308207713077E-2</v>
      </c>
      <c r="AZ467" t="str">
        <f t="shared" si="388"/>
        <v/>
      </c>
      <c r="BA467">
        <f t="shared" si="388"/>
        <v>6.6152581861001369E-2</v>
      </c>
      <c r="BB467">
        <f t="shared" si="388"/>
        <v>-3.7434718690230184E-3</v>
      </c>
      <c r="BC467">
        <f t="shared" si="388"/>
        <v>-9.2914239995023351E-4</v>
      </c>
      <c r="BD467" t="str">
        <f t="shared" si="388"/>
        <v/>
      </c>
      <c r="BE467">
        <f t="shared" si="388"/>
        <v>2.107624907553074E-2</v>
      </c>
      <c r="BF467">
        <f t="shared" si="388"/>
        <v>-3.274754891580578E-3</v>
      </c>
      <c r="BG467">
        <f t="shared" si="388"/>
        <v>-1.6724467343415483E-2</v>
      </c>
      <c r="BH467">
        <f t="shared" si="388"/>
        <v>-4.9555065700064571E-4</v>
      </c>
      <c r="BI467" t="str">
        <f t="shared" si="388"/>
        <v/>
      </c>
      <c r="BJ467">
        <f t="shared" si="388"/>
        <v>-0.9580628428671325</v>
      </c>
      <c r="BK467">
        <f t="shared" si="388"/>
        <v>-0.59663587497867177</v>
      </c>
      <c r="BL467">
        <f t="shared" si="388"/>
        <v>-1.2022604543052626</v>
      </c>
      <c r="BM467">
        <f t="shared" si="388"/>
        <v>0.36142696543122277</v>
      </c>
      <c r="BN467">
        <f t="shared" si="388"/>
        <v>-0.24419280639943231</v>
      </c>
      <c r="BO467">
        <f t="shared" si="388"/>
        <v>-6.0379590387141524E-3</v>
      </c>
      <c r="BP467">
        <f t="shared" si="388"/>
        <v>1.2004672426624147E-2</v>
      </c>
    </row>
    <row r="468" spans="1:68" x14ac:dyDescent="0.2">
      <c r="A468">
        <v>1983</v>
      </c>
      <c r="B468">
        <v>3</v>
      </c>
      <c r="C468">
        <f t="shared" ref="C468:AH468" si="389">IF(COUNT(C150)=1,C150-C149,"")</f>
        <v>-1.1206426908932698E-2</v>
      </c>
      <c r="D468">
        <f t="shared" si="389"/>
        <v>-5.4291612301966552E-3</v>
      </c>
      <c r="E468" t="str">
        <f t="shared" si="389"/>
        <v/>
      </c>
      <c r="F468" t="str">
        <f t="shared" si="389"/>
        <v/>
      </c>
      <c r="G468" t="str">
        <f t="shared" si="389"/>
        <v/>
      </c>
      <c r="H468" t="str">
        <f t="shared" si="389"/>
        <v/>
      </c>
      <c r="I468">
        <f t="shared" si="389"/>
        <v>-7.8734641699786501E-2</v>
      </c>
      <c r="J468" t="str">
        <f t="shared" si="389"/>
        <v/>
      </c>
      <c r="K468" t="str">
        <f t="shared" si="389"/>
        <v/>
      </c>
      <c r="L468" t="str">
        <f t="shared" si="389"/>
        <v/>
      </c>
      <c r="M468" t="str">
        <f t="shared" si="389"/>
        <v/>
      </c>
      <c r="N468" t="str">
        <f t="shared" si="389"/>
        <v/>
      </c>
      <c r="O468" t="str">
        <f t="shared" si="389"/>
        <v/>
      </c>
      <c r="P468" t="str">
        <f t="shared" si="389"/>
        <v/>
      </c>
      <c r="Q468">
        <f t="shared" si="389"/>
        <v>7.1289614047566688E-4</v>
      </c>
      <c r="R468">
        <f t="shared" si="389"/>
        <v>-1.3715726866304401E-2</v>
      </c>
      <c r="S468" t="str">
        <f t="shared" si="389"/>
        <v/>
      </c>
      <c r="T468" t="str">
        <f t="shared" si="389"/>
        <v/>
      </c>
      <c r="U468">
        <f t="shared" si="389"/>
        <v>-2.4640826964493101E-2</v>
      </c>
      <c r="V468" t="str">
        <f t="shared" si="389"/>
        <v/>
      </c>
      <c r="W468" t="str">
        <f t="shared" si="389"/>
        <v/>
      </c>
      <c r="X468">
        <f t="shared" si="389"/>
        <v>2.6527711128736087E-2</v>
      </c>
      <c r="Y468" t="str">
        <f t="shared" si="389"/>
        <v/>
      </c>
      <c r="Z468" t="str">
        <f t="shared" si="389"/>
        <v/>
      </c>
      <c r="AA468" t="str">
        <f t="shared" si="389"/>
        <v/>
      </c>
      <c r="AB468" t="str">
        <f t="shared" si="389"/>
        <v/>
      </c>
      <c r="AC468" t="str">
        <f t="shared" si="389"/>
        <v/>
      </c>
      <c r="AD468" t="str">
        <f t="shared" si="389"/>
        <v/>
      </c>
      <c r="AE468">
        <f t="shared" si="389"/>
        <v>3.2204488050182611E-3</v>
      </c>
      <c r="AF468">
        <f t="shared" si="389"/>
        <v>1.4331600248480569E-3</v>
      </c>
      <c r="AG468">
        <f t="shared" si="389"/>
        <v>1.2866220300820075E-3</v>
      </c>
      <c r="AH468">
        <f t="shared" si="389"/>
        <v>8.2807730701821569E-3</v>
      </c>
      <c r="AI468">
        <f t="shared" ref="AI468:BP468" si="390">IF(COUNT(AI150)=1,AI150-AI149,"")</f>
        <v>-9.9809820341318911E-3</v>
      </c>
      <c r="AJ468">
        <f t="shared" si="390"/>
        <v>6.0953676706709814E-3</v>
      </c>
      <c r="AK468">
        <f t="shared" si="390"/>
        <v>1.8143523776101844E-3</v>
      </c>
      <c r="AL468">
        <f t="shared" si="390"/>
        <v>4.5672630439028694E-3</v>
      </c>
      <c r="AM468">
        <f t="shared" si="390"/>
        <v>3.9905163244471353E-3</v>
      </c>
      <c r="AN468">
        <f t="shared" si="390"/>
        <v>-1.5115954849505009E-3</v>
      </c>
      <c r="AO468">
        <f t="shared" si="390"/>
        <v>-2.944755509799446E-3</v>
      </c>
      <c r="AP468" t="str">
        <f t="shared" si="390"/>
        <v/>
      </c>
      <c r="AQ468">
        <f t="shared" si="390"/>
        <v>-4.857602661934024E-3</v>
      </c>
      <c r="AR468">
        <f t="shared" si="390"/>
        <v>-3.463202721022629E-3</v>
      </c>
      <c r="AS468">
        <f t="shared" si="390"/>
        <v>-8.3208055229029299E-3</v>
      </c>
      <c r="AT468">
        <f t="shared" si="390"/>
        <v>-2.8856215990800127E-3</v>
      </c>
      <c r="AU468" t="str">
        <f t="shared" si="390"/>
        <v/>
      </c>
      <c r="AV468">
        <f t="shared" si="390"/>
        <v>3.1877672447855332E-3</v>
      </c>
      <c r="AW468">
        <f t="shared" si="390"/>
        <v>-2.2250706698278222E-2</v>
      </c>
      <c r="AX468">
        <f t="shared" si="390"/>
        <v>-6.683450734786156E-3</v>
      </c>
      <c r="AY468">
        <f t="shared" si="390"/>
        <v>6.5861416110646331E-4</v>
      </c>
      <c r="AZ468" t="str">
        <f t="shared" si="390"/>
        <v/>
      </c>
      <c r="BA468">
        <f t="shared" si="390"/>
        <v>9.2209268477963402E-2</v>
      </c>
      <c r="BB468">
        <f t="shared" si="390"/>
        <v>2.5543362008528803E-3</v>
      </c>
      <c r="BC468">
        <f t="shared" si="390"/>
        <v>4.5704218236973126E-2</v>
      </c>
      <c r="BD468" t="str">
        <f t="shared" si="390"/>
        <v/>
      </c>
      <c r="BE468">
        <f t="shared" si="390"/>
        <v>1.3922723961746541E-2</v>
      </c>
      <c r="BF468">
        <f t="shared" si="390"/>
        <v>3.1341010170740091E-3</v>
      </c>
      <c r="BG468">
        <f t="shared" si="390"/>
        <v>4.7108297812128441E-3</v>
      </c>
      <c r="BH468">
        <f t="shared" si="390"/>
        <v>8.806457543229923E-3</v>
      </c>
      <c r="BI468" t="str">
        <f t="shared" si="390"/>
        <v/>
      </c>
      <c r="BJ468">
        <f t="shared" si="390"/>
        <v>0.11462604841083213</v>
      </c>
      <c r="BK468">
        <f t="shared" si="390"/>
        <v>-0.50295383527632254</v>
      </c>
      <c r="BL468">
        <f t="shared" si="390"/>
        <v>-0.18206092857560741</v>
      </c>
      <c r="BM468">
        <f t="shared" si="390"/>
        <v>-0.61757988592496904</v>
      </c>
      <c r="BN468">
        <f t="shared" si="390"/>
        <v>-0.29668273319348026</v>
      </c>
      <c r="BO468">
        <f t="shared" si="390"/>
        <v>-8.6604251882772126E-3</v>
      </c>
      <c r="BP468">
        <f t="shared" si="390"/>
        <v>-1.8705259044249634E-3</v>
      </c>
    </row>
    <row r="469" spans="1:68" x14ac:dyDescent="0.2">
      <c r="A469">
        <v>1983</v>
      </c>
      <c r="B469">
        <v>4</v>
      </c>
      <c r="C469">
        <f t="shared" ref="C469:AH469" si="391">IF(COUNT(C151)=1,C151-C150,"")</f>
        <v>-1.0122742029123444E-2</v>
      </c>
      <c r="D469">
        <f t="shared" si="391"/>
        <v>2.0418618391939702E-3</v>
      </c>
      <c r="E469" t="str">
        <f t="shared" si="391"/>
        <v/>
      </c>
      <c r="F469" t="str">
        <f t="shared" si="391"/>
        <v/>
      </c>
      <c r="G469" t="str">
        <f t="shared" si="391"/>
        <v/>
      </c>
      <c r="H469" t="str">
        <f t="shared" si="391"/>
        <v/>
      </c>
      <c r="I469">
        <f t="shared" si="391"/>
        <v>-7.7782789585140399E-2</v>
      </c>
      <c r="J469" t="str">
        <f t="shared" si="391"/>
        <v/>
      </c>
      <c r="K469" t="str">
        <f t="shared" si="391"/>
        <v/>
      </c>
      <c r="L469" t="str">
        <f t="shared" si="391"/>
        <v/>
      </c>
      <c r="M469" t="str">
        <f t="shared" si="391"/>
        <v/>
      </c>
      <c r="N469" t="str">
        <f t="shared" si="391"/>
        <v/>
      </c>
      <c r="O469" t="str">
        <f t="shared" si="391"/>
        <v/>
      </c>
      <c r="P469" t="str">
        <f t="shared" si="391"/>
        <v/>
      </c>
      <c r="Q469">
        <f t="shared" si="391"/>
        <v>2.7909377456574389E-3</v>
      </c>
      <c r="R469">
        <f t="shared" si="391"/>
        <v>-1.3235966979322278E-2</v>
      </c>
      <c r="S469" t="str">
        <f t="shared" si="391"/>
        <v/>
      </c>
      <c r="T469" t="str">
        <f t="shared" si="391"/>
        <v/>
      </c>
      <c r="U469">
        <f t="shared" si="391"/>
        <v>-5.3391405048548002E-2</v>
      </c>
      <c r="V469" t="str">
        <f t="shared" si="391"/>
        <v/>
      </c>
      <c r="W469" t="str">
        <f t="shared" si="391"/>
        <v/>
      </c>
      <c r="X469">
        <f t="shared" si="391"/>
        <v>-1.6699497677139519E-3</v>
      </c>
      <c r="Y469" t="str">
        <f t="shared" si="391"/>
        <v/>
      </c>
      <c r="Z469" t="str">
        <f t="shared" si="391"/>
        <v/>
      </c>
      <c r="AA469" t="str">
        <f t="shared" si="391"/>
        <v/>
      </c>
      <c r="AB469" t="str">
        <f t="shared" si="391"/>
        <v/>
      </c>
      <c r="AC469" t="str">
        <f t="shared" si="391"/>
        <v/>
      </c>
      <c r="AD469" t="str">
        <f t="shared" si="391"/>
        <v/>
      </c>
      <c r="AE469">
        <f t="shared" si="391"/>
        <v>-5.9756564273483193E-4</v>
      </c>
      <c r="AF469">
        <f t="shared" si="391"/>
        <v>-3.3092207230343007E-3</v>
      </c>
      <c r="AG469">
        <f t="shared" si="391"/>
        <v>-3.2961529001482859E-3</v>
      </c>
      <c r="AH469">
        <f t="shared" si="391"/>
        <v>-5.0716610803505091E-3</v>
      </c>
      <c r="AI469">
        <f t="shared" ref="AI469:BP469" si="392">IF(COUNT(AI151)=1,AI151-AI150,"")</f>
        <v>2.4730125603156239E-3</v>
      </c>
      <c r="AJ469">
        <f t="shared" si="392"/>
        <v>-5.3204545932494796E-3</v>
      </c>
      <c r="AK469">
        <f t="shared" si="392"/>
        <v>1.0127915322524217E-3</v>
      </c>
      <c r="AL469">
        <f t="shared" si="392"/>
        <v>5.0392775251104638E-3</v>
      </c>
      <c r="AM469">
        <f t="shared" si="392"/>
        <v>4.4504903229736215E-4</v>
      </c>
      <c r="AN469">
        <f t="shared" si="392"/>
        <v>2.9269478783833236E-4</v>
      </c>
      <c r="AO469">
        <f t="shared" si="392"/>
        <v>3.6019155108726331E-3</v>
      </c>
      <c r="AP469" t="str">
        <f t="shared" si="392"/>
        <v/>
      </c>
      <c r="AQ469">
        <f t="shared" si="392"/>
        <v>-5.493068174269311E-3</v>
      </c>
      <c r="AR469">
        <f t="shared" si="392"/>
        <v>-3.4089592914332556E-3</v>
      </c>
      <c r="AS469">
        <f t="shared" si="392"/>
        <v>-8.9020275952087502E-3</v>
      </c>
      <c r="AT469">
        <f t="shared" si="392"/>
        <v>-1.2207146294572757E-3</v>
      </c>
      <c r="AU469" t="str">
        <f t="shared" si="392"/>
        <v/>
      </c>
      <c r="AV469">
        <f t="shared" si="392"/>
        <v>-2.4516228694295705E-3</v>
      </c>
      <c r="AW469">
        <f t="shared" si="392"/>
        <v>-2.4978891618646415E-2</v>
      </c>
      <c r="AX469">
        <f t="shared" si="392"/>
        <v>-3.349348301323829E-3</v>
      </c>
      <c r="AY469">
        <f t="shared" si="392"/>
        <v>4.8932275960282823E-3</v>
      </c>
      <c r="AZ469" t="str">
        <f t="shared" si="392"/>
        <v/>
      </c>
      <c r="BA469">
        <f t="shared" si="392"/>
        <v>6.2337074778330503E-2</v>
      </c>
      <c r="BB469">
        <f t="shared" si="392"/>
        <v>2.6147242484642064E-3</v>
      </c>
      <c r="BC469">
        <f t="shared" si="392"/>
        <v>1.3092297909519157E-2</v>
      </c>
      <c r="BD469" t="str">
        <f t="shared" si="392"/>
        <v/>
      </c>
      <c r="BE469">
        <f t="shared" si="392"/>
        <v>-6.7535760150825297E-2</v>
      </c>
      <c r="BF469">
        <f t="shared" si="392"/>
        <v>8.3484982333761337E-3</v>
      </c>
      <c r="BG469">
        <f t="shared" si="392"/>
        <v>9.0421683360730754E-4</v>
      </c>
      <c r="BH469">
        <f t="shared" si="392"/>
        <v>7.617376092651236E-3</v>
      </c>
      <c r="BI469" t="str">
        <f t="shared" si="392"/>
        <v/>
      </c>
      <c r="BJ469">
        <f t="shared" si="392"/>
        <v>-0.60043808213454852</v>
      </c>
      <c r="BK469">
        <f t="shared" si="392"/>
        <v>-0.37521789389586857</v>
      </c>
      <c r="BL469">
        <f t="shared" si="392"/>
        <v>-0.41091051610129981</v>
      </c>
      <c r="BM469">
        <f t="shared" si="392"/>
        <v>0.22522018622630524</v>
      </c>
      <c r="BN469">
        <f t="shared" si="392"/>
        <v>0.18953126628069317</v>
      </c>
      <c r="BO469">
        <f t="shared" si="392"/>
        <v>5.9493456176410442E-3</v>
      </c>
      <c r="BP469">
        <f t="shared" si="392"/>
        <v>-1.1102450974251638E-2</v>
      </c>
    </row>
    <row r="470" spans="1:68" x14ac:dyDescent="0.2">
      <c r="A470">
        <v>1984</v>
      </c>
      <c r="B470">
        <v>1</v>
      </c>
      <c r="C470">
        <f t="shared" ref="C470:AH470" si="393">IF(COUNT(C152)=1,C152-C151,"")</f>
        <v>-7.6053257500170446E-3</v>
      </c>
      <c r="D470">
        <f t="shared" si="393"/>
        <v>-3.4960944280797435E-3</v>
      </c>
      <c r="E470" t="str">
        <f t="shared" si="393"/>
        <v/>
      </c>
      <c r="F470" t="str">
        <f t="shared" si="393"/>
        <v/>
      </c>
      <c r="G470" t="str">
        <f t="shared" si="393"/>
        <v/>
      </c>
      <c r="H470" t="str">
        <f t="shared" si="393"/>
        <v/>
      </c>
      <c r="I470">
        <f t="shared" si="393"/>
        <v>-1.741443219692318E-2</v>
      </c>
      <c r="J470" t="str">
        <f t="shared" si="393"/>
        <v/>
      </c>
      <c r="K470" t="str">
        <f t="shared" si="393"/>
        <v/>
      </c>
      <c r="L470" t="str">
        <f t="shared" si="393"/>
        <v/>
      </c>
      <c r="M470" t="str">
        <f t="shared" si="393"/>
        <v/>
      </c>
      <c r="N470" t="str">
        <f t="shared" si="393"/>
        <v/>
      </c>
      <c r="O470" t="str">
        <f t="shared" si="393"/>
        <v/>
      </c>
      <c r="P470" t="str">
        <f t="shared" si="393"/>
        <v/>
      </c>
      <c r="Q470">
        <f t="shared" si="393"/>
        <v>2.8532197027350201E-4</v>
      </c>
      <c r="R470">
        <f t="shared" si="393"/>
        <v>-1.5940506269800814E-2</v>
      </c>
      <c r="S470" t="str">
        <f t="shared" si="393"/>
        <v/>
      </c>
      <c r="T470" t="str">
        <f t="shared" si="393"/>
        <v/>
      </c>
      <c r="U470">
        <f t="shared" si="393"/>
        <v>-1.6869302100031014E-2</v>
      </c>
      <c r="V470" t="str">
        <f t="shared" si="393"/>
        <v/>
      </c>
      <c r="W470" t="str">
        <f t="shared" si="393"/>
        <v/>
      </c>
      <c r="X470">
        <f t="shared" si="393"/>
        <v>-1.1922340417350519E-2</v>
      </c>
      <c r="Y470" t="str">
        <f t="shared" si="393"/>
        <v/>
      </c>
      <c r="Z470" t="str">
        <f t="shared" si="393"/>
        <v/>
      </c>
      <c r="AA470" t="str">
        <f t="shared" si="393"/>
        <v/>
      </c>
      <c r="AB470" t="str">
        <f t="shared" si="393"/>
        <v/>
      </c>
      <c r="AC470" t="str">
        <f t="shared" si="393"/>
        <v/>
      </c>
      <c r="AD470" t="str">
        <f t="shared" si="393"/>
        <v/>
      </c>
      <c r="AE470">
        <f t="shared" si="393"/>
        <v>1.1217826008484977E-3</v>
      </c>
      <c r="AF470">
        <f t="shared" si="393"/>
        <v>8.3422864261617491E-4</v>
      </c>
      <c r="AG470">
        <f t="shared" si="393"/>
        <v>1.3254781456701892E-3</v>
      </c>
      <c r="AH470">
        <f t="shared" si="393"/>
        <v>-4.6725909444287339E-3</v>
      </c>
      <c r="AI470">
        <f t="shared" ref="AI470:BP470" si="394">IF(COUNT(AI152)=1,AI152-AI151,"")</f>
        <v>-9.4462680485767336E-3</v>
      </c>
      <c r="AJ470">
        <f t="shared" si="394"/>
        <v>1.1778724418629594E-3</v>
      </c>
      <c r="AK470">
        <f t="shared" si="394"/>
        <v>1.2619290000737138E-3</v>
      </c>
      <c r="AL470">
        <f t="shared" si="394"/>
        <v>4.5480407093423381E-3</v>
      </c>
      <c r="AM470">
        <f t="shared" si="394"/>
        <v>1.5832089921818948E-4</v>
      </c>
      <c r="AN470">
        <f t="shared" si="394"/>
        <v>2.060657775082575E-3</v>
      </c>
      <c r="AO470">
        <f t="shared" si="394"/>
        <v>1.2264291324664001E-3</v>
      </c>
      <c r="AP470" t="str">
        <f t="shared" si="394"/>
        <v/>
      </c>
      <c r="AQ470">
        <f t="shared" si="394"/>
        <v>-8.0460643133708487E-3</v>
      </c>
      <c r="AR470">
        <f t="shared" si="394"/>
        <v>3.9570924584153566E-3</v>
      </c>
      <c r="AS470">
        <f t="shared" si="394"/>
        <v>-4.0889719732213337E-3</v>
      </c>
      <c r="AT470">
        <f t="shared" si="394"/>
        <v>-3.5163539539703192E-3</v>
      </c>
      <c r="AU470" t="str">
        <f t="shared" si="394"/>
        <v/>
      </c>
      <c r="AV470">
        <f t="shared" si="394"/>
        <v>1.0446321678543313E-3</v>
      </c>
      <c r="AW470">
        <f t="shared" si="394"/>
        <v>-7.9156097564236916E-3</v>
      </c>
      <c r="AX470">
        <f t="shared" si="394"/>
        <v>-5.210443422368094E-3</v>
      </c>
      <c r="AY470">
        <f t="shared" si="394"/>
        <v>-2.5985724289947498E-3</v>
      </c>
      <c r="AZ470" t="str">
        <f t="shared" si="394"/>
        <v/>
      </c>
      <c r="BA470">
        <f t="shared" si="394"/>
        <v>5.2445299180635008E-2</v>
      </c>
      <c r="BB470">
        <f t="shared" si="394"/>
        <v>-6.6705390579162582E-3</v>
      </c>
      <c r="BC470">
        <f t="shared" si="394"/>
        <v>4.7212312415190194E-2</v>
      </c>
      <c r="BD470" t="str">
        <f t="shared" si="394"/>
        <v/>
      </c>
      <c r="BE470">
        <f t="shared" si="394"/>
        <v>4.4651085246285582E-2</v>
      </c>
      <c r="BF470">
        <f t="shared" si="394"/>
        <v>3.7138136409531342E-3</v>
      </c>
      <c r="BG470">
        <f t="shared" si="394"/>
        <v>-8.2767473583871265E-3</v>
      </c>
      <c r="BH470">
        <f t="shared" si="394"/>
        <v>-2.2156334407109207E-4</v>
      </c>
      <c r="BI470" t="str">
        <f t="shared" si="394"/>
        <v/>
      </c>
      <c r="BJ470">
        <f t="shared" si="394"/>
        <v>-0.86369179303298971</v>
      </c>
      <c r="BK470">
        <f t="shared" si="394"/>
        <v>-1.5443867127595379</v>
      </c>
      <c r="BL470">
        <f t="shared" si="394"/>
        <v>-1.4288130097656833</v>
      </c>
      <c r="BM470">
        <f t="shared" si="394"/>
        <v>-0.68069492151371147</v>
      </c>
      <c r="BN470">
        <f t="shared" si="394"/>
        <v>-0.56511803373061298</v>
      </c>
      <c r="BO470">
        <f t="shared" si="394"/>
        <v>-1.0193605883234647E-2</v>
      </c>
      <c r="BP470">
        <f t="shared" si="394"/>
        <v>2.9824276420705592E-3</v>
      </c>
    </row>
    <row r="471" spans="1:68" x14ac:dyDescent="0.2">
      <c r="A471">
        <v>1984</v>
      </c>
      <c r="B471">
        <v>2</v>
      </c>
      <c r="C471">
        <f t="shared" ref="C471:AH471" si="395">IF(COUNT(C153)=1,C153-C152,"")</f>
        <v>2.1506092662981757E-4</v>
      </c>
      <c r="D471">
        <f t="shared" si="395"/>
        <v>3.1674430478556559E-3</v>
      </c>
      <c r="E471" t="str">
        <f t="shared" si="395"/>
        <v/>
      </c>
      <c r="F471" t="str">
        <f t="shared" si="395"/>
        <v/>
      </c>
      <c r="G471" t="str">
        <f t="shared" si="395"/>
        <v/>
      </c>
      <c r="H471" t="str">
        <f t="shared" si="395"/>
        <v/>
      </c>
      <c r="I471">
        <f t="shared" si="395"/>
        <v>-7.1043235925305481E-3</v>
      </c>
      <c r="J471" t="str">
        <f t="shared" si="395"/>
        <v/>
      </c>
      <c r="K471" t="str">
        <f t="shared" si="395"/>
        <v/>
      </c>
      <c r="L471" t="str">
        <f t="shared" si="395"/>
        <v/>
      </c>
      <c r="M471" t="str">
        <f t="shared" si="395"/>
        <v/>
      </c>
      <c r="N471" t="str">
        <f t="shared" si="395"/>
        <v/>
      </c>
      <c r="O471" t="str">
        <f t="shared" si="395"/>
        <v/>
      </c>
      <c r="P471" t="str">
        <f t="shared" si="395"/>
        <v/>
      </c>
      <c r="Q471">
        <f t="shared" si="395"/>
        <v>-4.0930628946286851E-4</v>
      </c>
      <c r="R471">
        <f t="shared" si="395"/>
        <v>-1.1618816095937845E-2</v>
      </c>
      <c r="S471" t="str">
        <f t="shared" si="395"/>
        <v/>
      </c>
      <c r="T471" t="str">
        <f t="shared" si="395"/>
        <v/>
      </c>
      <c r="U471">
        <f t="shared" si="395"/>
        <v>-1.4500838578452857E-3</v>
      </c>
      <c r="V471" t="str">
        <f t="shared" si="395"/>
        <v/>
      </c>
      <c r="W471" t="str">
        <f t="shared" si="395"/>
        <v/>
      </c>
      <c r="X471">
        <f t="shared" si="395"/>
        <v>2.2814201397691747E-3</v>
      </c>
      <c r="Y471" t="str">
        <f t="shared" si="395"/>
        <v/>
      </c>
      <c r="Z471" t="str">
        <f t="shared" si="395"/>
        <v/>
      </c>
      <c r="AA471" t="str">
        <f t="shared" si="395"/>
        <v/>
      </c>
      <c r="AB471" t="str">
        <f t="shared" si="395"/>
        <v/>
      </c>
      <c r="AC471" t="str">
        <f t="shared" si="395"/>
        <v/>
      </c>
      <c r="AD471" t="str">
        <f t="shared" si="395"/>
        <v/>
      </c>
      <c r="AE471">
        <f t="shared" si="395"/>
        <v>9.4788958893676778E-4</v>
      </c>
      <c r="AF471">
        <f t="shared" si="395"/>
        <v>1.0844930697846422E-3</v>
      </c>
      <c r="AG471">
        <f t="shared" si="395"/>
        <v>9.6472395752833506E-5</v>
      </c>
      <c r="AH471">
        <f t="shared" si="395"/>
        <v>7.1082182280868267E-3</v>
      </c>
      <c r="AI471">
        <f t="shared" ref="AI471:BP471" si="396">IF(COUNT(AI153)=1,AI153-AI152,"")</f>
        <v>-1.4468984476945224E-3</v>
      </c>
      <c r="AJ471">
        <f t="shared" si="396"/>
        <v>2.4548482721966636E-3</v>
      </c>
      <c r="AK471">
        <f t="shared" si="396"/>
        <v>-1.3010066845016155E-3</v>
      </c>
      <c r="AL471">
        <f t="shared" si="396"/>
        <v>1.3990355954897282E-2</v>
      </c>
      <c r="AM471">
        <f t="shared" si="396"/>
        <v>8.0545328807009042E-3</v>
      </c>
      <c r="AN471">
        <f t="shared" si="396"/>
        <v>-5.9913528356325685E-4</v>
      </c>
      <c r="AO471">
        <f t="shared" si="396"/>
        <v>-1.6836283533478991E-3</v>
      </c>
      <c r="AP471" t="str">
        <f t="shared" si="396"/>
        <v/>
      </c>
      <c r="AQ471">
        <f t="shared" si="396"/>
        <v>2.237408131321672E-3</v>
      </c>
      <c r="AR471">
        <f t="shared" si="396"/>
        <v>6.4051564428830865E-3</v>
      </c>
      <c r="AS471">
        <f t="shared" si="396"/>
        <v>8.6425644675696134E-3</v>
      </c>
      <c r="AT471">
        <f t="shared" si="396"/>
        <v>-8.4275036994649888E-3</v>
      </c>
      <c r="AU471" t="str">
        <f t="shared" si="396"/>
        <v/>
      </c>
      <c r="AV471">
        <f t="shared" si="396"/>
        <v>-8.1999995310511054E-4</v>
      </c>
      <c r="AW471">
        <f t="shared" si="396"/>
        <v>1.1105802133988263E-3</v>
      </c>
      <c r="AX471">
        <f t="shared" si="396"/>
        <v>-5.3048575318035418E-3</v>
      </c>
      <c r="AY471">
        <f t="shared" si="396"/>
        <v>-5.6714805752244857E-3</v>
      </c>
      <c r="AZ471" t="str">
        <f t="shared" si="396"/>
        <v/>
      </c>
      <c r="BA471">
        <f t="shared" si="396"/>
        <v>-1.4654702027461664E-2</v>
      </c>
      <c r="BB471">
        <f t="shared" si="396"/>
        <v>1.1656895276708212E-3</v>
      </c>
      <c r="BC471">
        <f t="shared" si="396"/>
        <v>6.3909149308935209E-2</v>
      </c>
      <c r="BD471" t="str">
        <f t="shared" si="396"/>
        <v/>
      </c>
      <c r="BE471">
        <f t="shared" si="396"/>
        <v>-9.8620059753189437E-3</v>
      </c>
      <c r="BF471">
        <f t="shared" si="396"/>
        <v>1.2905865694463614E-2</v>
      </c>
      <c r="BG471">
        <f t="shared" si="396"/>
        <v>-4.2610560729595015E-2</v>
      </c>
      <c r="BH471">
        <f t="shared" si="396"/>
        <v>-2.391997435182168E-3</v>
      </c>
      <c r="BI471" t="str">
        <f t="shared" si="396"/>
        <v/>
      </c>
      <c r="BJ471">
        <f t="shared" si="396"/>
        <v>-0.75519636901286269</v>
      </c>
      <c r="BK471">
        <f t="shared" si="396"/>
        <v>-0.9811844426058709</v>
      </c>
      <c r="BL471">
        <f t="shared" si="396"/>
        <v>0.15448461662046142</v>
      </c>
      <c r="BM471">
        <f t="shared" si="396"/>
        <v>-0.22598807516017949</v>
      </c>
      <c r="BN471">
        <f t="shared" si="396"/>
        <v>0.90968368397747135</v>
      </c>
      <c r="BO471">
        <f t="shared" si="396"/>
        <v>-8.8854680854706519E-3</v>
      </c>
      <c r="BP471">
        <f t="shared" si="396"/>
        <v>-8.2983761901062741E-3</v>
      </c>
    </row>
    <row r="472" spans="1:68" x14ac:dyDescent="0.2">
      <c r="A472">
        <v>1984</v>
      </c>
      <c r="B472">
        <v>3</v>
      </c>
      <c r="C472">
        <f t="shared" ref="C472:AH472" si="397">IF(COUNT(C154)=1,C154-C153,"")</f>
        <v>2.1862717544376409E-3</v>
      </c>
      <c r="D472">
        <f t="shared" si="397"/>
        <v>-2.2268639930071998E-3</v>
      </c>
      <c r="E472" t="str">
        <f t="shared" si="397"/>
        <v/>
      </c>
      <c r="F472" t="str">
        <f t="shared" si="397"/>
        <v/>
      </c>
      <c r="G472" t="str">
        <f t="shared" si="397"/>
        <v/>
      </c>
      <c r="H472" t="str">
        <f t="shared" si="397"/>
        <v/>
      </c>
      <c r="I472">
        <f t="shared" si="397"/>
        <v>2.6894783906389108E-2</v>
      </c>
      <c r="J472" t="str">
        <f t="shared" si="397"/>
        <v/>
      </c>
      <c r="K472" t="str">
        <f t="shared" si="397"/>
        <v/>
      </c>
      <c r="L472" t="str">
        <f t="shared" si="397"/>
        <v/>
      </c>
      <c r="M472" t="str">
        <f t="shared" si="397"/>
        <v/>
      </c>
      <c r="N472" t="str">
        <f t="shared" si="397"/>
        <v/>
      </c>
      <c r="O472" t="str">
        <f t="shared" si="397"/>
        <v/>
      </c>
      <c r="P472" t="str">
        <f t="shared" si="397"/>
        <v/>
      </c>
      <c r="Q472">
        <f t="shared" si="397"/>
        <v>4.4599270363345628E-5</v>
      </c>
      <c r="R472">
        <f t="shared" si="397"/>
        <v>-8.7661464857129445E-3</v>
      </c>
      <c r="S472" t="str">
        <f t="shared" si="397"/>
        <v/>
      </c>
      <c r="T472" t="str">
        <f t="shared" si="397"/>
        <v/>
      </c>
      <c r="U472">
        <f t="shared" si="397"/>
        <v>-4.8483948821305134E-3</v>
      </c>
      <c r="V472" t="str">
        <f t="shared" si="397"/>
        <v/>
      </c>
      <c r="W472" t="str">
        <f t="shared" si="397"/>
        <v/>
      </c>
      <c r="X472">
        <f t="shared" si="397"/>
        <v>-8.1995866072528401E-3</v>
      </c>
      <c r="Y472" t="str">
        <f t="shared" si="397"/>
        <v/>
      </c>
      <c r="Z472" t="str">
        <f t="shared" si="397"/>
        <v/>
      </c>
      <c r="AA472" t="str">
        <f t="shared" si="397"/>
        <v/>
      </c>
      <c r="AB472" t="str">
        <f t="shared" si="397"/>
        <v/>
      </c>
      <c r="AC472" t="str">
        <f t="shared" si="397"/>
        <v/>
      </c>
      <c r="AD472" t="str">
        <f t="shared" si="397"/>
        <v/>
      </c>
      <c r="AE472">
        <f t="shared" si="397"/>
        <v>1.9373698140920936E-3</v>
      </c>
      <c r="AF472">
        <f t="shared" si="397"/>
        <v>7.469031791504932E-4</v>
      </c>
      <c r="AG472">
        <f t="shared" si="397"/>
        <v>1.78566723922291E-3</v>
      </c>
      <c r="AH472">
        <f t="shared" si="397"/>
        <v>-6.3808541280305775E-3</v>
      </c>
      <c r="AI472">
        <f t="shared" ref="AI472:BP472" si="398">IF(COUNT(AI154)=1,AI154-AI153,"")</f>
        <v>5.7060738492911156E-3</v>
      </c>
      <c r="AJ472">
        <f t="shared" si="398"/>
        <v>2.4140028099850497E-4</v>
      </c>
      <c r="AK472">
        <f t="shared" si="398"/>
        <v>6.4805309624116347E-4</v>
      </c>
      <c r="AL472">
        <f t="shared" si="398"/>
        <v>1.1422568795640409E-2</v>
      </c>
      <c r="AM472">
        <f t="shared" si="398"/>
        <v>-1.0941388644969408E-3</v>
      </c>
      <c r="AN472">
        <f t="shared" si="398"/>
        <v>-2.0716343545803539E-3</v>
      </c>
      <c r="AO472">
        <f t="shared" si="398"/>
        <v>-2.818537533729959E-3</v>
      </c>
      <c r="AP472" t="str">
        <f t="shared" si="398"/>
        <v/>
      </c>
      <c r="AQ472">
        <f t="shared" si="398"/>
        <v>-5.2961324815470334E-5</v>
      </c>
      <c r="AR472">
        <f t="shared" si="398"/>
        <v>1.4402013878509479E-3</v>
      </c>
      <c r="AS472">
        <f t="shared" si="398"/>
        <v>1.3872399680803227E-3</v>
      </c>
      <c r="AT472">
        <f t="shared" si="398"/>
        <v>7.990316462835878E-4</v>
      </c>
      <c r="AU472" t="str">
        <f t="shared" si="398"/>
        <v/>
      </c>
      <c r="AV472">
        <f t="shared" si="398"/>
        <v>-1.7749374260365158E-3</v>
      </c>
      <c r="AW472">
        <f t="shared" si="398"/>
        <v>8.7902328823155074E-3</v>
      </c>
      <c r="AX472">
        <f t="shared" si="398"/>
        <v>1.8425501057581783E-3</v>
      </c>
      <c r="AY472">
        <f t="shared" si="398"/>
        <v>-1.0582365374496305E-3</v>
      </c>
      <c r="AZ472" t="str">
        <f t="shared" si="398"/>
        <v/>
      </c>
      <c r="BA472">
        <f t="shared" si="398"/>
        <v>-2.4522335508874171E-3</v>
      </c>
      <c r="BB472">
        <f t="shared" si="398"/>
        <v>1.2156041872461998E-3</v>
      </c>
      <c r="BC472">
        <f t="shared" si="398"/>
        <v>2.9830889073747979E-2</v>
      </c>
      <c r="BD472" t="str">
        <f t="shared" si="398"/>
        <v/>
      </c>
      <c r="BE472">
        <f t="shared" si="398"/>
        <v>5.2370159804122629E-2</v>
      </c>
      <c r="BF472">
        <f t="shared" si="398"/>
        <v>1.0675669350457717E-2</v>
      </c>
      <c r="BG472">
        <f t="shared" si="398"/>
        <v>-1.9455186686934134E-2</v>
      </c>
      <c r="BH472">
        <f t="shared" si="398"/>
        <v>-1.0531942259095622E-3</v>
      </c>
      <c r="BI472" t="str">
        <f t="shared" si="398"/>
        <v/>
      </c>
      <c r="BJ472">
        <f t="shared" si="398"/>
        <v>1.285526712568096</v>
      </c>
      <c r="BK472">
        <f t="shared" si="398"/>
        <v>0.89463000752205879</v>
      </c>
      <c r="BL472">
        <f t="shared" si="398"/>
        <v>0.91012839737744322</v>
      </c>
      <c r="BM472">
        <f t="shared" si="398"/>
        <v>-0.39089670640230612</v>
      </c>
      <c r="BN472">
        <f t="shared" si="398"/>
        <v>-0.37539606461910857</v>
      </c>
      <c r="BO472">
        <f t="shared" si="398"/>
        <v>-7.2079025866578494E-3</v>
      </c>
      <c r="BP472">
        <f t="shared" si="398"/>
        <v>-1.453672341398636E-2</v>
      </c>
    </row>
    <row r="473" spans="1:68" x14ac:dyDescent="0.2">
      <c r="A473">
        <v>1984</v>
      </c>
      <c r="B473">
        <v>4</v>
      </c>
      <c r="C473">
        <f t="shared" ref="C473:AH473" si="399">IF(COUNT(C155)=1,C155-C154,"")</f>
        <v>3.2496822640482037E-4</v>
      </c>
      <c r="D473">
        <f t="shared" si="399"/>
        <v>-5.90100973043306E-3</v>
      </c>
      <c r="E473" t="str">
        <f t="shared" si="399"/>
        <v/>
      </c>
      <c r="F473" t="str">
        <f t="shared" si="399"/>
        <v/>
      </c>
      <c r="G473" t="str">
        <f t="shared" si="399"/>
        <v/>
      </c>
      <c r="H473" t="str">
        <f t="shared" si="399"/>
        <v/>
      </c>
      <c r="I473">
        <f t="shared" si="399"/>
        <v>4.1014512341416953E-2</v>
      </c>
      <c r="J473" t="str">
        <f t="shared" si="399"/>
        <v/>
      </c>
      <c r="K473" t="str">
        <f t="shared" si="399"/>
        <v/>
      </c>
      <c r="L473" t="str">
        <f t="shared" si="399"/>
        <v/>
      </c>
      <c r="M473" t="str">
        <f t="shared" si="399"/>
        <v/>
      </c>
      <c r="N473" t="str">
        <f t="shared" si="399"/>
        <v/>
      </c>
      <c r="O473" t="str">
        <f t="shared" si="399"/>
        <v/>
      </c>
      <c r="P473" t="str">
        <f t="shared" si="399"/>
        <v/>
      </c>
      <c r="Q473">
        <f t="shared" si="399"/>
        <v>-2.7306824704065175E-3</v>
      </c>
      <c r="R473">
        <f t="shared" si="399"/>
        <v>1.0428814606460612E-2</v>
      </c>
      <c r="S473" t="str">
        <f t="shared" si="399"/>
        <v/>
      </c>
      <c r="T473" t="str">
        <f t="shared" si="399"/>
        <v/>
      </c>
      <c r="U473">
        <f t="shared" si="399"/>
        <v>4.5856720525224048E-2</v>
      </c>
      <c r="V473" t="str">
        <f t="shared" si="399"/>
        <v/>
      </c>
      <c r="W473" t="str">
        <f t="shared" si="399"/>
        <v/>
      </c>
      <c r="X473">
        <f t="shared" si="399"/>
        <v>-1.1535465073064799E-3</v>
      </c>
      <c r="Y473" t="str">
        <f t="shared" si="399"/>
        <v/>
      </c>
      <c r="Z473" t="str">
        <f t="shared" si="399"/>
        <v/>
      </c>
      <c r="AA473" t="str">
        <f t="shared" si="399"/>
        <v/>
      </c>
      <c r="AB473" t="str">
        <f t="shared" si="399"/>
        <v/>
      </c>
      <c r="AC473" t="str">
        <f t="shared" si="399"/>
        <v/>
      </c>
      <c r="AD473" t="str">
        <f t="shared" si="399"/>
        <v/>
      </c>
      <c r="AE473">
        <f t="shared" si="399"/>
        <v>-3.1806555114659574E-3</v>
      </c>
      <c r="AF473">
        <f t="shared" si="399"/>
        <v>-1.5557884175709802E-4</v>
      </c>
      <c r="AG473">
        <f t="shared" si="399"/>
        <v>3.5785650886577258E-4</v>
      </c>
      <c r="AH473">
        <f t="shared" si="399"/>
        <v>-4.4437813541042814E-3</v>
      </c>
      <c r="AI473">
        <f t="shared" ref="AI473:BP473" si="400">IF(COUNT(AI155)=1,AI155-AI154,"")</f>
        <v>1.8797177379008545E-3</v>
      </c>
      <c r="AJ473">
        <f t="shared" si="400"/>
        <v>1.9971020299394127E-3</v>
      </c>
      <c r="AK473">
        <f t="shared" si="400"/>
        <v>1.3384329371310955E-3</v>
      </c>
      <c r="AL473">
        <f t="shared" si="400"/>
        <v>-4.3452950642297594E-3</v>
      </c>
      <c r="AM473">
        <f t="shared" si="400"/>
        <v>-9.1546554100050415E-3</v>
      </c>
      <c r="AN473">
        <f t="shared" si="400"/>
        <v>-2.3986922568322022E-3</v>
      </c>
      <c r="AO473">
        <f t="shared" si="400"/>
        <v>-2.2431134150751042E-3</v>
      </c>
      <c r="AP473" t="str">
        <f t="shared" si="400"/>
        <v/>
      </c>
      <c r="AQ473">
        <f t="shared" si="400"/>
        <v>-7.5637329941891096E-4</v>
      </c>
      <c r="AR473">
        <f t="shared" si="400"/>
        <v>6.3404373239213108E-3</v>
      </c>
      <c r="AS473">
        <f t="shared" si="400"/>
        <v>5.5840639410060788E-3</v>
      </c>
      <c r="AT473">
        <f t="shared" si="400"/>
        <v>-5.2590958367951801E-3</v>
      </c>
      <c r="AU473" t="str">
        <f t="shared" si="400"/>
        <v/>
      </c>
      <c r="AV473">
        <f t="shared" si="400"/>
        <v>-9.5750270272532134E-5</v>
      </c>
      <c r="AW473">
        <f t="shared" si="400"/>
        <v>7.7637255322731136E-3</v>
      </c>
      <c r="AX473">
        <f t="shared" si="400"/>
        <v>-3.3847572174003915E-3</v>
      </c>
      <c r="AY473">
        <f t="shared" si="400"/>
        <v>-5.9466988591880821E-3</v>
      </c>
      <c r="AZ473" t="str">
        <f t="shared" si="400"/>
        <v/>
      </c>
      <c r="BA473">
        <f t="shared" si="400"/>
        <v>-3.3843600246956651E-3</v>
      </c>
      <c r="BB473">
        <f t="shared" si="400"/>
        <v>-3.3798666744528916E-3</v>
      </c>
      <c r="BC473">
        <f t="shared" si="400"/>
        <v>4.1351431662752791E-2</v>
      </c>
      <c r="BD473" t="str">
        <f t="shared" si="400"/>
        <v/>
      </c>
      <c r="BE473">
        <f t="shared" si="400"/>
        <v>1.5829340817917092E-2</v>
      </c>
      <c r="BF473">
        <f t="shared" si="400"/>
        <v>-4.1897118327938188E-3</v>
      </c>
      <c r="BG473">
        <f t="shared" si="400"/>
        <v>-3.5441396741446418E-2</v>
      </c>
      <c r="BH473">
        <f t="shared" si="400"/>
        <v>9.2940914549598588E-3</v>
      </c>
      <c r="BI473" t="str">
        <f t="shared" si="400"/>
        <v/>
      </c>
      <c r="BJ473">
        <f t="shared" si="400"/>
        <v>0.3894279720827889</v>
      </c>
      <c r="BK473">
        <f t="shared" si="400"/>
        <v>0.97391096885781359</v>
      </c>
      <c r="BL473">
        <f t="shared" si="400"/>
        <v>-4.0832186059798659E-2</v>
      </c>
      <c r="BM473">
        <f t="shared" si="400"/>
        <v>0.58448299561767358</v>
      </c>
      <c r="BN473">
        <f t="shared" si="400"/>
        <v>-0.43025831584688445</v>
      </c>
      <c r="BO473">
        <f t="shared" si="400"/>
        <v>1.3768657236814197E-2</v>
      </c>
      <c r="BP473">
        <f t="shared" si="400"/>
        <v>1.8888673056432909E-3</v>
      </c>
    </row>
    <row r="474" spans="1:68" x14ac:dyDescent="0.2">
      <c r="A474">
        <v>1985</v>
      </c>
      <c r="B474">
        <v>1</v>
      </c>
      <c r="C474">
        <f t="shared" ref="C474:AH474" si="401">IF(COUNT(C156)=1,C156-C155,"")</f>
        <v>1.1090430641775839E-3</v>
      </c>
      <c r="D474">
        <f t="shared" si="401"/>
        <v>1.5760619063396319E-3</v>
      </c>
      <c r="E474" t="str">
        <f t="shared" si="401"/>
        <v/>
      </c>
      <c r="F474" t="str">
        <f t="shared" si="401"/>
        <v/>
      </c>
      <c r="G474" t="str">
        <f t="shared" si="401"/>
        <v/>
      </c>
      <c r="H474" t="str">
        <f t="shared" si="401"/>
        <v/>
      </c>
      <c r="I474">
        <f t="shared" si="401"/>
        <v>-4.409866673019458E-3</v>
      </c>
      <c r="J474" t="str">
        <f t="shared" si="401"/>
        <v/>
      </c>
      <c r="K474" t="str">
        <f t="shared" si="401"/>
        <v/>
      </c>
      <c r="L474" t="str">
        <f t="shared" si="401"/>
        <v/>
      </c>
      <c r="M474" t="str">
        <f t="shared" si="401"/>
        <v/>
      </c>
      <c r="N474" t="str">
        <f t="shared" si="401"/>
        <v/>
      </c>
      <c r="O474" t="str">
        <f t="shared" si="401"/>
        <v/>
      </c>
      <c r="P474" t="str">
        <f t="shared" si="401"/>
        <v/>
      </c>
      <c r="Q474">
        <f t="shared" si="401"/>
        <v>2.7712756050941173E-3</v>
      </c>
      <c r="R474">
        <f t="shared" si="401"/>
        <v>1.6282668287201929E-2</v>
      </c>
      <c r="S474" t="str">
        <f t="shared" si="401"/>
        <v/>
      </c>
      <c r="T474" t="str">
        <f t="shared" si="401"/>
        <v/>
      </c>
      <c r="U474">
        <f t="shared" si="401"/>
        <v>-2.4962751420804175E-2</v>
      </c>
      <c r="V474" t="str">
        <f t="shared" si="401"/>
        <v/>
      </c>
      <c r="W474" t="str">
        <f t="shared" si="401"/>
        <v/>
      </c>
      <c r="X474">
        <f t="shared" si="401"/>
        <v>-1.2141802620083908E-2</v>
      </c>
      <c r="Y474" t="str">
        <f t="shared" si="401"/>
        <v/>
      </c>
      <c r="Z474" t="str">
        <f t="shared" si="401"/>
        <v/>
      </c>
      <c r="AA474" t="str">
        <f t="shared" si="401"/>
        <v/>
      </c>
      <c r="AB474" t="str">
        <f t="shared" si="401"/>
        <v/>
      </c>
      <c r="AC474" t="str">
        <f t="shared" si="401"/>
        <v/>
      </c>
      <c r="AD474" t="str">
        <f t="shared" si="401"/>
        <v/>
      </c>
      <c r="AE474">
        <f t="shared" si="401"/>
        <v>1.7874599190852436E-3</v>
      </c>
      <c r="AF474">
        <f t="shared" si="401"/>
        <v>-3.4132213453208493E-4</v>
      </c>
      <c r="AG474">
        <f t="shared" si="401"/>
        <v>1.7908706057978563E-3</v>
      </c>
      <c r="AH474">
        <f t="shared" si="401"/>
        <v>-2.1409674455585836E-2</v>
      </c>
      <c r="AI474">
        <f t="shared" ref="AI474:BP474" si="402">IF(COUNT(AI156)=1,AI156-AI155,"")</f>
        <v>2.1894109208675516E-3</v>
      </c>
      <c r="AJ474">
        <f t="shared" si="402"/>
        <v>-7.6729507506119177E-3</v>
      </c>
      <c r="AK474">
        <f t="shared" si="402"/>
        <v>-6.9813272310081942E-4</v>
      </c>
      <c r="AL474">
        <f t="shared" si="402"/>
        <v>-1.3918935283783185E-3</v>
      </c>
      <c r="AM474">
        <f t="shared" si="402"/>
        <v>2.4666598525788785E-3</v>
      </c>
      <c r="AN474">
        <f t="shared" si="402"/>
        <v>-5.5797273407565129E-4</v>
      </c>
      <c r="AO474">
        <f t="shared" si="402"/>
        <v>-2.1665059954401045E-4</v>
      </c>
      <c r="AP474" t="str">
        <f t="shared" si="402"/>
        <v/>
      </c>
      <c r="AQ474">
        <f t="shared" si="402"/>
        <v>3.9929570952157434E-3</v>
      </c>
      <c r="AR474">
        <f t="shared" si="402"/>
        <v>-3.6198360261092688E-3</v>
      </c>
      <c r="AS474">
        <f t="shared" si="402"/>
        <v>3.7312099664355003E-4</v>
      </c>
      <c r="AT474">
        <f t="shared" si="402"/>
        <v>7.3592196237204366E-4</v>
      </c>
      <c r="AU474" t="str">
        <f t="shared" si="402"/>
        <v/>
      </c>
      <c r="AV474">
        <f t="shared" si="402"/>
        <v>-1.5165356528221707E-3</v>
      </c>
      <c r="AW474">
        <f t="shared" si="402"/>
        <v>9.2032592937760782E-3</v>
      </c>
      <c r="AX474">
        <f t="shared" si="402"/>
        <v>1.3595085961366493E-3</v>
      </c>
      <c r="AY474">
        <f t="shared" si="402"/>
        <v>-1.6774031427155833E-3</v>
      </c>
      <c r="AZ474" t="str">
        <f t="shared" si="402"/>
        <v/>
      </c>
      <c r="BA474">
        <f t="shared" si="402"/>
        <v>-3.1836552502123583E-2</v>
      </c>
      <c r="BB474">
        <f t="shared" si="402"/>
        <v>1.2988233786481729E-3</v>
      </c>
      <c r="BC474">
        <f t="shared" si="402"/>
        <v>9.6286916546679535E-3</v>
      </c>
      <c r="BD474" t="str">
        <f t="shared" si="402"/>
        <v/>
      </c>
      <c r="BE474">
        <f t="shared" si="402"/>
        <v>1.1069955162008149E-2</v>
      </c>
      <c r="BF474">
        <f t="shared" si="402"/>
        <v>-1.0505665780842222E-3</v>
      </c>
      <c r="BG474">
        <f t="shared" si="402"/>
        <v>1.0980828904762596E-2</v>
      </c>
      <c r="BH474">
        <f t="shared" si="402"/>
        <v>-1.1674252526469253E-2</v>
      </c>
      <c r="BI474" t="str">
        <f t="shared" si="402"/>
        <v/>
      </c>
      <c r="BJ474">
        <f t="shared" si="402"/>
        <v>0.49665447570875987</v>
      </c>
      <c r="BK474">
        <f t="shared" si="402"/>
        <v>6.6953628880243699E-2</v>
      </c>
      <c r="BL474">
        <f t="shared" si="402"/>
        <v>0.5520835174952996</v>
      </c>
      <c r="BM474">
        <f t="shared" si="402"/>
        <v>-0.42970084780097428</v>
      </c>
      <c r="BN474">
        <f t="shared" si="402"/>
        <v>5.543051650799713E-2</v>
      </c>
      <c r="BO474">
        <f t="shared" si="402"/>
        <v>4.0840036229657789E-3</v>
      </c>
      <c r="BP474">
        <f t="shared" si="402"/>
        <v>1.0014637559777315E-2</v>
      </c>
    </row>
    <row r="475" spans="1:68" x14ac:dyDescent="0.2">
      <c r="A475">
        <v>1985</v>
      </c>
      <c r="B475">
        <v>2</v>
      </c>
      <c r="C475">
        <f t="shared" ref="C475:AH475" si="403">IF(COUNT(C157)=1,C157-C156,"")</f>
        <v>-5.2199639729515468E-3</v>
      </c>
      <c r="D475">
        <f t="shared" si="403"/>
        <v>-8.1795604773677866E-3</v>
      </c>
      <c r="E475" t="str">
        <f t="shared" si="403"/>
        <v/>
      </c>
      <c r="F475" t="str">
        <f t="shared" si="403"/>
        <v/>
      </c>
      <c r="G475" t="str">
        <f t="shared" si="403"/>
        <v/>
      </c>
      <c r="H475" t="str">
        <f t="shared" si="403"/>
        <v/>
      </c>
      <c r="I475">
        <f t="shared" si="403"/>
        <v>1.8551165032197225E-2</v>
      </c>
      <c r="J475" t="str">
        <f t="shared" si="403"/>
        <v/>
      </c>
      <c r="K475" t="str">
        <f t="shared" si="403"/>
        <v/>
      </c>
      <c r="L475" t="str">
        <f t="shared" si="403"/>
        <v/>
      </c>
      <c r="M475" t="str">
        <f t="shared" si="403"/>
        <v/>
      </c>
      <c r="N475" t="str">
        <f t="shared" si="403"/>
        <v/>
      </c>
      <c r="O475" t="str">
        <f t="shared" si="403"/>
        <v/>
      </c>
      <c r="P475" t="str">
        <f t="shared" si="403"/>
        <v/>
      </c>
      <c r="Q475">
        <f t="shared" si="403"/>
        <v>-9.0103610061606845E-4</v>
      </c>
      <c r="R475">
        <f t="shared" si="403"/>
        <v>3.0158313161662065E-2</v>
      </c>
      <c r="S475" t="str">
        <f t="shared" si="403"/>
        <v/>
      </c>
      <c r="T475" t="str">
        <f t="shared" si="403"/>
        <v/>
      </c>
      <c r="U475">
        <f t="shared" si="403"/>
        <v>3.2164313030364156E-2</v>
      </c>
      <c r="V475" t="str">
        <f t="shared" si="403"/>
        <v/>
      </c>
      <c r="W475" t="str">
        <f t="shared" si="403"/>
        <v/>
      </c>
      <c r="X475">
        <f t="shared" si="403"/>
        <v>-1.2392646286373932E-2</v>
      </c>
      <c r="Y475" t="str">
        <f t="shared" si="403"/>
        <v/>
      </c>
      <c r="Z475" t="str">
        <f t="shared" si="403"/>
        <v/>
      </c>
      <c r="AA475" t="str">
        <f t="shared" si="403"/>
        <v/>
      </c>
      <c r="AB475" t="str">
        <f t="shared" si="403"/>
        <v/>
      </c>
      <c r="AC475" t="str">
        <f t="shared" si="403"/>
        <v/>
      </c>
      <c r="AD475" t="str">
        <f t="shared" si="403"/>
        <v/>
      </c>
      <c r="AE475">
        <f t="shared" si="403"/>
        <v>1.8965870056852907E-3</v>
      </c>
      <c r="AF475">
        <f t="shared" si="403"/>
        <v>2.2961913643904097E-3</v>
      </c>
      <c r="AG475">
        <f t="shared" si="403"/>
        <v>2.9183875868561415E-3</v>
      </c>
      <c r="AH475">
        <f t="shared" si="403"/>
        <v>5.984746581049194E-4</v>
      </c>
      <c r="AI475">
        <f t="shared" ref="AI475:BP475" si="404">IF(COUNT(AI157)=1,AI157-AI156,"")</f>
        <v>1.0971517809410081E-2</v>
      </c>
      <c r="AJ475">
        <f t="shared" si="404"/>
        <v>2.5700447882659461E-3</v>
      </c>
      <c r="AK475">
        <f t="shared" si="404"/>
        <v>-5.1354788004775997E-4</v>
      </c>
      <c r="AL475">
        <f t="shared" si="404"/>
        <v>-1.2386763778001963E-2</v>
      </c>
      <c r="AM475">
        <f t="shared" si="404"/>
        <v>-1.4007833321434404E-3</v>
      </c>
      <c r="AN475">
        <f t="shared" si="404"/>
        <v>1.2676160666451608E-3</v>
      </c>
      <c r="AO475">
        <f t="shared" si="404"/>
        <v>-1.028575297745693E-3</v>
      </c>
      <c r="AP475" t="str">
        <f t="shared" si="404"/>
        <v/>
      </c>
      <c r="AQ475">
        <f t="shared" si="404"/>
        <v>2.0118652387246527E-3</v>
      </c>
      <c r="AR475">
        <f t="shared" si="404"/>
        <v>1.2608882218465567E-3</v>
      </c>
      <c r="AS475">
        <f t="shared" si="404"/>
        <v>3.2727533985443813E-3</v>
      </c>
      <c r="AT475">
        <f t="shared" si="404"/>
        <v>-8.4927174606904687E-3</v>
      </c>
      <c r="AU475" t="str">
        <f t="shared" si="404"/>
        <v/>
      </c>
      <c r="AV475">
        <f t="shared" si="404"/>
        <v>-2.0176037978423267E-3</v>
      </c>
      <c r="AW475">
        <f t="shared" si="404"/>
        <v>1.0646456816012062E-2</v>
      </c>
      <c r="AX475">
        <f t="shared" si="404"/>
        <v>-6.7468996372763712E-3</v>
      </c>
      <c r="AY475">
        <f t="shared" si="404"/>
        <v>-1.0260009427415895E-2</v>
      </c>
      <c r="AZ475" t="str">
        <f t="shared" si="404"/>
        <v/>
      </c>
      <c r="BA475">
        <f t="shared" si="404"/>
        <v>-4.8882315788143504E-3</v>
      </c>
      <c r="BB475">
        <f t="shared" si="404"/>
        <v>2.875457711655649E-3</v>
      </c>
      <c r="BC475">
        <f t="shared" si="404"/>
        <v>8.4429826462111279E-3</v>
      </c>
      <c r="BD475" t="str">
        <f t="shared" si="404"/>
        <v/>
      </c>
      <c r="BE475">
        <f t="shared" si="404"/>
        <v>2.3398955082808648E-2</v>
      </c>
      <c r="BF475">
        <f t="shared" si="404"/>
        <v>-1.468295009364784E-2</v>
      </c>
      <c r="BG475">
        <f t="shared" si="404"/>
        <v>2.268934895775665E-2</v>
      </c>
      <c r="BH475">
        <f t="shared" si="404"/>
        <v>4.5854114760251474E-3</v>
      </c>
      <c r="BI475" t="str">
        <f t="shared" si="404"/>
        <v/>
      </c>
      <c r="BJ475">
        <f t="shared" si="404"/>
        <v>0.13710989714101007</v>
      </c>
      <c r="BK475">
        <f t="shared" si="404"/>
        <v>0.44344448071267628</v>
      </c>
      <c r="BL475">
        <f t="shared" si="404"/>
        <v>0.25938167934559253</v>
      </c>
      <c r="BM475">
        <f t="shared" si="404"/>
        <v>0.30633458276875691</v>
      </c>
      <c r="BN475">
        <f t="shared" si="404"/>
        <v>0.12227293010678952</v>
      </c>
      <c r="BO475">
        <f t="shared" si="404"/>
        <v>2.3109851068365272E-3</v>
      </c>
      <c r="BP475">
        <f t="shared" si="404"/>
        <v>-2.1863092736246204E-4</v>
      </c>
    </row>
    <row r="476" spans="1:68" x14ac:dyDescent="0.2">
      <c r="A476">
        <v>1985</v>
      </c>
      <c r="B476">
        <v>3</v>
      </c>
      <c r="C476">
        <f t="shared" ref="C476:AH476" si="405">IF(COUNT(C158)=1,C158-C157,"")</f>
        <v>2.6692741962257571E-3</v>
      </c>
      <c r="D476">
        <f t="shared" si="405"/>
        <v>8.1604432277018191E-3</v>
      </c>
      <c r="E476" t="str">
        <f t="shared" si="405"/>
        <v/>
      </c>
      <c r="F476" t="str">
        <f t="shared" si="405"/>
        <v/>
      </c>
      <c r="G476" t="str">
        <f t="shared" si="405"/>
        <v/>
      </c>
      <c r="H476" t="str">
        <f t="shared" si="405"/>
        <v/>
      </c>
      <c r="I476">
        <f t="shared" si="405"/>
        <v>-2.5334157108448885E-2</v>
      </c>
      <c r="J476" t="str">
        <f t="shared" si="405"/>
        <v/>
      </c>
      <c r="K476" t="str">
        <f t="shared" si="405"/>
        <v/>
      </c>
      <c r="L476" t="str">
        <f t="shared" si="405"/>
        <v/>
      </c>
      <c r="M476" t="str">
        <f t="shared" si="405"/>
        <v/>
      </c>
      <c r="N476" t="str">
        <f t="shared" si="405"/>
        <v/>
      </c>
      <c r="O476" t="str">
        <f t="shared" si="405"/>
        <v/>
      </c>
      <c r="P476" t="str">
        <f t="shared" si="405"/>
        <v/>
      </c>
      <c r="Q476">
        <f t="shared" si="405"/>
        <v>8.1190734116956195E-4</v>
      </c>
      <c r="R476">
        <f t="shared" si="405"/>
        <v>-1.2456659810732518E-2</v>
      </c>
      <c r="S476" t="str">
        <f t="shared" si="405"/>
        <v/>
      </c>
      <c r="T476" t="str">
        <f t="shared" si="405"/>
        <v/>
      </c>
      <c r="U476">
        <f t="shared" si="405"/>
        <v>-1.6921312897597574E-2</v>
      </c>
      <c r="V476" t="str">
        <f t="shared" si="405"/>
        <v/>
      </c>
      <c r="W476" t="str">
        <f t="shared" si="405"/>
        <v/>
      </c>
      <c r="X476">
        <f t="shared" si="405"/>
        <v>7.3915848984658084E-3</v>
      </c>
      <c r="Y476" t="str">
        <f t="shared" si="405"/>
        <v/>
      </c>
      <c r="Z476" t="str">
        <f t="shared" si="405"/>
        <v/>
      </c>
      <c r="AA476" t="str">
        <f t="shared" si="405"/>
        <v/>
      </c>
      <c r="AB476" t="str">
        <f t="shared" si="405"/>
        <v/>
      </c>
      <c r="AC476" t="str">
        <f t="shared" si="405"/>
        <v/>
      </c>
      <c r="AD476" t="str">
        <f t="shared" si="405"/>
        <v/>
      </c>
      <c r="AE476">
        <f t="shared" si="405"/>
        <v>1.7238560927106406E-3</v>
      </c>
      <c r="AF476">
        <f t="shared" si="405"/>
        <v>-1.7896689147098854E-3</v>
      </c>
      <c r="AG476">
        <f t="shared" si="405"/>
        <v>-1.0931607502335794E-3</v>
      </c>
      <c r="AH476">
        <f t="shared" si="405"/>
        <v>-9.2905600401893551E-3</v>
      </c>
      <c r="AI476">
        <f t="shared" ref="AI476:BP476" si="406">IF(COUNT(AI158)=1,AI158-AI157,"")</f>
        <v>2.6672022561813336E-3</v>
      </c>
      <c r="AJ476">
        <f t="shared" si="406"/>
        <v>-3.0155825078059806E-3</v>
      </c>
      <c r="AK476">
        <f t="shared" si="406"/>
        <v>-5.8267410504786454E-4</v>
      </c>
      <c r="AL476">
        <f t="shared" si="406"/>
        <v>-6.1919440422553151E-3</v>
      </c>
      <c r="AM476">
        <f t="shared" si="406"/>
        <v>4.4725924415098817E-3</v>
      </c>
      <c r="AN476">
        <f t="shared" si="406"/>
        <v>-6.6008542844109286E-5</v>
      </c>
      <c r="AO476">
        <f t="shared" si="406"/>
        <v>1.7236603718644439E-3</v>
      </c>
      <c r="AP476" t="str">
        <f t="shared" si="406"/>
        <v/>
      </c>
      <c r="AQ476">
        <f t="shared" si="406"/>
        <v>-2.0373786654719339E-3</v>
      </c>
      <c r="AR476">
        <f t="shared" si="406"/>
        <v>-6.1987795467928208E-3</v>
      </c>
      <c r="AS476">
        <f t="shared" si="406"/>
        <v>-8.2361582645624765E-3</v>
      </c>
      <c r="AT476">
        <f t="shared" si="406"/>
        <v>1.090543238634778E-2</v>
      </c>
      <c r="AU476" t="str">
        <f t="shared" si="406"/>
        <v/>
      </c>
      <c r="AV476">
        <f t="shared" si="406"/>
        <v>-8.1333842307884652E-4</v>
      </c>
      <c r="AW476">
        <f t="shared" si="406"/>
        <v>3.1808821213008542E-3</v>
      </c>
      <c r="AX476">
        <f t="shared" si="406"/>
        <v>8.45590179574085E-3</v>
      </c>
      <c r="AY476">
        <f t="shared" si="406"/>
        <v>7.4064723888431772E-3</v>
      </c>
      <c r="AZ476" t="str">
        <f t="shared" si="406"/>
        <v/>
      </c>
      <c r="BA476">
        <f t="shared" si="406"/>
        <v>9.0710991646747452E-3</v>
      </c>
      <c r="BB476">
        <f t="shared" si="406"/>
        <v>-3.269149643204905E-3</v>
      </c>
      <c r="BC476">
        <f t="shared" si="406"/>
        <v>-1.2105488990244329E-2</v>
      </c>
      <c r="BD476" t="str">
        <f t="shared" si="406"/>
        <v/>
      </c>
      <c r="BE476">
        <f t="shared" si="406"/>
        <v>2.4302998028431944E-2</v>
      </c>
      <c r="BF476">
        <f t="shared" si="406"/>
        <v>-4.402270005399167E-3</v>
      </c>
      <c r="BG476">
        <f t="shared" si="406"/>
        <v>3.6614219267689485E-2</v>
      </c>
      <c r="BH476">
        <f t="shared" si="406"/>
        <v>-1.8819743385960278E-3</v>
      </c>
      <c r="BI476" t="str">
        <f t="shared" si="406"/>
        <v/>
      </c>
      <c r="BJ476">
        <f t="shared" si="406"/>
        <v>-0.25961249897278638</v>
      </c>
      <c r="BK476">
        <f t="shared" si="406"/>
        <v>-0.23697182853961962</v>
      </c>
      <c r="BL476">
        <f t="shared" si="406"/>
        <v>0.3512234185955041</v>
      </c>
      <c r="BM476">
        <f t="shared" si="406"/>
        <v>2.2640669783749345E-2</v>
      </c>
      <c r="BN476">
        <f t="shared" si="406"/>
        <v>0.61083677853793006</v>
      </c>
      <c r="BO476">
        <f t="shared" si="406"/>
        <v>5.4920617598174654E-3</v>
      </c>
      <c r="BP476">
        <f t="shared" si="406"/>
        <v>2.8652461277632602E-3</v>
      </c>
    </row>
    <row r="477" spans="1:68" x14ac:dyDescent="0.2">
      <c r="A477">
        <v>1985</v>
      </c>
      <c r="B477">
        <v>4</v>
      </c>
      <c r="C477">
        <f t="shared" ref="C477:AH477" si="407">IF(COUNT(C159)=1,C159-C158,"")</f>
        <v>8.2471185914201328E-4</v>
      </c>
      <c r="D477">
        <f t="shared" si="407"/>
        <v>2.1181380518946469E-3</v>
      </c>
      <c r="E477" t="str">
        <f t="shared" si="407"/>
        <v/>
      </c>
      <c r="F477" t="str">
        <f t="shared" si="407"/>
        <v/>
      </c>
      <c r="G477" t="str">
        <f t="shared" si="407"/>
        <v/>
      </c>
      <c r="H477" t="str">
        <f t="shared" si="407"/>
        <v/>
      </c>
      <c r="I477">
        <f t="shared" si="407"/>
        <v>1.0282438576838082E-2</v>
      </c>
      <c r="J477" t="str">
        <f t="shared" si="407"/>
        <v/>
      </c>
      <c r="K477" t="str">
        <f t="shared" si="407"/>
        <v/>
      </c>
      <c r="L477" t="str">
        <f t="shared" si="407"/>
        <v/>
      </c>
      <c r="M477" t="str">
        <f t="shared" si="407"/>
        <v/>
      </c>
      <c r="N477" t="str">
        <f t="shared" si="407"/>
        <v/>
      </c>
      <c r="O477" t="str">
        <f t="shared" si="407"/>
        <v/>
      </c>
      <c r="P477" t="str">
        <f t="shared" si="407"/>
        <v/>
      </c>
      <c r="Q477">
        <f t="shared" si="407"/>
        <v>-2.1147125181939161E-3</v>
      </c>
      <c r="R477">
        <f t="shared" si="407"/>
        <v>-1.2499428274280966E-2</v>
      </c>
      <c r="S477" t="str">
        <f t="shared" si="407"/>
        <v/>
      </c>
      <c r="T477" t="str">
        <f t="shared" si="407"/>
        <v/>
      </c>
      <c r="U477">
        <f t="shared" si="407"/>
        <v>2.158795330693497E-2</v>
      </c>
      <c r="V477" t="str">
        <f t="shared" si="407"/>
        <v/>
      </c>
      <c r="W477" t="str">
        <f t="shared" si="407"/>
        <v/>
      </c>
      <c r="X477">
        <f t="shared" si="407"/>
        <v>2.1952225956942684E-3</v>
      </c>
      <c r="Y477" t="str">
        <f t="shared" si="407"/>
        <v/>
      </c>
      <c r="Z477" t="str">
        <f t="shared" si="407"/>
        <v/>
      </c>
      <c r="AA477" t="str">
        <f t="shared" si="407"/>
        <v/>
      </c>
      <c r="AB477" t="str">
        <f t="shared" si="407"/>
        <v/>
      </c>
      <c r="AC477" t="str">
        <f t="shared" si="407"/>
        <v/>
      </c>
      <c r="AD477" t="str">
        <f t="shared" si="407"/>
        <v/>
      </c>
      <c r="AE477">
        <f t="shared" si="407"/>
        <v>2.4642088458710631E-3</v>
      </c>
      <c r="AF477">
        <f t="shared" si="407"/>
        <v>3.0873005276346177E-3</v>
      </c>
      <c r="AG477">
        <f t="shared" si="407"/>
        <v>1.473734504653379E-4</v>
      </c>
      <c r="AH477">
        <f t="shared" si="407"/>
        <v>2.8883327089803679E-2</v>
      </c>
      <c r="AI477">
        <f t="shared" ref="AI477:BP477" si="408">IF(COUNT(AI159)=1,AI159-AI158,"")</f>
        <v>7.2452762375965207E-3</v>
      </c>
      <c r="AJ477">
        <f t="shared" si="408"/>
        <v>1.3897508269266723E-2</v>
      </c>
      <c r="AK477">
        <f t="shared" si="408"/>
        <v>-2.1018434704496158E-3</v>
      </c>
      <c r="AL477">
        <f t="shared" si="408"/>
        <v>1.9829872470555898E-4</v>
      </c>
      <c r="AM477">
        <f t="shared" si="408"/>
        <v>3.9113314252805509E-3</v>
      </c>
      <c r="AN477">
        <f t="shared" si="408"/>
        <v>7.6071274691091872E-4</v>
      </c>
      <c r="AO477">
        <f t="shared" si="408"/>
        <v>-2.3265877807259194E-3</v>
      </c>
      <c r="AP477" t="str">
        <f t="shared" si="408"/>
        <v/>
      </c>
      <c r="AQ477">
        <f t="shared" si="408"/>
        <v>-8.1697325762419837E-4</v>
      </c>
      <c r="AR477">
        <f t="shared" si="408"/>
        <v>3.5459269495903278E-3</v>
      </c>
      <c r="AS477">
        <f t="shared" si="408"/>
        <v>2.7289536486154731E-3</v>
      </c>
      <c r="AT477">
        <f t="shared" si="408"/>
        <v>-1.9042418504563452E-3</v>
      </c>
      <c r="AU477" t="str">
        <f t="shared" si="408"/>
        <v/>
      </c>
      <c r="AV477">
        <f t="shared" si="408"/>
        <v>-2.7618802053872571E-3</v>
      </c>
      <c r="AW477">
        <f t="shared" si="408"/>
        <v>7.4864803273566594E-4</v>
      </c>
      <c r="AX477">
        <f t="shared" si="408"/>
        <v>-9.2266713815014612E-5</v>
      </c>
      <c r="AY477">
        <f t="shared" si="408"/>
        <v>-3.3903215655950447E-4</v>
      </c>
      <c r="AZ477" t="str">
        <f t="shared" si="408"/>
        <v/>
      </c>
      <c r="BA477">
        <f t="shared" si="408"/>
        <v>-1.9301973118566851E-2</v>
      </c>
      <c r="BB477">
        <f t="shared" si="408"/>
        <v>1.374323292090196E-3</v>
      </c>
      <c r="BC477">
        <f t="shared" si="408"/>
        <v>1.9921844957119905E-2</v>
      </c>
      <c r="BD477" t="str">
        <f t="shared" si="408"/>
        <v/>
      </c>
      <c r="BE477">
        <f t="shared" si="408"/>
        <v>-4.2859891482431856E-2</v>
      </c>
      <c r="BF477">
        <f t="shared" si="408"/>
        <v>-2.8889967365985925E-3</v>
      </c>
      <c r="BG477">
        <f t="shared" si="408"/>
        <v>3.3845911160823583E-2</v>
      </c>
      <c r="BH477">
        <f t="shared" si="408"/>
        <v>1.7150801321180256E-3</v>
      </c>
      <c r="BI477" t="str">
        <f t="shared" si="408"/>
        <v/>
      </c>
      <c r="BJ477">
        <f t="shared" si="408"/>
        <v>8.5994858329331514E-2</v>
      </c>
      <c r="BK477">
        <f t="shared" si="408"/>
        <v>-8.4927804571819365E-2</v>
      </c>
      <c r="BL477">
        <f t="shared" si="408"/>
        <v>0.98760774079986646</v>
      </c>
      <c r="BM477">
        <f t="shared" si="408"/>
        <v>-0.17092266341334561</v>
      </c>
      <c r="BN477">
        <f t="shared" si="408"/>
        <v>0.90161349480854325</v>
      </c>
      <c r="BO477">
        <f t="shared" si="408"/>
        <v>-7.5094005227549221E-3</v>
      </c>
      <c r="BP477">
        <f t="shared" si="408"/>
        <v>6.7147536916390832E-3</v>
      </c>
    </row>
    <row r="478" spans="1:68" x14ac:dyDescent="0.2">
      <c r="A478">
        <v>1986</v>
      </c>
      <c r="B478">
        <v>1</v>
      </c>
      <c r="C478">
        <f t="shared" ref="C478:AH478" si="409">IF(COUNT(C160)=1,C160-C159,"")</f>
        <v>5.3432186261215264E-3</v>
      </c>
      <c r="D478">
        <f t="shared" si="409"/>
        <v>-7.389754938031956E-4</v>
      </c>
      <c r="E478" t="str">
        <f t="shared" si="409"/>
        <v/>
      </c>
      <c r="F478" t="str">
        <f t="shared" si="409"/>
        <v/>
      </c>
      <c r="G478" t="str">
        <f t="shared" si="409"/>
        <v/>
      </c>
      <c r="H478" t="str">
        <f t="shared" si="409"/>
        <v/>
      </c>
      <c r="I478">
        <f t="shared" si="409"/>
        <v>2.6886609760038205E-2</v>
      </c>
      <c r="J478" t="str">
        <f t="shared" si="409"/>
        <v/>
      </c>
      <c r="K478" t="str">
        <f t="shared" si="409"/>
        <v/>
      </c>
      <c r="L478" t="str">
        <f t="shared" si="409"/>
        <v/>
      </c>
      <c r="M478" t="str">
        <f t="shared" si="409"/>
        <v/>
      </c>
      <c r="N478" t="str">
        <f t="shared" si="409"/>
        <v/>
      </c>
      <c r="O478" t="str">
        <f t="shared" si="409"/>
        <v/>
      </c>
      <c r="P478" t="str">
        <f t="shared" si="409"/>
        <v/>
      </c>
      <c r="Q478">
        <f t="shared" si="409"/>
        <v>2.3665691991229913E-3</v>
      </c>
      <c r="R478">
        <f t="shared" si="409"/>
        <v>8.7006205914974544E-3</v>
      </c>
      <c r="S478" t="str">
        <f t="shared" si="409"/>
        <v/>
      </c>
      <c r="T478" t="str">
        <f t="shared" si="409"/>
        <v/>
      </c>
      <c r="U478">
        <f t="shared" si="409"/>
        <v>-2.194753650899095E-2</v>
      </c>
      <c r="V478" t="str">
        <f t="shared" si="409"/>
        <v/>
      </c>
      <c r="W478" t="str">
        <f t="shared" si="409"/>
        <v/>
      </c>
      <c r="X478">
        <f t="shared" si="409"/>
        <v>-9.8693959024425126E-3</v>
      </c>
      <c r="Y478" t="str">
        <f t="shared" si="409"/>
        <v/>
      </c>
      <c r="Z478" t="str">
        <f t="shared" si="409"/>
        <v/>
      </c>
      <c r="AA478" t="str">
        <f t="shared" si="409"/>
        <v/>
      </c>
      <c r="AB478" t="str">
        <f t="shared" si="409"/>
        <v/>
      </c>
      <c r="AC478" t="str">
        <f t="shared" si="409"/>
        <v/>
      </c>
      <c r="AD478" t="str">
        <f t="shared" si="409"/>
        <v/>
      </c>
      <c r="AE478">
        <f t="shared" si="409"/>
        <v>3.2263920891990594E-3</v>
      </c>
      <c r="AF478">
        <f t="shared" si="409"/>
        <v>1.3149514383634653E-2</v>
      </c>
      <c r="AG478">
        <f t="shared" si="409"/>
        <v>1.985569044501645E-3</v>
      </c>
      <c r="AH478">
        <f t="shared" si="409"/>
        <v>0.10644424864355795</v>
      </c>
      <c r="AI478">
        <f t="shared" ref="AI478:BP478" si="410">IF(COUNT(AI160)=1,AI160-AI159,"")</f>
        <v>4.7081364062862008E-3</v>
      </c>
      <c r="AJ478">
        <f t="shared" si="410"/>
        <v>2.8418827065359586E-2</v>
      </c>
      <c r="AK478">
        <f t="shared" si="410"/>
        <v>-9.021871622083566E-4</v>
      </c>
      <c r="AL478">
        <f t="shared" si="410"/>
        <v>-1.6920606947782524E-2</v>
      </c>
      <c r="AM478">
        <f t="shared" si="410"/>
        <v>-7.9983742701248417E-3</v>
      </c>
      <c r="AN478">
        <f t="shared" si="410"/>
        <v>4.7444757972883167E-3</v>
      </c>
      <c r="AO478">
        <f t="shared" si="410"/>
        <v>-8.4050385863498889E-3</v>
      </c>
      <c r="AP478" t="str">
        <f t="shared" si="410"/>
        <v/>
      </c>
      <c r="AQ478">
        <f t="shared" si="410"/>
        <v>1.4155014434216184E-3</v>
      </c>
      <c r="AR478">
        <f t="shared" si="410"/>
        <v>3.4565692788355307E-3</v>
      </c>
      <c r="AS478">
        <f t="shared" si="410"/>
        <v>4.8720706870302166E-3</v>
      </c>
      <c r="AT478">
        <f t="shared" si="410"/>
        <v>4.7114789023450232E-4</v>
      </c>
      <c r="AU478" t="str">
        <f t="shared" si="410"/>
        <v/>
      </c>
      <c r="AV478">
        <f t="shared" si="410"/>
        <v>-6.8137350762853544E-3</v>
      </c>
      <c r="AW478">
        <f t="shared" si="410"/>
        <v>1.2265550167212425E-2</v>
      </c>
      <c r="AX478">
        <f t="shared" si="410"/>
        <v>4.3274637639161284E-3</v>
      </c>
      <c r="AY478">
        <f t="shared" si="410"/>
        <v>2.8013552712025103E-4</v>
      </c>
      <c r="AZ478" t="str">
        <f t="shared" si="410"/>
        <v/>
      </c>
      <c r="BA478">
        <f t="shared" si="410"/>
        <v>-4.7468756540624879E-2</v>
      </c>
      <c r="BB478">
        <f t="shared" si="410"/>
        <v>-1.6889750610626919E-3</v>
      </c>
      <c r="BC478">
        <f t="shared" si="410"/>
        <v>-1.3798869095135391E-2</v>
      </c>
      <c r="BD478" t="str">
        <f t="shared" si="410"/>
        <v/>
      </c>
      <c r="BE478">
        <f t="shared" si="410"/>
        <v>-1.0680393588907933E-2</v>
      </c>
      <c r="BF478">
        <f t="shared" si="410"/>
        <v>-3.0070116422953319E-2</v>
      </c>
      <c r="BG478">
        <f t="shared" si="410"/>
        <v>2.9487662099517031E-2</v>
      </c>
      <c r="BH478">
        <f t="shared" si="410"/>
        <v>-6.7395257995616006E-3</v>
      </c>
      <c r="BI478" t="str">
        <f t="shared" si="410"/>
        <v/>
      </c>
      <c r="BJ478">
        <f t="shared" si="410"/>
        <v>0.59360179782119005</v>
      </c>
      <c r="BK478">
        <f t="shared" si="410"/>
        <v>0.56909215431373816</v>
      </c>
      <c r="BL478">
        <f t="shared" si="410"/>
        <v>0.76831413687689043</v>
      </c>
      <c r="BM478">
        <f t="shared" si="410"/>
        <v>-2.4509643898496414E-2</v>
      </c>
      <c r="BN478">
        <f t="shared" si="410"/>
        <v>0.1747127389391645</v>
      </c>
      <c r="BO478">
        <f t="shared" si="410"/>
        <v>-9.2028625266036002E-3</v>
      </c>
      <c r="BP478">
        <f t="shared" si="410"/>
        <v>-1.4010638584429497E-3</v>
      </c>
    </row>
    <row r="479" spans="1:68" x14ac:dyDescent="0.2">
      <c r="A479">
        <v>1986</v>
      </c>
      <c r="B479">
        <v>2</v>
      </c>
      <c r="C479">
        <f t="shared" ref="C479:AH479" si="411">IF(COUNT(C161)=1,C161-C160,"")</f>
        <v>-2.3545918461209681E-4</v>
      </c>
      <c r="D479">
        <f t="shared" si="411"/>
        <v>-7.7918152226690296E-3</v>
      </c>
      <c r="E479" t="str">
        <f t="shared" si="411"/>
        <v/>
      </c>
      <c r="F479" t="str">
        <f t="shared" si="411"/>
        <v/>
      </c>
      <c r="G479" t="str">
        <f t="shared" si="411"/>
        <v/>
      </c>
      <c r="H479" t="str">
        <f t="shared" si="411"/>
        <v/>
      </c>
      <c r="I479">
        <f t="shared" si="411"/>
        <v>3.5670321129236626E-2</v>
      </c>
      <c r="J479" t="str">
        <f t="shared" si="411"/>
        <v/>
      </c>
      <c r="K479" t="str">
        <f t="shared" si="411"/>
        <v/>
      </c>
      <c r="L479" t="str">
        <f t="shared" si="411"/>
        <v/>
      </c>
      <c r="M479" t="str">
        <f t="shared" si="411"/>
        <v/>
      </c>
      <c r="N479" t="str">
        <f t="shared" si="411"/>
        <v/>
      </c>
      <c r="O479" t="str">
        <f t="shared" si="411"/>
        <v/>
      </c>
      <c r="P479" t="str">
        <f t="shared" si="411"/>
        <v/>
      </c>
      <c r="Q479">
        <f t="shared" si="411"/>
        <v>7.0637275444067685E-4</v>
      </c>
      <c r="R479">
        <f t="shared" si="411"/>
        <v>-1.6654646350149349E-3</v>
      </c>
      <c r="S479" t="str">
        <f t="shared" si="411"/>
        <v/>
      </c>
      <c r="T479" t="str">
        <f t="shared" si="411"/>
        <v/>
      </c>
      <c r="U479">
        <f t="shared" si="411"/>
        <v>-8.4392416800582737E-3</v>
      </c>
      <c r="V479" t="str">
        <f t="shared" si="411"/>
        <v/>
      </c>
      <c r="W479" t="str">
        <f t="shared" si="411"/>
        <v/>
      </c>
      <c r="X479">
        <f t="shared" si="411"/>
        <v>-1.2619506104764255E-2</v>
      </c>
      <c r="Y479" t="str">
        <f t="shared" si="411"/>
        <v/>
      </c>
      <c r="Z479" t="str">
        <f t="shared" si="411"/>
        <v/>
      </c>
      <c r="AA479" t="str">
        <f t="shared" si="411"/>
        <v/>
      </c>
      <c r="AB479" t="str">
        <f t="shared" si="411"/>
        <v/>
      </c>
      <c r="AC479" t="str">
        <f t="shared" si="411"/>
        <v/>
      </c>
      <c r="AD479" t="str">
        <f t="shared" si="411"/>
        <v/>
      </c>
      <c r="AE479">
        <f t="shared" si="411"/>
        <v>3.1560132268992902E-3</v>
      </c>
      <c r="AF479">
        <f t="shared" si="411"/>
        <v>2.2171892184523756E-3</v>
      </c>
      <c r="AG479">
        <f t="shared" si="411"/>
        <v>-3.2095863280101611E-4</v>
      </c>
      <c r="AH479">
        <f t="shared" si="411"/>
        <v>3.1060972629971317E-2</v>
      </c>
      <c r="AI479">
        <f t="shared" ref="AI479:BP479" si="412">IF(COUNT(AI161)=1,AI161-AI160,"")</f>
        <v>6.9453308832301275E-4</v>
      </c>
      <c r="AJ479">
        <f t="shared" si="412"/>
        <v>3.4094974259870625E-3</v>
      </c>
      <c r="AK479">
        <f t="shared" si="412"/>
        <v>1.433171867434524E-3</v>
      </c>
      <c r="AL479">
        <f t="shared" si="412"/>
        <v>-2.0580134079649426E-2</v>
      </c>
      <c r="AM479">
        <f t="shared" si="412"/>
        <v>-7.1640733566722403E-3</v>
      </c>
      <c r="AN479">
        <f t="shared" si="412"/>
        <v>4.579690919605639E-3</v>
      </c>
      <c r="AO479">
        <f t="shared" si="412"/>
        <v>2.3625017011483784E-3</v>
      </c>
      <c r="AP479" t="str">
        <f t="shared" si="412"/>
        <v/>
      </c>
      <c r="AQ479">
        <f t="shared" si="412"/>
        <v>-1.2747732396558575E-3</v>
      </c>
      <c r="AR479">
        <f t="shared" si="412"/>
        <v>-1.563273439984858E-3</v>
      </c>
      <c r="AS479">
        <f t="shared" si="412"/>
        <v>-2.8380467075859173E-3</v>
      </c>
      <c r="AT479">
        <f t="shared" si="412"/>
        <v>2.6025874849028297E-3</v>
      </c>
      <c r="AU479" t="str">
        <f t="shared" si="412"/>
        <v/>
      </c>
      <c r="AV479">
        <f t="shared" si="412"/>
        <v>-4.5993718954981944E-3</v>
      </c>
      <c r="AW479">
        <f t="shared" si="412"/>
        <v>2.145831766074302E-3</v>
      </c>
      <c r="AX479">
        <f t="shared" si="412"/>
        <v>3.1838247749051973E-3</v>
      </c>
      <c r="AY479">
        <f t="shared" si="412"/>
        <v>2.4760087504072104E-3</v>
      </c>
      <c r="AZ479" t="str">
        <f t="shared" si="412"/>
        <v/>
      </c>
      <c r="BA479">
        <f t="shared" si="412"/>
        <v>9.0857036186464679E-3</v>
      </c>
      <c r="BB479">
        <f t="shared" si="412"/>
        <v>-1.6800732094885973E-3</v>
      </c>
      <c r="BC479">
        <f t="shared" si="412"/>
        <v>-4.7279250608017076E-2</v>
      </c>
      <c r="BD479" t="str">
        <f t="shared" si="412"/>
        <v/>
      </c>
      <c r="BE479">
        <f t="shared" si="412"/>
        <v>2.230671962465447E-2</v>
      </c>
      <c r="BF479">
        <f t="shared" si="412"/>
        <v>-2.2797318625563889E-2</v>
      </c>
      <c r="BG479">
        <f t="shared" si="412"/>
        <v>1.3728662315313223E-2</v>
      </c>
      <c r="BH479">
        <f t="shared" si="412"/>
        <v>-7.8313564362090388E-4</v>
      </c>
      <c r="BI479" t="str">
        <f t="shared" si="412"/>
        <v/>
      </c>
      <c r="BJ479">
        <f t="shared" si="412"/>
        <v>0.47282440149015059</v>
      </c>
      <c r="BK479">
        <f t="shared" si="412"/>
        <v>0.59465672969257533</v>
      </c>
      <c r="BL479">
        <f t="shared" si="412"/>
        <v>0.10250484290678319</v>
      </c>
      <c r="BM479">
        <f t="shared" si="412"/>
        <v>0.12183232791697307</v>
      </c>
      <c r="BN479">
        <f t="shared" si="412"/>
        <v>-0.37031933748392643</v>
      </c>
      <c r="BO479">
        <f t="shared" si="412"/>
        <v>1.68752660984932E-2</v>
      </c>
      <c r="BP479">
        <f t="shared" si="412"/>
        <v>-1.867530087076158E-4</v>
      </c>
    </row>
    <row r="480" spans="1:68" x14ac:dyDescent="0.2">
      <c r="A480">
        <v>1986</v>
      </c>
      <c r="B480">
        <v>3</v>
      </c>
      <c r="C480">
        <f t="shared" ref="C480:AH480" si="413">IF(COUNT(C162)=1,C162-C161,"")</f>
        <v>4.4388402276371863E-3</v>
      </c>
      <c r="D480">
        <f t="shared" si="413"/>
        <v>3.5330517078762114E-3</v>
      </c>
      <c r="E480" t="str">
        <f t="shared" si="413"/>
        <v/>
      </c>
      <c r="F480" t="str">
        <f t="shared" si="413"/>
        <v/>
      </c>
      <c r="G480" t="str">
        <f t="shared" si="413"/>
        <v/>
      </c>
      <c r="H480" t="str">
        <f t="shared" si="413"/>
        <v/>
      </c>
      <c r="I480">
        <f t="shared" si="413"/>
        <v>4.5923910448175675E-3</v>
      </c>
      <c r="J480" t="str">
        <f t="shared" si="413"/>
        <v/>
      </c>
      <c r="K480" t="str">
        <f t="shared" si="413"/>
        <v/>
      </c>
      <c r="L480" t="str">
        <f t="shared" si="413"/>
        <v/>
      </c>
      <c r="M480" t="str">
        <f t="shared" si="413"/>
        <v/>
      </c>
      <c r="N480" t="str">
        <f t="shared" si="413"/>
        <v/>
      </c>
      <c r="O480" t="str">
        <f t="shared" si="413"/>
        <v/>
      </c>
      <c r="P480" t="str">
        <f t="shared" si="413"/>
        <v/>
      </c>
      <c r="Q480">
        <f t="shared" si="413"/>
        <v>-1.311186640419338E-3</v>
      </c>
      <c r="R480">
        <f t="shared" si="413"/>
        <v>-1.4413619156893098E-2</v>
      </c>
      <c r="S480" t="str">
        <f t="shared" si="413"/>
        <v/>
      </c>
      <c r="T480" t="str">
        <f t="shared" si="413"/>
        <v/>
      </c>
      <c r="U480">
        <f t="shared" si="413"/>
        <v>1.0129586951782343E-2</v>
      </c>
      <c r="V480" t="str">
        <f t="shared" si="413"/>
        <v/>
      </c>
      <c r="W480" t="str">
        <f t="shared" si="413"/>
        <v/>
      </c>
      <c r="X480">
        <f t="shared" si="413"/>
        <v>1.5441647901866418E-2</v>
      </c>
      <c r="Y480" t="str">
        <f t="shared" si="413"/>
        <v/>
      </c>
      <c r="Z480" t="str">
        <f t="shared" si="413"/>
        <v/>
      </c>
      <c r="AA480" t="str">
        <f t="shared" si="413"/>
        <v/>
      </c>
      <c r="AB480" t="str">
        <f t="shared" si="413"/>
        <v/>
      </c>
      <c r="AC480" t="str">
        <f t="shared" si="413"/>
        <v/>
      </c>
      <c r="AD480" t="str">
        <f t="shared" si="413"/>
        <v/>
      </c>
      <c r="AE480">
        <f t="shared" si="413"/>
        <v>1.6345042305392354E-3</v>
      </c>
      <c r="AF480">
        <f t="shared" si="413"/>
        <v>1.4542426811736675E-3</v>
      </c>
      <c r="AG480">
        <f t="shared" si="413"/>
        <v>-1.9573685668206053E-4</v>
      </c>
      <c r="AH480">
        <f t="shared" si="413"/>
        <v>1.9421791689626211E-2</v>
      </c>
      <c r="AI480">
        <f t="shared" ref="AI480:BP480" si="414">IF(COUNT(AI162)=1,AI162-AI161,"")</f>
        <v>2.6841876964711631E-3</v>
      </c>
      <c r="AJ480">
        <f t="shared" si="414"/>
        <v>1.901977058652804E-3</v>
      </c>
      <c r="AK480">
        <f t="shared" si="414"/>
        <v>1.7359840982198449E-3</v>
      </c>
      <c r="AL480">
        <f t="shared" si="414"/>
        <v>-2.221970276342855E-2</v>
      </c>
      <c r="AM480">
        <f t="shared" si="414"/>
        <v>-4.9989133780936612E-3</v>
      </c>
      <c r="AN480">
        <f t="shared" si="414"/>
        <v>2.3906412926066878E-3</v>
      </c>
      <c r="AO480">
        <f t="shared" si="414"/>
        <v>9.3639861142591485E-4</v>
      </c>
      <c r="AP480" t="str">
        <f t="shared" si="414"/>
        <v/>
      </c>
      <c r="AQ480">
        <f t="shared" si="414"/>
        <v>8.9341746529569832E-4</v>
      </c>
      <c r="AR480">
        <f t="shared" si="414"/>
        <v>7.9201282113894322E-4</v>
      </c>
      <c r="AS480">
        <f t="shared" si="414"/>
        <v>1.685430264936727E-3</v>
      </c>
      <c r="AT480">
        <f t="shared" si="414"/>
        <v>2.7534099341069984E-3</v>
      </c>
      <c r="AU480" t="str">
        <f t="shared" si="414"/>
        <v/>
      </c>
      <c r="AV480">
        <f t="shared" si="414"/>
        <v>-1.9934102166843104E-3</v>
      </c>
      <c r="AW480">
        <f t="shared" si="414"/>
        <v>-2.915013720901527E-3</v>
      </c>
      <c r="AX480">
        <f t="shared" si="414"/>
        <v>3.9674272764846918E-3</v>
      </c>
      <c r="AY480">
        <f t="shared" si="414"/>
        <v>4.929687476823652E-3</v>
      </c>
      <c r="AZ480" t="str">
        <f t="shared" si="414"/>
        <v/>
      </c>
      <c r="BA480">
        <f t="shared" si="414"/>
        <v>1.0355674225214662E-2</v>
      </c>
      <c r="BB480">
        <f t="shared" si="414"/>
        <v>1.3729514609774895E-3</v>
      </c>
      <c r="BC480">
        <f t="shared" si="414"/>
        <v>5.1504708493563811E-3</v>
      </c>
      <c r="BD480" t="str">
        <f t="shared" si="414"/>
        <v/>
      </c>
      <c r="BE480">
        <f t="shared" si="414"/>
        <v>3.0081971079860104E-2</v>
      </c>
      <c r="BF480">
        <f t="shared" si="414"/>
        <v>-2.3673941065118775E-2</v>
      </c>
      <c r="BG480">
        <f t="shared" si="414"/>
        <v>-1.3460252580937748E-2</v>
      </c>
      <c r="BH480">
        <f t="shared" si="414"/>
        <v>5.5330127226920003E-3</v>
      </c>
      <c r="BI480" t="str">
        <f t="shared" si="414"/>
        <v/>
      </c>
      <c r="BJ480">
        <f t="shared" si="414"/>
        <v>4.290775019994264E-2</v>
      </c>
      <c r="BK480">
        <f t="shared" si="414"/>
        <v>0.21097892054376466</v>
      </c>
      <c r="BL480">
        <f t="shared" si="414"/>
        <v>-0.12113810136579328</v>
      </c>
      <c r="BM480">
        <f t="shared" si="414"/>
        <v>0.16807117014916484</v>
      </c>
      <c r="BN480">
        <f t="shared" si="414"/>
        <v>-0.16404577833628631</v>
      </c>
      <c r="BO480">
        <f t="shared" si="414"/>
        <v>5.4964255217102714E-3</v>
      </c>
      <c r="BP480">
        <f t="shared" si="414"/>
        <v>1.8622373180149809E-2</v>
      </c>
    </row>
    <row r="481" spans="1:68" x14ac:dyDescent="0.2">
      <c r="A481">
        <v>1986</v>
      </c>
      <c r="B481">
        <v>4</v>
      </c>
      <c r="C481">
        <f t="shared" ref="C481:AH481" si="415">IF(COUNT(C163)=1,C163-C162,"")</f>
        <v>2.4638254167914653E-3</v>
      </c>
      <c r="D481">
        <f t="shared" si="415"/>
        <v>9.4856725620271476E-3</v>
      </c>
      <c r="E481" t="str">
        <f t="shared" si="415"/>
        <v/>
      </c>
      <c r="F481" t="str">
        <f t="shared" si="415"/>
        <v/>
      </c>
      <c r="G481" t="str">
        <f t="shared" si="415"/>
        <v/>
      </c>
      <c r="H481" t="str">
        <f t="shared" si="415"/>
        <v/>
      </c>
      <c r="I481">
        <f t="shared" si="415"/>
        <v>-1.9632954771429567E-2</v>
      </c>
      <c r="J481" t="str">
        <f t="shared" si="415"/>
        <v/>
      </c>
      <c r="K481" t="str">
        <f t="shared" si="415"/>
        <v/>
      </c>
      <c r="L481" t="str">
        <f t="shared" si="415"/>
        <v/>
      </c>
      <c r="M481" t="str">
        <f t="shared" si="415"/>
        <v/>
      </c>
      <c r="N481" t="str">
        <f t="shared" si="415"/>
        <v/>
      </c>
      <c r="O481" t="str">
        <f t="shared" si="415"/>
        <v/>
      </c>
      <c r="P481" t="str">
        <f t="shared" si="415"/>
        <v/>
      </c>
      <c r="Q481">
        <f t="shared" si="415"/>
        <v>-4.06599916015115E-4</v>
      </c>
      <c r="R481">
        <f t="shared" si="415"/>
        <v>2.240233428951921E-2</v>
      </c>
      <c r="S481" t="str">
        <f t="shared" si="415"/>
        <v/>
      </c>
      <c r="T481" t="str">
        <f t="shared" si="415"/>
        <v/>
      </c>
      <c r="U481">
        <f t="shared" si="415"/>
        <v>2.2924032456912435E-2</v>
      </c>
      <c r="V481" t="str">
        <f t="shared" si="415"/>
        <v/>
      </c>
      <c r="W481" t="str">
        <f t="shared" si="415"/>
        <v/>
      </c>
      <c r="X481">
        <f t="shared" si="415"/>
        <v>2.947995660878E-3</v>
      </c>
      <c r="Y481" t="str">
        <f t="shared" si="415"/>
        <v/>
      </c>
      <c r="Z481" t="str">
        <f t="shared" si="415"/>
        <v/>
      </c>
      <c r="AA481" t="str">
        <f t="shared" si="415"/>
        <v/>
      </c>
      <c r="AB481" t="str">
        <f t="shared" si="415"/>
        <v/>
      </c>
      <c r="AC481" t="str">
        <f t="shared" si="415"/>
        <v/>
      </c>
      <c r="AD481" t="str">
        <f t="shared" si="415"/>
        <v/>
      </c>
      <c r="AE481">
        <f t="shared" si="415"/>
        <v>-4.3457952575209902E-5</v>
      </c>
      <c r="AF481">
        <f t="shared" si="415"/>
        <v>-3.4252599207773571E-3</v>
      </c>
      <c r="AG481">
        <f t="shared" si="415"/>
        <v>8.2547102764696234E-4</v>
      </c>
      <c r="AH481">
        <f t="shared" si="415"/>
        <v>-5.5559697398424923E-2</v>
      </c>
      <c r="AI481">
        <f t="shared" ref="AI481:BP481" si="416">IF(COUNT(AI163)=1,AI163-AI162,"")</f>
        <v>2.5463961905485277E-3</v>
      </c>
      <c r="AJ481">
        <f t="shared" si="416"/>
        <v>-1.0990191097050683E-2</v>
      </c>
      <c r="AK481">
        <f t="shared" si="416"/>
        <v>2.0627444303311648E-3</v>
      </c>
      <c r="AL481">
        <f t="shared" si="416"/>
        <v>-1.2743883465298644E-2</v>
      </c>
      <c r="AM481">
        <f t="shared" si="416"/>
        <v>7.5965097372954205E-4</v>
      </c>
      <c r="AN481">
        <f t="shared" si="416"/>
        <v>1.3079633775352484E-3</v>
      </c>
      <c r="AO481">
        <f t="shared" si="416"/>
        <v>4.7332232983037237E-3</v>
      </c>
      <c r="AP481" t="str">
        <f t="shared" si="416"/>
        <v/>
      </c>
      <c r="AQ481">
        <f t="shared" si="416"/>
        <v>-9.0707575340154278E-4</v>
      </c>
      <c r="AR481">
        <f t="shared" si="416"/>
        <v>-6.6612245666997083E-3</v>
      </c>
      <c r="AS481">
        <f t="shared" si="416"/>
        <v>-7.5683003359632295E-3</v>
      </c>
      <c r="AT481">
        <f t="shared" si="416"/>
        <v>1.003212573237322E-2</v>
      </c>
      <c r="AU481" t="str">
        <f t="shared" si="416"/>
        <v/>
      </c>
      <c r="AV481">
        <f t="shared" si="416"/>
        <v>-1.6686126143241609E-3</v>
      </c>
      <c r="AW481">
        <f t="shared" si="416"/>
        <v>-5.4202966473058112E-3</v>
      </c>
      <c r="AX481">
        <f t="shared" si="416"/>
        <v>8.0852287724031413E-3</v>
      </c>
      <c r="AY481">
        <f t="shared" si="416"/>
        <v>9.8742232786506179E-3</v>
      </c>
      <c r="AZ481" t="str">
        <f t="shared" si="416"/>
        <v/>
      </c>
      <c r="BA481">
        <f t="shared" si="416"/>
        <v>1.1941328903922521E-2</v>
      </c>
      <c r="BB481">
        <f t="shared" si="416"/>
        <v>-1.7275360318880217E-4</v>
      </c>
      <c r="BC481">
        <f t="shared" si="416"/>
        <v>5.5346335546357928E-3</v>
      </c>
      <c r="BD481" t="str">
        <f t="shared" si="416"/>
        <v/>
      </c>
      <c r="BE481">
        <f t="shared" si="416"/>
        <v>1.530739358591493E-2</v>
      </c>
      <c r="BF481">
        <f t="shared" si="416"/>
        <v>-9.3186194972147973E-3</v>
      </c>
      <c r="BG481">
        <f t="shared" si="416"/>
        <v>2.4657284923329748E-2</v>
      </c>
      <c r="BH481">
        <f t="shared" si="416"/>
        <v>-1.6678784800047627E-3</v>
      </c>
      <c r="BI481" t="str">
        <f t="shared" si="416"/>
        <v/>
      </c>
      <c r="BJ481">
        <f t="shared" si="416"/>
        <v>-0.2971985904366381</v>
      </c>
      <c r="BK481">
        <f t="shared" si="416"/>
        <v>-0.1130999346096786</v>
      </c>
      <c r="BL481">
        <f t="shared" si="416"/>
        <v>-9.399672172299578E-2</v>
      </c>
      <c r="BM481">
        <f t="shared" si="416"/>
        <v>0.18409865570923811</v>
      </c>
      <c r="BN481">
        <f t="shared" si="416"/>
        <v>0.20320182209245585</v>
      </c>
      <c r="BO481">
        <f t="shared" si="416"/>
        <v>5.3554738473069949E-3</v>
      </c>
      <c r="BP481">
        <f t="shared" si="416"/>
        <v>1.7932163979384186E-3</v>
      </c>
    </row>
    <row r="482" spans="1:68" x14ac:dyDescent="0.2">
      <c r="A482">
        <v>1987</v>
      </c>
      <c r="B482">
        <v>1</v>
      </c>
      <c r="C482">
        <f t="shared" ref="C482:AH482" si="417">IF(COUNT(C164)=1,C164-C163,"")</f>
        <v>-1.946085090645866E-3</v>
      </c>
      <c r="D482">
        <f t="shared" si="417"/>
        <v>-4.4107644788038414E-3</v>
      </c>
      <c r="E482" t="str">
        <f t="shared" si="417"/>
        <v/>
      </c>
      <c r="F482" t="str">
        <f t="shared" si="417"/>
        <v/>
      </c>
      <c r="G482" t="str">
        <f t="shared" si="417"/>
        <v/>
      </c>
      <c r="H482" t="str">
        <f t="shared" si="417"/>
        <v/>
      </c>
      <c r="I482">
        <f t="shared" si="417"/>
        <v>5.7701043281674913E-3</v>
      </c>
      <c r="J482" t="str">
        <f t="shared" si="417"/>
        <v/>
      </c>
      <c r="K482" t="str">
        <f t="shared" si="417"/>
        <v/>
      </c>
      <c r="L482" t="str">
        <f t="shared" si="417"/>
        <v/>
      </c>
      <c r="M482" t="str">
        <f t="shared" si="417"/>
        <v/>
      </c>
      <c r="N482" t="str">
        <f t="shared" si="417"/>
        <v/>
      </c>
      <c r="O482" t="str">
        <f t="shared" si="417"/>
        <v/>
      </c>
      <c r="P482" t="str">
        <f t="shared" si="417"/>
        <v/>
      </c>
      <c r="Q482">
        <f t="shared" si="417"/>
        <v>-1.269464359578594E-4</v>
      </c>
      <c r="R482">
        <f t="shared" si="417"/>
        <v>-1.6384709910025386E-2</v>
      </c>
      <c r="S482" t="str">
        <f t="shared" si="417"/>
        <v/>
      </c>
      <c r="T482" t="str">
        <f t="shared" si="417"/>
        <v/>
      </c>
      <c r="U482">
        <f t="shared" si="417"/>
        <v>-8.7775011906536804E-3</v>
      </c>
      <c r="V482" t="str">
        <f t="shared" si="417"/>
        <v/>
      </c>
      <c r="W482" t="str">
        <f t="shared" si="417"/>
        <v/>
      </c>
      <c r="X482">
        <f t="shared" si="417"/>
        <v>-2.1460526276673164E-4</v>
      </c>
      <c r="Y482" t="str">
        <f t="shared" si="417"/>
        <v/>
      </c>
      <c r="Z482" t="str">
        <f t="shared" si="417"/>
        <v/>
      </c>
      <c r="AA482" t="str">
        <f t="shared" si="417"/>
        <v/>
      </c>
      <c r="AB482" t="str">
        <f t="shared" si="417"/>
        <v/>
      </c>
      <c r="AC482" t="str">
        <f t="shared" si="417"/>
        <v/>
      </c>
      <c r="AD482" t="str">
        <f t="shared" si="417"/>
        <v/>
      </c>
      <c r="AE482">
        <f t="shared" si="417"/>
        <v>5.8766791921982531E-4</v>
      </c>
      <c r="AF482">
        <f t="shared" si="417"/>
        <v>-2.5222965636357841E-3</v>
      </c>
      <c r="AG482">
        <f t="shared" si="417"/>
        <v>-1.0346481007097452E-3</v>
      </c>
      <c r="AH482">
        <f t="shared" si="417"/>
        <v>-1.3957615155101522E-2</v>
      </c>
      <c r="AI482">
        <f t="shared" ref="AI482:BP482" si="418">IF(COUNT(AI164)=1,AI164-AI163,"")</f>
        <v>-6.2216922886877413E-3</v>
      </c>
      <c r="AJ482">
        <f t="shared" si="418"/>
        <v>-1.0488947877256294E-2</v>
      </c>
      <c r="AK482">
        <f t="shared" si="418"/>
        <v>-9.2644050140755496E-5</v>
      </c>
      <c r="AL482">
        <f t="shared" si="418"/>
        <v>1.6539336743965904E-3</v>
      </c>
      <c r="AM482">
        <f t="shared" si="418"/>
        <v>7.2323442891644163E-3</v>
      </c>
      <c r="AN482">
        <f t="shared" si="418"/>
        <v>2.3386984631166285E-3</v>
      </c>
      <c r="AO482">
        <f t="shared" si="418"/>
        <v>4.8609950267413105E-3</v>
      </c>
      <c r="AP482" t="str">
        <f t="shared" si="418"/>
        <v/>
      </c>
      <c r="AQ482">
        <f t="shared" si="418"/>
        <v>-3.1123591757111768E-3</v>
      </c>
      <c r="AR482">
        <f t="shared" si="418"/>
        <v>3.0108966424782224E-3</v>
      </c>
      <c r="AS482">
        <f t="shared" si="418"/>
        <v>-1.014625442383732E-4</v>
      </c>
      <c r="AT482">
        <f t="shared" si="418"/>
        <v>-1.8446225597699151E-3</v>
      </c>
      <c r="AU482" t="str">
        <f t="shared" si="418"/>
        <v/>
      </c>
      <c r="AV482">
        <f t="shared" si="418"/>
        <v>-1.9392882374802412E-4</v>
      </c>
      <c r="AW482">
        <f t="shared" si="418"/>
        <v>-7.9213931274173532E-3</v>
      </c>
      <c r="AX482">
        <f t="shared" si="418"/>
        <v>-1.814108695313621E-3</v>
      </c>
      <c r="AY482">
        <f t="shared" si="418"/>
        <v>8.0023377640880966E-4</v>
      </c>
      <c r="AZ482" t="str">
        <f t="shared" si="418"/>
        <v/>
      </c>
      <c r="BA482">
        <f t="shared" si="418"/>
        <v>2.9615368425420785E-2</v>
      </c>
      <c r="BB482">
        <f t="shared" si="418"/>
        <v>1.3295967472526371E-3</v>
      </c>
      <c r="BC482">
        <f t="shared" si="418"/>
        <v>-2.1028148178481754E-2</v>
      </c>
      <c r="BD482" t="str">
        <f t="shared" si="418"/>
        <v/>
      </c>
      <c r="BE482">
        <f t="shared" si="418"/>
        <v>-1.6537227183557768E-2</v>
      </c>
      <c r="BF482">
        <f t="shared" si="418"/>
        <v>4.1762339293134332E-3</v>
      </c>
      <c r="BG482">
        <f t="shared" si="418"/>
        <v>1.5257289279687392E-2</v>
      </c>
      <c r="BH482">
        <f t="shared" si="418"/>
        <v>1.3674283602104719E-2</v>
      </c>
      <c r="BI482" t="str">
        <f t="shared" si="418"/>
        <v/>
      </c>
      <c r="BJ482">
        <f t="shared" si="418"/>
        <v>-0.2085718721506673</v>
      </c>
      <c r="BK482">
        <f t="shared" si="418"/>
        <v>-0.63887035907007927</v>
      </c>
      <c r="BL482">
        <f t="shared" si="418"/>
        <v>-1.2773773326336242</v>
      </c>
      <c r="BM482">
        <f t="shared" si="418"/>
        <v>-0.43029848697299444</v>
      </c>
      <c r="BN482">
        <f t="shared" si="418"/>
        <v>-1.0688056018758685</v>
      </c>
      <c r="BO482">
        <f t="shared" si="418"/>
        <v>-3.8848575424113505E-3</v>
      </c>
      <c r="BP482">
        <f t="shared" si="418"/>
        <v>3.7150043276258093E-3</v>
      </c>
    </row>
    <row r="483" spans="1:68" x14ac:dyDescent="0.2">
      <c r="A483">
        <v>1987</v>
      </c>
      <c r="B483">
        <v>2</v>
      </c>
      <c r="C483">
        <f t="shared" ref="C483:AH483" si="419">IF(COUNT(C165)=1,C165-C164,"")</f>
        <v>-3.3581625286771555E-5</v>
      </c>
      <c r="D483">
        <f t="shared" si="419"/>
        <v>-2.4540744082930388E-3</v>
      </c>
      <c r="E483" t="str">
        <f t="shared" si="419"/>
        <v/>
      </c>
      <c r="F483" t="str">
        <f t="shared" si="419"/>
        <v/>
      </c>
      <c r="G483" t="str">
        <f t="shared" si="419"/>
        <v/>
      </c>
      <c r="H483" t="str">
        <f t="shared" si="419"/>
        <v/>
      </c>
      <c r="I483">
        <f t="shared" si="419"/>
        <v>5.4594826756302339E-3</v>
      </c>
      <c r="J483" t="str">
        <f t="shared" si="419"/>
        <v/>
      </c>
      <c r="K483" t="str">
        <f t="shared" si="419"/>
        <v/>
      </c>
      <c r="L483" t="str">
        <f t="shared" si="419"/>
        <v/>
      </c>
      <c r="M483" t="str">
        <f t="shared" si="419"/>
        <v/>
      </c>
      <c r="N483" t="str">
        <f t="shared" si="419"/>
        <v/>
      </c>
      <c r="O483" t="str">
        <f t="shared" si="419"/>
        <v/>
      </c>
      <c r="P483" t="str">
        <f t="shared" si="419"/>
        <v/>
      </c>
      <c r="Q483">
        <f t="shared" si="419"/>
        <v>-5.4458520290502285E-4</v>
      </c>
      <c r="R483">
        <f t="shared" si="419"/>
        <v>-1.7770530228604642E-2</v>
      </c>
      <c r="S483" t="str">
        <f t="shared" si="419"/>
        <v/>
      </c>
      <c r="T483" t="str">
        <f t="shared" si="419"/>
        <v/>
      </c>
      <c r="U483">
        <f t="shared" si="419"/>
        <v>-4.3783190516650805E-3</v>
      </c>
      <c r="V483" t="str">
        <f t="shared" si="419"/>
        <v/>
      </c>
      <c r="W483" t="str">
        <f t="shared" si="419"/>
        <v/>
      </c>
      <c r="X483">
        <f t="shared" si="419"/>
        <v>6.1259584663178046E-3</v>
      </c>
      <c r="Y483" t="str">
        <f t="shared" si="419"/>
        <v/>
      </c>
      <c r="Z483" t="str">
        <f t="shared" si="419"/>
        <v/>
      </c>
      <c r="AA483" t="str">
        <f t="shared" si="419"/>
        <v/>
      </c>
      <c r="AB483" t="str">
        <f t="shared" si="419"/>
        <v/>
      </c>
      <c r="AC483" t="str">
        <f t="shared" si="419"/>
        <v/>
      </c>
      <c r="AD483" t="str">
        <f t="shared" si="419"/>
        <v/>
      </c>
      <c r="AE483">
        <f t="shared" si="419"/>
        <v>9.8620725706766166E-5</v>
      </c>
      <c r="AF483">
        <f t="shared" si="419"/>
        <v>-1.6142195481307908E-3</v>
      </c>
      <c r="AG483">
        <f t="shared" si="419"/>
        <v>1.1398330283345359E-3</v>
      </c>
      <c r="AH483">
        <f t="shared" si="419"/>
        <v>-2.7626396135985054E-2</v>
      </c>
      <c r="AI483">
        <f t="shared" ref="AI483:BP483" si="420">IF(COUNT(AI165)=1,AI165-AI164,"")</f>
        <v>-4.6518614598527463E-3</v>
      </c>
      <c r="AJ483">
        <f t="shared" si="420"/>
        <v>-1.0803800549341602E-3</v>
      </c>
      <c r="AK483">
        <f t="shared" si="420"/>
        <v>5.9252864672743044E-4</v>
      </c>
      <c r="AL483">
        <f t="shared" si="420"/>
        <v>1.6878891861010104E-2</v>
      </c>
      <c r="AM483">
        <f t="shared" si="420"/>
        <v>9.0031250692135245E-3</v>
      </c>
      <c r="AN483">
        <f t="shared" si="420"/>
        <v>-6.9490751438161524E-4</v>
      </c>
      <c r="AO483">
        <f t="shared" si="420"/>
        <v>9.1931203373674109E-4</v>
      </c>
      <c r="AP483" t="str">
        <f t="shared" si="420"/>
        <v/>
      </c>
      <c r="AQ483">
        <f t="shared" si="420"/>
        <v>-1.0393194748417045E-3</v>
      </c>
      <c r="AR483">
        <f t="shared" si="420"/>
        <v>4.5453596238242966E-4</v>
      </c>
      <c r="AS483">
        <f t="shared" si="420"/>
        <v>-5.8478351933466399E-4</v>
      </c>
      <c r="AT483">
        <f t="shared" si="420"/>
        <v>5.5120188659252278E-4</v>
      </c>
      <c r="AU483" t="str">
        <f t="shared" si="420"/>
        <v/>
      </c>
      <c r="AV483">
        <f t="shared" si="420"/>
        <v>1.0618560337505301E-4</v>
      </c>
      <c r="AW483">
        <f t="shared" si="420"/>
        <v>-9.1840734844748084E-3</v>
      </c>
      <c r="AX483">
        <f t="shared" si="420"/>
        <v>3.2318207172554736E-4</v>
      </c>
      <c r="AY483">
        <f t="shared" si="420"/>
        <v>3.3541916505690494E-3</v>
      </c>
      <c r="AZ483" t="str">
        <f t="shared" si="420"/>
        <v/>
      </c>
      <c r="BA483">
        <f t="shared" si="420"/>
        <v>3.3191640231431396E-2</v>
      </c>
      <c r="BB483">
        <f t="shared" si="420"/>
        <v>-2.2875227516205854E-4</v>
      </c>
      <c r="BC483">
        <f t="shared" si="420"/>
        <v>2.730310467052588E-2</v>
      </c>
      <c r="BD483" t="str">
        <f t="shared" si="420"/>
        <v/>
      </c>
      <c r="BE483">
        <f t="shared" si="420"/>
        <v>-2.5963359348670778E-2</v>
      </c>
      <c r="BF483">
        <f t="shared" si="420"/>
        <v>1.8493114733288074E-2</v>
      </c>
      <c r="BG483">
        <f t="shared" si="420"/>
        <v>-2.1503454407509004E-2</v>
      </c>
      <c r="BH483">
        <f t="shared" si="420"/>
        <v>-4.1958607359226276E-3</v>
      </c>
      <c r="BI483" t="str">
        <f t="shared" si="420"/>
        <v/>
      </c>
      <c r="BJ483">
        <f t="shared" si="420"/>
        <v>-0.45210359755420271</v>
      </c>
      <c r="BK483">
        <f t="shared" si="420"/>
        <v>-0.41755218868062371</v>
      </c>
      <c r="BL483">
        <f t="shared" si="420"/>
        <v>-0.6525275006154061</v>
      </c>
      <c r="BM483">
        <f t="shared" si="420"/>
        <v>3.4551408872467437E-2</v>
      </c>
      <c r="BN483">
        <f t="shared" si="420"/>
        <v>-0.20042411705823682</v>
      </c>
      <c r="BO483">
        <f t="shared" si="420"/>
        <v>-3.003329984367975E-3</v>
      </c>
      <c r="BP483">
        <f t="shared" si="420"/>
        <v>-1.8528475640721687E-3</v>
      </c>
    </row>
    <row r="484" spans="1:68" x14ac:dyDescent="0.2">
      <c r="A484">
        <v>1987</v>
      </c>
      <c r="B484">
        <v>3</v>
      </c>
      <c r="C484">
        <f t="shared" ref="C484:AH484" si="421">IF(COUNT(C166)=1,C166-C165,"")</f>
        <v>-7.5971374470960029E-3</v>
      </c>
      <c r="D484">
        <f t="shared" si="421"/>
        <v>6.6621048198207689E-3</v>
      </c>
      <c r="E484" t="str">
        <f t="shared" si="421"/>
        <v/>
      </c>
      <c r="F484" t="str">
        <f t="shared" si="421"/>
        <v/>
      </c>
      <c r="G484" t="str">
        <f t="shared" si="421"/>
        <v/>
      </c>
      <c r="H484" t="str">
        <f t="shared" si="421"/>
        <v/>
      </c>
      <c r="I484">
        <f t="shared" si="421"/>
        <v>-6.0891639581254431E-2</v>
      </c>
      <c r="J484" t="str">
        <f t="shared" si="421"/>
        <v/>
      </c>
      <c r="K484" t="str">
        <f t="shared" si="421"/>
        <v/>
      </c>
      <c r="L484" t="str">
        <f t="shared" si="421"/>
        <v/>
      </c>
      <c r="M484" t="str">
        <f t="shared" si="421"/>
        <v/>
      </c>
      <c r="N484" t="str">
        <f t="shared" si="421"/>
        <v/>
      </c>
      <c r="O484" t="str">
        <f t="shared" si="421"/>
        <v/>
      </c>
      <c r="P484" t="str">
        <f t="shared" si="421"/>
        <v/>
      </c>
      <c r="Q484">
        <f t="shared" si="421"/>
        <v>-3.0289818354792969E-5</v>
      </c>
      <c r="R484">
        <f t="shared" si="421"/>
        <v>-1.1360476572484401E-2</v>
      </c>
      <c r="S484" t="str">
        <f t="shared" si="421"/>
        <v/>
      </c>
      <c r="T484" t="str">
        <f t="shared" si="421"/>
        <v/>
      </c>
      <c r="U484">
        <f t="shared" si="421"/>
        <v>-8.8455956530220092E-3</v>
      </c>
      <c r="V484" t="str">
        <f t="shared" si="421"/>
        <v/>
      </c>
      <c r="W484" t="str">
        <f t="shared" si="421"/>
        <v/>
      </c>
      <c r="X484">
        <f t="shared" si="421"/>
        <v>-4.006922979032268E-3</v>
      </c>
      <c r="Y484" t="str">
        <f t="shared" si="421"/>
        <v/>
      </c>
      <c r="Z484" t="str">
        <f t="shared" si="421"/>
        <v/>
      </c>
      <c r="AA484" t="str">
        <f t="shared" si="421"/>
        <v/>
      </c>
      <c r="AB484" t="str">
        <f t="shared" si="421"/>
        <v/>
      </c>
      <c r="AC484" t="str">
        <f t="shared" si="421"/>
        <v/>
      </c>
      <c r="AD484" t="str">
        <f t="shared" si="421"/>
        <v/>
      </c>
      <c r="AE484">
        <f t="shared" si="421"/>
        <v>-8.089337803340868E-4</v>
      </c>
      <c r="AF484">
        <f t="shared" si="421"/>
        <v>-1.3615313144654806E-4</v>
      </c>
      <c r="AG484">
        <f t="shared" si="421"/>
        <v>-3.7623467678749023E-4</v>
      </c>
      <c r="AH484">
        <f t="shared" si="421"/>
        <v>2.4018580981008952E-3</v>
      </c>
      <c r="AI484">
        <f t="shared" ref="AI484:BP484" si="422">IF(COUNT(AI166)=1,AI166-AI165,"")</f>
        <v>2.8040727075406835E-4</v>
      </c>
      <c r="AJ484">
        <f t="shared" si="422"/>
        <v>-2.6629113571825513E-3</v>
      </c>
      <c r="AK484">
        <f t="shared" si="422"/>
        <v>1.9771156987680172E-4</v>
      </c>
      <c r="AL484">
        <f t="shared" si="422"/>
        <v>6.6527385161609942E-3</v>
      </c>
      <c r="AM484">
        <f t="shared" si="422"/>
        <v>3.3063673947015815E-3</v>
      </c>
      <c r="AN484">
        <f t="shared" si="422"/>
        <v>-5.9714295886070801E-4</v>
      </c>
      <c r="AO484">
        <f t="shared" si="422"/>
        <v>-4.6098982742703853E-4</v>
      </c>
      <c r="AP484" t="str">
        <f t="shared" si="422"/>
        <v/>
      </c>
      <c r="AQ484">
        <f t="shared" si="422"/>
        <v>-7.4346241420286674E-4</v>
      </c>
      <c r="AR484">
        <f t="shared" si="422"/>
        <v>-2.1001136028830913E-3</v>
      </c>
      <c r="AS484">
        <f t="shared" si="422"/>
        <v>-2.8435760205063332E-3</v>
      </c>
      <c r="AT484">
        <f t="shared" si="422"/>
        <v>-4.7535614291572825E-3</v>
      </c>
      <c r="AU484" t="str">
        <f t="shared" si="422"/>
        <v/>
      </c>
      <c r="AV484">
        <f t="shared" si="422"/>
        <v>3.6802145579528656E-4</v>
      </c>
      <c r="AW484">
        <f t="shared" si="422"/>
        <v>-1.6511885442918484E-2</v>
      </c>
      <c r="AX484">
        <f t="shared" si="422"/>
        <v>-5.8133885978852717E-3</v>
      </c>
      <c r="AY484">
        <f t="shared" si="422"/>
        <v>-3.6422092251342519E-4</v>
      </c>
      <c r="AZ484" t="str">
        <f t="shared" si="422"/>
        <v/>
      </c>
      <c r="BA484">
        <f t="shared" si="422"/>
        <v>1.9902155240247632E-2</v>
      </c>
      <c r="BB484">
        <f t="shared" si="422"/>
        <v>-2.6686604882097953E-4</v>
      </c>
      <c r="BC484">
        <f t="shared" si="422"/>
        <v>1.0588711617254276E-3</v>
      </c>
      <c r="BD484" t="str">
        <f t="shared" si="422"/>
        <v/>
      </c>
      <c r="BE484">
        <f t="shared" si="422"/>
        <v>7.8894174808661788E-2</v>
      </c>
      <c r="BF484">
        <f t="shared" si="422"/>
        <v>6.7888946039493803E-3</v>
      </c>
      <c r="BG484">
        <f t="shared" si="422"/>
        <v>3.3203327171952068E-2</v>
      </c>
      <c r="BH484">
        <f t="shared" si="422"/>
        <v>-1.9402859587650187E-3</v>
      </c>
      <c r="BI484" t="str">
        <f t="shared" si="422"/>
        <v/>
      </c>
      <c r="BJ484">
        <f t="shared" si="422"/>
        <v>0.1214450881607938</v>
      </c>
      <c r="BK484">
        <f t="shared" si="422"/>
        <v>-0.51996596531009054</v>
      </c>
      <c r="BL484">
        <f t="shared" si="422"/>
        <v>-0.36989643135317074</v>
      </c>
      <c r="BM484">
        <f t="shared" si="422"/>
        <v>-0.64141105343002325</v>
      </c>
      <c r="BN484">
        <f t="shared" si="422"/>
        <v>-0.49134178677045526</v>
      </c>
      <c r="BO484">
        <f t="shared" si="422"/>
        <v>-6.0137163134378058E-3</v>
      </c>
      <c r="BP484">
        <f t="shared" si="422"/>
        <v>-1.3691391236218264E-2</v>
      </c>
    </row>
    <row r="485" spans="1:68" x14ac:dyDescent="0.2">
      <c r="A485">
        <v>1987</v>
      </c>
      <c r="B485">
        <v>4</v>
      </c>
      <c r="C485">
        <f t="shared" ref="C485:AH485" si="423">IF(COUNT(C167)=1,C167-C166,"")</f>
        <v>2.8887567248485624E-3</v>
      </c>
      <c r="D485">
        <f t="shared" si="423"/>
        <v>-9.1598661150467109E-3</v>
      </c>
      <c r="E485" t="str">
        <f t="shared" si="423"/>
        <v/>
      </c>
      <c r="F485" t="str">
        <f t="shared" si="423"/>
        <v/>
      </c>
      <c r="G485" t="str">
        <f t="shared" si="423"/>
        <v/>
      </c>
      <c r="H485" t="str">
        <f t="shared" si="423"/>
        <v/>
      </c>
      <c r="I485">
        <f t="shared" si="423"/>
        <v>5.3548308508823972E-2</v>
      </c>
      <c r="J485" t="str">
        <f t="shared" si="423"/>
        <v/>
      </c>
      <c r="K485" t="str">
        <f t="shared" si="423"/>
        <v/>
      </c>
      <c r="L485" t="str">
        <f t="shared" si="423"/>
        <v/>
      </c>
      <c r="M485" t="str">
        <f t="shared" si="423"/>
        <v/>
      </c>
      <c r="N485" t="str">
        <f t="shared" si="423"/>
        <v/>
      </c>
      <c r="O485" t="str">
        <f t="shared" si="423"/>
        <v/>
      </c>
      <c r="P485" t="str">
        <f t="shared" si="423"/>
        <v/>
      </c>
      <c r="Q485">
        <f t="shared" si="423"/>
        <v>-2.9984345973989891E-3</v>
      </c>
      <c r="R485">
        <f t="shared" si="423"/>
        <v>-2.839912169495129E-2</v>
      </c>
      <c r="S485" t="str">
        <f t="shared" si="423"/>
        <v/>
      </c>
      <c r="T485" t="str">
        <f t="shared" si="423"/>
        <v/>
      </c>
      <c r="U485">
        <f t="shared" si="423"/>
        <v>1.7803942390003158E-2</v>
      </c>
      <c r="V485" t="str">
        <f t="shared" si="423"/>
        <v/>
      </c>
      <c r="W485" t="str">
        <f t="shared" si="423"/>
        <v/>
      </c>
      <c r="X485">
        <f t="shared" si="423"/>
        <v>1.4482220405402479E-2</v>
      </c>
      <c r="Y485" t="str">
        <f t="shared" si="423"/>
        <v/>
      </c>
      <c r="Z485" t="str">
        <f t="shared" si="423"/>
        <v/>
      </c>
      <c r="AA485" t="str">
        <f t="shared" si="423"/>
        <v/>
      </c>
      <c r="AB485" t="str">
        <f t="shared" si="423"/>
        <v/>
      </c>
      <c r="AC485" t="str">
        <f t="shared" si="423"/>
        <v/>
      </c>
      <c r="AD485" t="str">
        <f t="shared" si="423"/>
        <v/>
      </c>
      <c r="AE485">
        <f t="shared" si="423"/>
        <v>-2.789215676752832E-4</v>
      </c>
      <c r="AF485">
        <f t="shared" si="423"/>
        <v>1.5854829219961175E-3</v>
      </c>
      <c r="AG485">
        <f t="shared" si="423"/>
        <v>1.7696025941091875E-3</v>
      </c>
      <c r="AH485">
        <f t="shared" si="423"/>
        <v>1.2211424568712381E-2</v>
      </c>
      <c r="AI485">
        <f t="shared" ref="AI485:BP485" si="424">IF(COUNT(AI167)=1,AI167-AI166,"")</f>
        <v>3.0424641531299201E-3</v>
      </c>
      <c r="AJ485">
        <f t="shared" si="424"/>
        <v>9.1298774280392792E-3</v>
      </c>
      <c r="AK485">
        <f t="shared" si="424"/>
        <v>9.0201919871635283E-4</v>
      </c>
      <c r="AL485">
        <f t="shared" si="424"/>
        <v>9.4795829745804028E-3</v>
      </c>
      <c r="AM485">
        <f t="shared" si="424"/>
        <v>-3.3247067208863612E-3</v>
      </c>
      <c r="AN485">
        <f t="shared" si="424"/>
        <v>1.5385682960977753E-3</v>
      </c>
      <c r="AO485">
        <f t="shared" si="424"/>
        <v>-4.6914625912553021E-5</v>
      </c>
      <c r="AP485" t="str">
        <f t="shared" si="424"/>
        <v/>
      </c>
      <c r="AQ485">
        <f t="shared" si="424"/>
        <v>-8.4073892534064498E-5</v>
      </c>
      <c r="AR485">
        <f t="shared" si="424"/>
        <v>2.3288261005038891E-4</v>
      </c>
      <c r="AS485">
        <f t="shared" si="424"/>
        <v>1.4880871693101483E-4</v>
      </c>
      <c r="AT485">
        <f t="shared" si="424"/>
        <v>2.739948009308657E-3</v>
      </c>
      <c r="AU485" t="str">
        <f t="shared" si="424"/>
        <v/>
      </c>
      <c r="AV485">
        <f t="shared" si="424"/>
        <v>-3.9334518462439405E-3</v>
      </c>
      <c r="AW485">
        <f t="shared" si="424"/>
        <v>-3.3702420877546047E-3</v>
      </c>
      <c r="AX485">
        <f t="shared" si="424"/>
        <v>4.0870939959063435E-3</v>
      </c>
      <c r="AY485">
        <f t="shared" si="424"/>
        <v>5.1994980081353503E-3</v>
      </c>
      <c r="AZ485" t="str">
        <f t="shared" si="424"/>
        <v/>
      </c>
      <c r="BA485">
        <f t="shared" si="424"/>
        <v>5.2576012308642728E-3</v>
      </c>
      <c r="BB485">
        <f t="shared" si="424"/>
        <v>-3.1286569163668787E-4</v>
      </c>
      <c r="BC485">
        <f t="shared" si="424"/>
        <v>-1.1972647722693353E-2</v>
      </c>
      <c r="BD485" t="str">
        <f t="shared" si="424"/>
        <v/>
      </c>
      <c r="BE485">
        <f t="shared" si="424"/>
        <v>-7.1330544710722421E-2</v>
      </c>
      <c r="BF485">
        <f t="shared" si="424"/>
        <v>7.8941026487999721E-3</v>
      </c>
      <c r="BG485">
        <f t="shared" si="424"/>
        <v>2.1439535563273715E-2</v>
      </c>
      <c r="BH485">
        <f t="shared" si="424"/>
        <v>7.4858584903458522E-4</v>
      </c>
      <c r="BI485" t="str">
        <f t="shared" si="424"/>
        <v/>
      </c>
      <c r="BJ485">
        <f t="shared" si="424"/>
        <v>9.1595604550834153E-2</v>
      </c>
      <c r="BK485">
        <f t="shared" si="424"/>
        <v>0.24332873929066956</v>
      </c>
      <c r="BL485">
        <f t="shared" si="424"/>
        <v>0.6204744991561455</v>
      </c>
      <c r="BM485">
        <f t="shared" si="424"/>
        <v>0.15173313481333839</v>
      </c>
      <c r="BN485">
        <f t="shared" si="424"/>
        <v>0.52887859074483901</v>
      </c>
      <c r="BO485">
        <f t="shared" si="424"/>
        <v>-5.2220258346500487E-4</v>
      </c>
      <c r="BP485">
        <f t="shared" si="424"/>
        <v>-8.0179601520635191E-3</v>
      </c>
    </row>
    <row r="486" spans="1:68" x14ac:dyDescent="0.2">
      <c r="A486">
        <v>1988</v>
      </c>
      <c r="B486">
        <v>1</v>
      </c>
      <c r="C486">
        <f t="shared" ref="C486:AH486" si="425">IF(COUNT(C168)=1,C168-C167,"")</f>
        <v>-4.9100917258968479E-3</v>
      </c>
      <c r="D486">
        <f t="shared" si="425"/>
        <v>8.1116640409995E-4</v>
      </c>
      <c r="E486" t="str">
        <f t="shared" si="425"/>
        <v/>
      </c>
      <c r="F486" t="str">
        <f t="shared" si="425"/>
        <v/>
      </c>
      <c r="G486" t="str">
        <f t="shared" si="425"/>
        <v/>
      </c>
      <c r="H486" t="str">
        <f t="shared" si="425"/>
        <v/>
      </c>
      <c r="I486">
        <f t="shared" si="425"/>
        <v>-1.9788166817767738E-2</v>
      </c>
      <c r="J486" t="str">
        <f t="shared" si="425"/>
        <v/>
      </c>
      <c r="K486" t="str">
        <f t="shared" si="425"/>
        <v/>
      </c>
      <c r="L486" t="str">
        <f t="shared" si="425"/>
        <v/>
      </c>
      <c r="M486" t="str">
        <f t="shared" si="425"/>
        <v/>
      </c>
      <c r="N486" t="str">
        <f t="shared" si="425"/>
        <v/>
      </c>
      <c r="O486" t="str">
        <f t="shared" si="425"/>
        <v/>
      </c>
      <c r="P486" t="str">
        <f t="shared" si="425"/>
        <v/>
      </c>
      <c r="Q486">
        <f t="shared" si="425"/>
        <v>-2.0745644104015193E-3</v>
      </c>
      <c r="R486">
        <f t="shared" si="425"/>
        <v>-2.0223410695123789E-3</v>
      </c>
      <c r="S486" t="str">
        <f t="shared" si="425"/>
        <v/>
      </c>
      <c r="T486" t="str">
        <f t="shared" si="425"/>
        <v/>
      </c>
      <c r="U486">
        <f t="shared" si="425"/>
        <v>2.4061620809932904E-2</v>
      </c>
      <c r="V486" t="str">
        <f t="shared" si="425"/>
        <v/>
      </c>
      <c r="W486" t="str">
        <f t="shared" si="425"/>
        <v/>
      </c>
      <c r="X486">
        <f t="shared" si="425"/>
        <v>3.6996147066643559E-3</v>
      </c>
      <c r="Y486" t="str">
        <f t="shared" si="425"/>
        <v/>
      </c>
      <c r="Z486" t="str">
        <f t="shared" si="425"/>
        <v/>
      </c>
      <c r="AA486" t="str">
        <f t="shared" si="425"/>
        <v/>
      </c>
      <c r="AB486" t="str">
        <f t="shared" si="425"/>
        <v/>
      </c>
      <c r="AC486" t="str">
        <f t="shared" si="425"/>
        <v/>
      </c>
      <c r="AD486" t="str">
        <f t="shared" si="425"/>
        <v/>
      </c>
      <c r="AE486">
        <f t="shared" si="425"/>
        <v>-1.9827522408677467E-3</v>
      </c>
      <c r="AF486">
        <f t="shared" si="425"/>
        <v>-1.8491099741577699E-3</v>
      </c>
      <c r="AG486">
        <f t="shared" si="425"/>
        <v>-1.3691415380634453E-3</v>
      </c>
      <c r="AH486">
        <f t="shared" si="425"/>
        <v>2.7953963430338291E-4</v>
      </c>
      <c r="AI486">
        <f t="shared" ref="AI486:BP486" si="426">IF(COUNT(AI168)=1,AI168-AI167,"")</f>
        <v>-3.5948838794856997E-3</v>
      </c>
      <c r="AJ486">
        <f t="shared" si="426"/>
        <v>-8.5897197953972437E-3</v>
      </c>
      <c r="AK486">
        <f t="shared" si="426"/>
        <v>2.6213943069564039E-6</v>
      </c>
      <c r="AL486">
        <f t="shared" si="426"/>
        <v>-2.4269129243723597E-3</v>
      </c>
      <c r="AM486">
        <f t="shared" si="426"/>
        <v>-5.6825490589034189E-3</v>
      </c>
      <c r="AN486">
        <f t="shared" si="426"/>
        <v>-3.3490463170799956E-3</v>
      </c>
      <c r="AO486">
        <f t="shared" si="426"/>
        <v>-1.4999363429346602E-3</v>
      </c>
      <c r="AP486" t="str">
        <f t="shared" si="426"/>
        <v/>
      </c>
      <c r="AQ486">
        <f t="shared" si="426"/>
        <v>3.6851700702555945E-5</v>
      </c>
      <c r="AR486">
        <f t="shared" si="426"/>
        <v>1.3075355779257336E-4</v>
      </c>
      <c r="AS486">
        <f t="shared" si="426"/>
        <v>1.6760526019332644E-4</v>
      </c>
      <c r="AT486">
        <f t="shared" si="426"/>
        <v>-5.0776969815613526E-3</v>
      </c>
      <c r="AU486" t="str">
        <f t="shared" si="426"/>
        <v/>
      </c>
      <c r="AV486">
        <f t="shared" si="426"/>
        <v>1.4845493818356204E-3</v>
      </c>
      <c r="AW486">
        <f t="shared" si="426"/>
        <v>-4.8802027886960531E-3</v>
      </c>
      <c r="AX486">
        <f t="shared" si="426"/>
        <v>-5.5122885391369891E-3</v>
      </c>
      <c r="AY486">
        <f t="shared" si="426"/>
        <v>-3.9016195782792806E-3</v>
      </c>
      <c r="AZ486" t="str">
        <f t="shared" si="426"/>
        <v/>
      </c>
      <c r="BA486">
        <f t="shared" si="426"/>
        <v>2.567600790110669E-2</v>
      </c>
      <c r="BB486">
        <f t="shared" si="426"/>
        <v>1.1517818248032441E-3</v>
      </c>
      <c r="BC486">
        <f t="shared" si="426"/>
        <v>4.0283881999121807E-2</v>
      </c>
      <c r="BD486" t="str">
        <f t="shared" si="426"/>
        <v/>
      </c>
      <c r="BE486">
        <f t="shared" si="426"/>
        <v>-2.014695608903061E-2</v>
      </c>
      <c r="BF486">
        <f t="shared" si="426"/>
        <v>-5.7780069992752203E-4</v>
      </c>
      <c r="BG486">
        <f t="shared" si="426"/>
        <v>-9.8833532716469108E-4</v>
      </c>
      <c r="BH486">
        <f t="shared" si="426"/>
        <v>1.8227088554011936E-3</v>
      </c>
      <c r="BI486" t="str">
        <f t="shared" si="426"/>
        <v/>
      </c>
      <c r="BJ486">
        <f t="shared" si="426"/>
        <v>-0.53220653200767476</v>
      </c>
      <c r="BK486">
        <f t="shared" si="426"/>
        <v>-0.21790266790086754</v>
      </c>
      <c r="BL486">
        <f t="shared" si="426"/>
        <v>-0.59122489981481152</v>
      </c>
      <c r="BM486">
        <f t="shared" si="426"/>
        <v>0.31430386420476397</v>
      </c>
      <c r="BN486">
        <f t="shared" si="426"/>
        <v>-5.9018694138269767E-2</v>
      </c>
      <c r="BO486">
        <f t="shared" si="426"/>
        <v>4.3835238133030224E-3</v>
      </c>
      <c r="BP486">
        <f t="shared" si="426"/>
        <v>-5.4356209555457419E-3</v>
      </c>
    </row>
    <row r="487" spans="1:68" x14ac:dyDescent="0.2">
      <c r="A487">
        <v>1988</v>
      </c>
      <c r="B487">
        <v>2</v>
      </c>
      <c r="C487">
        <f t="shared" ref="C487:AH487" si="427">IF(COUNT(C169)=1,C169-C168,"")</f>
        <v>2.1741135380519694E-3</v>
      </c>
      <c r="D487">
        <f t="shared" si="427"/>
        <v>-6.7271565500881536E-4</v>
      </c>
      <c r="E487" t="str">
        <f t="shared" si="427"/>
        <v/>
      </c>
      <c r="F487" t="str">
        <f t="shared" si="427"/>
        <v/>
      </c>
      <c r="G487" t="str">
        <f t="shared" si="427"/>
        <v/>
      </c>
      <c r="H487" t="str">
        <f t="shared" si="427"/>
        <v/>
      </c>
      <c r="I487">
        <f t="shared" si="427"/>
        <v>-2.2994754244818338E-3</v>
      </c>
      <c r="J487" t="str">
        <f t="shared" si="427"/>
        <v/>
      </c>
      <c r="K487" t="str">
        <f t="shared" si="427"/>
        <v/>
      </c>
      <c r="L487" t="str">
        <f t="shared" si="427"/>
        <v/>
      </c>
      <c r="M487" t="str">
        <f t="shared" si="427"/>
        <v/>
      </c>
      <c r="N487" t="str">
        <f t="shared" si="427"/>
        <v/>
      </c>
      <c r="O487" t="str">
        <f t="shared" si="427"/>
        <v/>
      </c>
      <c r="P487" t="str">
        <f t="shared" si="427"/>
        <v/>
      </c>
      <c r="Q487">
        <f t="shared" si="427"/>
        <v>1.3486486874569187E-3</v>
      </c>
      <c r="R487">
        <f t="shared" si="427"/>
        <v>6.1881943631050262E-3</v>
      </c>
      <c r="S487" t="str">
        <f t="shared" si="427"/>
        <v/>
      </c>
      <c r="T487" t="str">
        <f t="shared" si="427"/>
        <v/>
      </c>
      <c r="U487">
        <f t="shared" si="427"/>
        <v>-1.1763923327366754E-2</v>
      </c>
      <c r="V487" t="str">
        <f t="shared" si="427"/>
        <v/>
      </c>
      <c r="W487" t="str">
        <f t="shared" si="427"/>
        <v/>
      </c>
      <c r="X487">
        <f t="shared" si="427"/>
        <v>6.2680160011661101E-3</v>
      </c>
      <c r="Y487" t="str">
        <f t="shared" si="427"/>
        <v/>
      </c>
      <c r="Z487" t="str">
        <f t="shared" si="427"/>
        <v/>
      </c>
      <c r="AA487" t="str">
        <f t="shared" si="427"/>
        <v/>
      </c>
      <c r="AB487" t="str">
        <f t="shared" si="427"/>
        <v/>
      </c>
      <c r="AC487" t="str">
        <f t="shared" si="427"/>
        <v/>
      </c>
      <c r="AD487" t="str">
        <f t="shared" si="427"/>
        <v/>
      </c>
      <c r="AE487">
        <f t="shared" si="427"/>
        <v>-3.9797461224519992E-3</v>
      </c>
      <c r="AF487">
        <f t="shared" si="427"/>
        <v>-2.3628179303933905E-3</v>
      </c>
      <c r="AG487">
        <f t="shared" si="427"/>
        <v>-2.2437108942794382E-3</v>
      </c>
      <c r="AH487">
        <f t="shared" si="427"/>
        <v>-9.0673506358873723E-3</v>
      </c>
      <c r="AI487">
        <f t="shared" ref="AI487:BP487" si="428">IF(COUNT(AI169)=1,AI169-AI168,"")</f>
        <v>-4.6928360539633118E-3</v>
      </c>
      <c r="AJ487">
        <f t="shared" si="428"/>
        <v>-2.8907207453920947E-3</v>
      </c>
      <c r="AK487">
        <f t="shared" si="428"/>
        <v>-5.9806065418932519E-4</v>
      </c>
      <c r="AL487">
        <f t="shared" si="428"/>
        <v>2.460788105763001E-3</v>
      </c>
      <c r="AM487">
        <f t="shared" si="428"/>
        <v>3.7156967854583556E-3</v>
      </c>
      <c r="AN487">
        <f t="shared" si="428"/>
        <v>8.1128397058494173E-4</v>
      </c>
      <c r="AO487">
        <f t="shared" si="428"/>
        <v>3.1741019009667859E-3</v>
      </c>
      <c r="AP487" t="str">
        <f t="shared" si="428"/>
        <v/>
      </c>
      <c r="AQ487">
        <f t="shared" si="428"/>
        <v>-8.7057428426895456E-4</v>
      </c>
      <c r="AR487">
        <f t="shared" si="428"/>
        <v>3.8597267530526835E-5</v>
      </c>
      <c r="AS487">
        <f t="shared" si="428"/>
        <v>-8.3197701325588014E-4</v>
      </c>
      <c r="AT487">
        <f t="shared" si="428"/>
        <v>3.0060905582383057E-3</v>
      </c>
      <c r="AU487" t="str">
        <f t="shared" si="428"/>
        <v/>
      </c>
      <c r="AV487">
        <f t="shared" si="428"/>
        <v>-3.1326674927001363E-5</v>
      </c>
      <c r="AW487">
        <f t="shared" si="428"/>
        <v>-1.6837477379727517E-3</v>
      </c>
      <c r="AX487">
        <f t="shared" si="428"/>
        <v>2.7418759505541956E-3</v>
      </c>
      <c r="AY487">
        <f t="shared" si="428"/>
        <v>3.297692574617983E-3</v>
      </c>
      <c r="AZ487" t="str">
        <f t="shared" si="428"/>
        <v/>
      </c>
      <c r="BA487">
        <f t="shared" si="428"/>
        <v>-7.7657977223655195E-3</v>
      </c>
      <c r="BB487">
        <f t="shared" si="428"/>
        <v>-1.9472108161746604E-3</v>
      </c>
      <c r="BC487">
        <f t="shared" si="428"/>
        <v>-1.644134682409959E-2</v>
      </c>
      <c r="BD487" t="str">
        <f t="shared" si="428"/>
        <v/>
      </c>
      <c r="BE487">
        <f t="shared" si="428"/>
        <v>-3.2320480400733764E-2</v>
      </c>
      <c r="BF487">
        <f t="shared" si="428"/>
        <v>4.8236079595902481E-3</v>
      </c>
      <c r="BG487">
        <f t="shared" si="428"/>
        <v>-4.7344572106045923E-2</v>
      </c>
      <c r="BH487">
        <f t="shared" si="428"/>
        <v>2.7870247365370145E-3</v>
      </c>
      <c r="BI487" t="str">
        <f t="shared" si="428"/>
        <v/>
      </c>
      <c r="BJ487">
        <f t="shared" si="428"/>
        <v>-0.84057305239116609</v>
      </c>
      <c r="BK487">
        <f t="shared" si="428"/>
        <v>-0.95404686036929576</v>
      </c>
      <c r="BL487">
        <f t="shared" si="428"/>
        <v>-0.27519261555536012</v>
      </c>
      <c r="BM487">
        <f t="shared" si="428"/>
        <v>-0.11347380786281036</v>
      </c>
      <c r="BN487">
        <f t="shared" si="428"/>
        <v>0.56538009983509241</v>
      </c>
      <c r="BO487">
        <f t="shared" si="428"/>
        <v>-4.8020639026522816E-3</v>
      </c>
      <c r="BP487">
        <f t="shared" si="428"/>
        <v>9.6723110233932208E-3</v>
      </c>
    </row>
    <row r="488" spans="1:68" x14ac:dyDescent="0.2">
      <c r="A488">
        <v>1988</v>
      </c>
      <c r="B488">
        <v>3</v>
      </c>
      <c r="C488">
        <f t="shared" ref="C488:AH488" si="429">IF(COUNT(C170)=1,C170-C169,"")</f>
        <v>-5.5275978340461052E-3</v>
      </c>
      <c r="D488">
        <f t="shared" si="429"/>
        <v>-3.893796679095729E-3</v>
      </c>
      <c r="E488" t="str">
        <f t="shared" si="429"/>
        <v/>
      </c>
      <c r="F488" t="str">
        <f t="shared" si="429"/>
        <v/>
      </c>
      <c r="G488" t="str">
        <f t="shared" si="429"/>
        <v/>
      </c>
      <c r="H488" t="str">
        <f t="shared" si="429"/>
        <v/>
      </c>
      <c r="I488">
        <f t="shared" si="429"/>
        <v>-1.2350724003360014E-2</v>
      </c>
      <c r="J488" t="str">
        <f t="shared" si="429"/>
        <v/>
      </c>
      <c r="K488" t="str">
        <f t="shared" si="429"/>
        <v/>
      </c>
      <c r="L488" t="str">
        <f t="shared" si="429"/>
        <v/>
      </c>
      <c r="M488" t="str">
        <f t="shared" si="429"/>
        <v/>
      </c>
      <c r="N488" t="str">
        <f t="shared" si="429"/>
        <v/>
      </c>
      <c r="O488" t="str">
        <f t="shared" si="429"/>
        <v/>
      </c>
      <c r="P488" t="str">
        <f t="shared" si="429"/>
        <v/>
      </c>
      <c r="Q488">
        <f t="shared" si="429"/>
        <v>1.1417318280998144E-3</v>
      </c>
      <c r="R488">
        <f t="shared" si="429"/>
        <v>-4.4177024388050157E-3</v>
      </c>
      <c r="S488" t="str">
        <f t="shared" si="429"/>
        <v/>
      </c>
      <c r="T488" t="str">
        <f t="shared" si="429"/>
        <v/>
      </c>
      <c r="U488">
        <f t="shared" si="429"/>
        <v>-1.8958959479296489E-2</v>
      </c>
      <c r="V488" t="str">
        <f t="shared" si="429"/>
        <v/>
      </c>
      <c r="W488" t="str">
        <f t="shared" si="429"/>
        <v/>
      </c>
      <c r="X488">
        <f t="shared" si="429"/>
        <v>-1.2069317765878829E-2</v>
      </c>
      <c r="Y488" t="str">
        <f t="shared" si="429"/>
        <v/>
      </c>
      <c r="Z488" t="str">
        <f t="shared" si="429"/>
        <v/>
      </c>
      <c r="AA488" t="str">
        <f t="shared" si="429"/>
        <v/>
      </c>
      <c r="AB488" t="str">
        <f t="shared" si="429"/>
        <v/>
      </c>
      <c r="AC488" t="str">
        <f t="shared" si="429"/>
        <v/>
      </c>
      <c r="AD488" t="str">
        <f t="shared" si="429"/>
        <v/>
      </c>
      <c r="AE488">
        <f t="shared" si="429"/>
        <v>-1.6609622790220158E-4</v>
      </c>
      <c r="AF488">
        <f t="shared" si="429"/>
        <v>-9.4456090173800078E-4</v>
      </c>
      <c r="AG488">
        <f t="shared" si="429"/>
        <v>-9.446143978610877E-4</v>
      </c>
      <c r="AH488">
        <f t="shared" si="429"/>
        <v>3.9252585995059874E-3</v>
      </c>
      <c r="AI488">
        <f t="shared" ref="AI488:BP488" si="430">IF(COUNT(AI170)=1,AI170-AI169,"")</f>
        <v>-3.0608023725218203E-3</v>
      </c>
      <c r="AJ488">
        <f t="shared" si="430"/>
        <v>-2.4325781516072453E-3</v>
      </c>
      <c r="AK488">
        <f t="shared" si="430"/>
        <v>-9.0947424920972963E-4</v>
      </c>
      <c r="AL488">
        <f t="shared" si="430"/>
        <v>1.2210397964267372E-2</v>
      </c>
      <c r="AM488">
        <f t="shared" si="430"/>
        <v>3.649630663121961E-3</v>
      </c>
      <c r="AN488">
        <f t="shared" si="430"/>
        <v>-2.9843999740402083E-3</v>
      </c>
      <c r="AO488">
        <f t="shared" si="430"/>
        <v>-2.0398390723106452E-3</v>
      </c>
      <c r="AP488" t="str">
        <f t="shared" si="430"/>
        <v/>
      </c>
      <c r="AQ488">
        <f t="shared" si="430"/>
        <v>-1.9877312206659781E-3</v>
      </c>
      <c r="AR488">
        <f t="shared" si="430"/>
        <v>-4.0573610074368105E-5</v>
      </c>
      <c r="AS488">
        <f t="shared" si="430"/>
        <v>-2.0283048259095438E-3</v>
      </c>
      <c r="AT488">
        <f t="shared" si="430"/>
        <v>-3.4992929994450694E-3</v>
      </c>
      <c r="AU488" t="str">
        <f t="shared" si="430"/>
        <v/>
      </c>
      <c r="AV488">
        <f t="shared" si="430"/>
        <v>-2.5328991347528529E-4</v>
      </c>
      <c r="AW488">
        <f t="shared" si="430"/>
        <v>-3.2707291391842475E-3</v>
      </c>
      <c r="AX488">
        <f t="shared" si="430"/>
        <v>-4.0850479155531971E-3</v>
      </c>
      <c r="AY488">
        <f t="shared" si="430"/>
        <v>-3.0055491734319872E-3</v>
      </c>
      <c r="AZ488" t="str">
        <f t="shared" si="430"/>
        <v/>
      </c>
      <c r="BA488">
        <f t="shared" si="430"/>
        <v>3.1677312003199232E-2</v>
      </c>
      <c r="BB488">
        <f t="shared" si="430"/>
        <v>-4.9881902318205107E-4</v>
      </c>
      <c r="BC488">
        <f t="shared" si="430"/>
        <v>3.064220560832176E-2</v>
      </c>
      <c r="BD488" t="str">
        <f t="shared" si="430"/>
        <v/>
      </c>
      <c r="BE488">
        <f t="shared" si="430"/>
        <v>2.3967104729944566E-2</v>
      </c>
      <c r="BF488">
        <f t="shared" si="430"/>
        <v>1.3154960485146638E-2</v>
      </c>
      <c r="BG488">
        <f t="shared" si="430"/>
        <v>2.6387386679068925E-2</v>
      </c>
      <c r="BH488">
        <f t="shared" si="430"/>
        <v>-1.1237961941008429E-3</v>
      </c>
      <c r="BI488" t="str">
        <f t="shared" si="430"/>
        <v/>
      </c>
      <c r="BJ488">
        <f t="shared" si="430"/>
        <v>-0.76378305839357097</v>
      </c>
      <c r="BK488">
        <f t="shared" si="430"/>
        <v>-0.49535432243175492</v>
      </c>
      <c r="BL488">
        <f t="shared" si="430"/>
        <v>5.8742880207558912E-2</v>
      </c>
      <c r="BM488">
        <f t="shared" si="430"/>
        <v>0.26842873608844187</v>
      </c>
      <c r="BN488">
        <f t="shared" si="430"/>
        <v>0.82252560060363411</v>
      </c>
      <c r="BO488">
        <f t="shared" si="430"/>
        <v>-9.8403089061546711E-3</v>
      </c>
      <c r="BP488">
        <f t="shared" si="430"/>
        <v>-5.3922480459771965E-3</v>
      </c>
    </row>
    <row r="489" spans="1:68" x14ac:dyDescent="0.2">
      <c r="A489">
        <v>1988</v>
      </c>
      <c r="B489">
        <v>4</v>
      </c>
      <c r="C489">
        <f t="shared" ref="C489:AH489" si="431">IF(COUNT(C171)=1,C171-C170,"")</f>
        <v>-2.7209543807824588E-3</v>
      </c>
      <c r="D489">
        <f t="shared" si="431"/>
        <v>2.5938437609767107E-3</v>
      </c>
      <c r="E489" t="str">
        <f t="shared" si="431"/>
        <v/>
      </c>
      <c r="F489" t="str">
        <f t="shared" si="431"/>
        <v/>
      </c>
      <c r="G489" t="str">
        <f t="shared" si="431"/>
        <v/>
      </c>
      <c r="H489" t="str">
        <f t="shared" si="431"/>
        <v/>
      </c>
      <c r="I489">
        <f t="shared" si="431"/>
        <v>-3.1031171225355259E-2</v>
      </c>
      <c r="J489" t="str">
        <f t="shared" si="431"/>
        <v/>
      </c>
      <c r="K489" t="str">
        <f t="shared" si="431"/>
        <v/>
      </c>
      <c r="L489" t="str">
        <f t="shared" si="431"/>
        <v/>
      </c>
      <c r="M489" t="str">
        <f t="shared" si="431"/>
        <v/>
      </c>
      <c r="N489" t="str">
        <f t="shared" si="431"/>
        <v/>
      </c>
      <c r="O489" t="str">
        <f t="shared" si="431"/>
        <v/>
      </c>
      <c r="P489" t="str">
        <f t="shared" si="431"/>
        <v/>
      </c>
      <c r="Q489">
        <f t="shared" si="431"/>
        <v>-7.9531333119251674E-4</v>
      </c>
      <c r="R489">
        <f t="shared" si="431"/>
        <v>-4.2104992972404887E-3</v>
      </c>
      <c r="S489" t="str">
        <f t="shared" si="431"/>
        <v/>
      </c>
      <c r="T489" t="str">
        <f t="shared" si="431"/>
        <v/>
      </c>
      <c r="U489">
        <f t="shared" si="431"/>
        <v>5.921988882295004E-3</v>
      </c>
      <c r="V489" t="str">
        <f t="shared" si="431"/>
        <v/>
      </c>
      <c r="W489" t="str">
        <f t="shared" si="431"/>
        <v/>
      </c>
      <c r="X489">
        <f t="shared" si="431"/>
        <v>1.074610075140825E-2</v>
      </c>
      <c r="Y489" t="str">
        <f t="shared" si="431"/>
        <v/>
      </c>
      <c r="Z489" t="str">
        <f t="shared" si="431"/>
        <v/>
      </c>
      <c r="AA489" t="str">
        <f t="shared" si="431"/>
        <v/>
      </c>
      <c r="AB489" t="str">
        <f t="shared" si="431"/>
        <v/>
      </c>
      <c r="AC489" t="str">
        <f t="shared" si="431"/>
        <v/>
      </c>
      <c r="AD489" t="str">
        <f t="shared" si="431"/>
        <v/>
      </c>
      <c r="AE489">
        <f t="shared" si="431"/>
        <v>-3.0515396760106839E-3</v>
      </c>
      <c r="AF489">
        <f t="shared" si="431"/>
        <v>-1.2379543859086795E-3</v>
      </c>
      <c r="AG489">
        <f t="shared" si="431"/>
        <v>-5.0658207022724611E-4</v>
      </c>
      <c r="AH489">
        <f t="shared" si="431"/>
        <v>-9.1924045410234356E-3</v>
      </c>
      <c r="AI489">
        <f t="shared" ref="AI489:BP489" si="432">IF(COUNT(AI171)=1,AI171-AI170,"")</f>
        <v>-5.3371730926699001E-4</v>
      </c>
      <c r="AJ489">
        <f t="shared" si="432"/>
        <v>8.4688010180578033E-4</v>
      </c>
      <c r="AK489">
        <f t="shared" si="432"/>
        <v>-1.9314968181483039E-4</v>
      </c>
      <c r="AL489">
        <f t="shared" si="432"/>
        <v>1.573663429684391E-2</v>
      </c>
      <c r="AM489">
        <f t="shared" si="432"/>
        <v>6.3484295081224218E-3</v>
      </c>
      <c r="AN489">
        <f t="shared" si="432"/>
        <v>-8.3477137086562792E-4</v>
      </c>
      <c r="AO489">
        <f t="shared" si="432"/>
        <v>4.0318301503861065E-4</v>
      </c>
      <c r="AP489" t="str">
        <f t="shared" si="432"/>
        <v/>
      </c>
      <c r="AQ489">
        <f t="shared" si="432"/>
        <v>-3.6978525552200381E-3</v>
      </c>
      <c r="AR489">
        <f t="shared" si="432"/>
        <v>-2.5398253455350961E-3</v>
      </c>
      <c r="AS489">
        <f t="shared" si="432"/>
        <v>-6.2376778949566614E-3</v>
      </c>
      <c r="AT489">
        <f t="shared" si="432"/>
        <v>3.5167235240789463E-3</v>
      </c>
      <c r="AU489" t="str">
        <f t="shared" si="432"/>
        <v/>
      </c>
      <c r="AV489">
        <f t="shared" si="432"/>
        <v>-1.1387564594258492E-3</v>
      </c>
      <c r="AW489">
        <f t="shared" si="432"/>
        <v>1.027396675270964E-3</v>
      </c>
      <c r="AX489">
        <f t="shared" si="432"/>
        <v>1.8340794560609552E-3</v>
      </c>
      <c r="AY489">
        <f t="shared" si="432"/>
        <v>1.4951757614527494E-3</v>
      </c>
      <c r="AZ489" t="str">
        <f t="shared" si="432"/>
        <v/>
      </c>
      <c r="BA489">
        <f t="shared" si="432"/>
        <v>1.6157838896978527E-2</v>
      </c>
      <c r="BB489">
        <f t="shared" si="432"/>
        <v>-3.59342650958272E-3</v>
      </c>
      <c r="BC489">
        <f t="shared" si="432"/>
        <v>4.2336695223851972E-2</v>
      </c>
      <c r="BD489" t="str">
        <f t="shared" si="432"/>
        <v/>
      </c>
      <c r="BE489">
        <f t="shared" si="432"/>
        <v>-3.9165405720998692E-2</v>
      </c>
      <c r="BF489">
        <f t="shared" si="432"/>
        <v>1.6974590022437397E-2</v>
      </c>
      <c r="BG489">
        <f t="shared" si="432"/>
        <v>-1.911428814949101E-2</v>
      </c>
      <c r="BH489">
        <f t="shared" si="432"/>
        <v>4.7810356322411027E-3</v>
      </c>
      <c r="BI489" t="str">
        <f t="shared" si="432"/>
        <v/>
      </c>
      <c r="BJ489">
        <f t="shared" si="432"/>
        <v>-0.86159029365107287</v>
      </c>
      <c r="BK489">
        <f t="shared" si="432"/>
        <v>-0.83147925911767118</v>
      </c>
      <c r="BL489">
        <f t="shared" si="432"/>
        <v>-0.32907488886826286</v>
      </c>
      <c r="BM489">
        <f t="shared" si="432"/>
        <v>3.0111034666238989E-2</v>
      </c>
      <c r="BN489">
        <f t="shared" si="432"/>
        <v>0.53251507354366923</v>
      </c>
      <c r="BO489">
        <f t="shared" si="432"/>
        <v>-7.3412440400960413E-3</v>
      </c>
      <c r="BP489">
        <f t="shared" si="432"/>
        <v>-4.1865038816990413E-3</v>
      </c>
    </row>
    <row r="490" spans="1:68" x14ac:dyDescent="0.2">
      <c r="A490">
        <v>1989</v>
      </c>
      <c r="B490">
        <v>1</v>
      </c>
      <c r="C490">
        <f t="shared" ref="C490:AH490" si="433">IF(COUNT(C172)=1,C172-C171,"")</f>
        <v>-8.1425773603527318E-4</v>
      </c>
      <c r="D490">
        <f t="shared" si="433"/>
        <v>2.2216365679952332E-3</v>
      </c>
      <c r="E490" t="str">
        <f t="shared" si="433"/>
        <v/>
      </c>
      <c r="F490" t="str">
        <f t="shared" si="433"/>
        <v/>
      </c>
      <c r="G490" t="str">
        <f t="shared" si="433"/>
        <v/>
      </c>
      <c r="H490" t="str">
        <f t="shared" si="433"/>
        <v/>
      </c>
      <c r="I490">
        <f t="shared" si="433"/>
        <v>1.1563696538944512E-2</v>
      </c>
      <c r="J490" t="str">
        <f t="shared" si="433"/>
        <v/>
      </c>
      <c r="K490" t="str">
        <f t="shared" si="433"/>
        <v/>
      </c>
      <c r="L490" t="str">
        <f t="shared" si="433"/>
        <v/>
      </c>
      <c r="M490" t="str">
        <f t="shared" si="433"/>
        <v/>
      </c>
      <c r="N490" t="str">
        <f t="shared" si="433"/>
        <v/>
      </c>
      <c r="O490" t="str">
        <f t="shared" si="433"/>
        <v/>
      </c>
      <c r="P490" t="str">
        <f t="shared" si="433"/>
        <v/>
      </c>
      <c r="Q490">
        <f t="shared" si="433"/>
        <v>-1.6619322419959403E-3</v>
      </c>
      <c r="R490">
        <f t="shared" si="433"/>
        <v>-1.7965849004029089E-2</v>
      </c>
      <c r="S490" t="str">
        <f t="shared" si="433"/>
        <v/>
      </c>
      <c r="T490" t="str">
        <f t="shared" si="433"/>
        <v/>
      </c>
      <c r="U490">
        <f t="shared" si="433"/>
        <v>5.3869242225381697E-3</v>
      </c>
      <c r="V490" t="str">
        <f t="shared" si="433"/>
        <v/>
      </c>
      <c r="W490" t="str">
        <f t="shared" si="433"/>
        <v/>
      </c>
      <c r="X490">
        <f t="shared" si="433"/>
        <v>-1.0352223166752772E-2</v>
      </c>
      <c r="Y490" t="str">
        <f t="shared" si="433"/>
        <v/>
      </c>
      <c r="Z490" t="str">
        <f t="shared" si="433"/>
        <v/>
      </c>
      <c r="AA490" t="str">
        <f t="shared" si="433"/>
        <v/>
      </c>
      <c r="AB490" t="str">
        <f t="shared" si="433"/>
        <v/>
      </c>
      <c r="AC490" t="str">
        <f t="shared" si="433"/>
        <v/>
      </c>
      <c r="AD490" t="str">
        <f t="shared" si="433"/>
        <v/>
      </c>
      <c r="AE490">
        <f t="shared" si="433"/>
        <v>-2.3844136079658185E-3</v>
      </c>
      <c r="AF490">
        <f t="shared" si="433"/>
        <v>-5.8609207056106172E-3</v>
      </c>
      <c r="AG490">
        <f t="shared" si="433"/>
        <v>-1.1458958187828827E-3</v>
      </c>
      <c r="AH490">
        <f t="shared" si="433"/>
        <v>-5.8626016650044299E-2</v>
      </c>
      <c r="AI490">
        <f t="shared" ref="AI490:BP490" si="434">IF(COUNT(AI172)=1,AI172-AI171,"")</f>
        <v>4.3345057813626298E-3</v>
      </c>
      <c r="AJ490">
        <f t="shared" si="434"/>
        <v>-2.1893041225536258E-2</v>
      </c>
      <c r="AK490">
        <f t="shared" si="434"/>
        <v>-1.0369453596856815E-3</v>
      </c>
      <c r="AL490">
        <f t="shared" si="434"/>
        <v>2.5198818593955785E-2</v>
      </c>
      <c r="AM490">
        <f t="shared" si="434"/>
        <v>4.4204253853816766E-3</v>
      </c>
      <c r="AN490">
        <f t="shared" si="434"/>
        <v>3.2036235093562127E-3</v>
      </c>
      <c r="AO490">
        <f t="shared" si="434"/>
        <v>9.0645442149659416E-3</v>
      </c>
      <c r="AP490" t="str">
        <f t="shared" si="434"/>
        <v/>
      </c>
      <c r="AQ490">
        <f t="shared" si="434"/>
        <v>5.0719590417713789E-4</v>
      </c>
      <c r="AR490">
        <f t="shared" si="434"/>
        <v>2.28807513854834E-3</v>
      </c>
      <c r="AS490">
        <f t="shared" si="434"/>
        <v>2.7952710491678801E-3</v>
      </c>
      <c r="AT490">
        <f t="shared" si="434"/>
        <v>-3.6095287745502302E-3</v>
      </c>
      <c r="AU490" t="str">
        <f t="shared" si="434"/>
        <v/>
      </c>
      <c r="AV490">
        <f t="shared" si="434"/>
        <v>-1.9001477902005348E-3</v>
      </c>
      <c r="AW490">
        <f t="shared" si="434"/>
        <v>8.9000872244451301E-3</v>
      </c>
      <c r="AX490">
        <f t="shared" si="434"/>
        <v>-2.0600405514104025E-3</v>
      </c>
      <c r="AY490">
        <f t="shared" si="434"/>
        <v>-4.996951916979242E-3</v>
      </c>
      <c r="AZ490" t="str">
        <f t="shared" si="434"/>
        <v/>
      </c>
      <c r="BA490">
        <f t="shared" si="434"/>
        <v>-4.1858074045486582E-4</v>
      </c>
      <c r="BB490">
        <f t="shared" si="434"/>
        <v>8.4771906545988429E-4</v>
      </c>
      <c r="BC490">
        <f t="shared" si="434"/>
        <v>3.8673631937188535E-2</v>
      </c>
      <c r="BD490" t="str">
        <f t="shared" si="434"/>
        <v/>
      </c>
      <c r="BE490">
        <f t="shared" si="434"/>
        <v>4.4534919282379626E-2</v>
      </c>
      <c r="BF490">
        <f t="shared" si="434"/>
        <v>3.1059740385897427E-2</v>
      </c>
      <c r="BG490">
        <f t="shared" si="434"/>
        <v>-4.0203967951602415E-2</v>
      </c>
      <c r="BH490">
        <f t="shared" si="434"/>
        <v>-3.9152785023539582E-3</v>
      </c>
      <c r="BI490" t="str">
        <f t="shared" si="434"/>
        <v/>
      </c>
      <c r="BJ490">
        <f t="shared" si="434"/>
        <v>6.6728862611631357E-2</v>
      </c>
      <c r="BK490">
        <f t="shared" si="434"/>
        <v>-0.42176627900493102</v>
      </c>
      <c r="BL490">
        <f t="shared" si="434"/>
        <v>0.37166088657482632</v>
      </c>
      <c r="BM490">
        <f t="shared" si="434"/>
        <v>-0.48849514148172801</v>
      </c>
      <c r="BN490">
        <f t="shared" si="434"/>
        <v>0.30493170553113691</v>
      </c>
      <c r="BO490">
        <f t="shared" si="434"/>
        <v>-3.9291869139964977E-3</v>
      </c>
      <c r="BP490">
        <f t="shared" si="434"/>
        <v>8.8401699520714028E-4</v>
      </c>
    </row>
    <row r="491" spans="1:68" x14ac:dyDescent="0.2">
      <c r="A491">
        <v>1989</v>
      </c>
      <c r="B491">
        <v>2</v>
      </c>
      <c r="C491">
        <f t="shared" ref="C491:AH491" si="435">IF(COUNT(C173)=1,C173-C172,"")</f>
        <v>-7.1642777134961477E-4</v>
      </c>
      <c r="D491">
        <f t="shared" si="435"/>
        <v>-3.2215248883584735E-3</v>
      </c>
      <c r="E491" t="str">
        <f t="shared" si="435"/>
        <v/>
      </c>
      <c r="F491" t="str">
        <f t="shared" si="435"/>
        <v/>
      </c>
      <c r="G491" t="str">
        <f t="shared" si="435"/>
        <v/>
      </c>
      <c r="H491" t="str">
        <f t="shared" si="435"/>
        <v/>
      </c>
      <c r="I491">
        <f t="shared" si="435"/>
        <v>1.0594313520982723E-2</v>
      </c>
      <c r="J491" t="str">
        <f t="shared" si="435"/>
        <v/>
      </c>
      <c r="K491" t="str">
        <f t="shared" si="435"/>
        <v/>
      </c>
      <c r="L491" t="str">
        <f t="shared" si="435"/>
        <v/>
      </c>
      <c r="M491" t="str">
        <f t="shared" si="435"/>
        <v/>
      </c>
      <c r="N491" t="str">
        <f t="shared" si="435"/>
        <v/>
      </c>
      <c r="O491" t="str">
        <f t="shared" si="435"/>
        <v/>
      </c>
      <c r="P491" t="str">
        <f t="shared" si="435"/>
        <v/>
      </c>
      <c r="Q491">
        <f t="shared" si="435"/>
        <v>7.5086363969471132E-6</v>
      </c>
      <c r="R491">
        <f t="shared" si="435"/>
        <v>1.4153871737966561E-2</v>
      </c>
      <c r="S491" t="str">
        <f t="shared" si="435"/>
        <v/>
      </c>
      <c r="T491" t="str">
        <f t="shared" si="435"/>
        <v/>
      </c>
      <c r="U491">
        <f t="shared" si="435"/>
        <v>1.1275312495252265E-2</v>
      </c>
      <c r="V491" t="str">
        <f t="shared" si="435"/>
        <v/>
      </c>
      <c r="W491" t="str">
        <f t="shared" si="435"/>
        <v/>
      </c>
      <c r="X491">
        <f t="shared" si="435"/>
        <v>-2.8481702537161979E-3</v>
      </c>
      <c r="Y491" t="str">
        <f t="shared" si="435"/>
        <v/>
      </c>
      <c r="Z491" t="str">
        <f t="shared" si="435"/>
        <v/>
      </c>
      <c r="AA491" t="str">
        <f t="shared" si="435"/>
        <v/>
      </c>
      <c r="AB491" t="str">
        <f t="shared" si="435"/>
        <v/>
      </c>
      <c r="AC491" t="str">
        <f t="shared" si="435"/>
        <v/>
      </c>
      <c r="AD491" t="str">
        <f t="shared" si="435"/>
        <v/>
      </c>
      <c r="AE491">
        <f t="shared" si="435"/>
        <v>6.9339608379692663E-4</v>
      </c>
      <c r="AF491">
        <f t="shared" si="435"/>
        <v>2.4473853037942916E-3</v>
      </c>
      <c r="AG491">
        <f t="shared" si="435"/>
        <v>5.4254868889280772E-4</v>
      </c>
      <c r="AH491">
        <f t="shared" si="435"/>
        <v>2.4964798935363852E-2</v>
      </c>
      <c r="AI491">
        <f t="shared" ref="AI491:BP491" si="436">IF(COUNT(AI173)=1,AI173-AI172,"")</f>
        <v>4.1773694249771509E-3</v>
      </c>
      <c r="AJ491">
        <f t="shared" si="436"/>
        <v>1.1209068360928498E-2</v>
      </c>
      <c r="AK491">
        <f t="shared" si="436"/>
        <v>-1.0944975743756302E-3</v>
      </c>
      <c r="AL491">
        <f t="shared" si="436"/>
        <v>1.0041250116243461E-2</v>
      </c>
      <c r="AM491">
        <f t="shared" si="436"/>
        <v>-8.2294536130991247E-3</v>
      </c>
      <c r="AN491">
        <f t="shared" si="436"/>
        <v>-1.5110725670690606E-3</v>
      </c>
      <c r="AO491">
        <f t="shared" si="436"/>
        <v>-3.9584578708606877E-3</v>
      </c>
      <c r="AP491" t="str">
        <f t="shared" si="436"/>
        <v/>
      </c>
      <c r="AQ491">
        <f t="shared" si="436"/>
        <v>9.4600821236312527E-4</v>
      </c>
      <c r="AR491">
        <f t="shared" si="436"/>
        <v>2.2734039871559197E-3</v>
      </c>
      <c r="AS491">
        <f t="shared" si="436"/>
        <v>3.2194122063362585E-3</v>
      </c>
      <c r="AT491">
        <f t="shared" si="436"/>
        <v>-3.9358399666690191E-3</v>
      </c>
      <c r="AU491" t="str">
        <f t="shared" si="436"/>
        <v/>
      </c>
      <c r="AV491">
        <f t="shared" si="436"/>
        <v>-9.8483658232595417E-4</v>
      </c>
      <c r="AW491">
        <f t="shared" si="436"/>
        <v>1.3403311717114619E-2</v>
      </c>
      <c r="AX491">
        <f t="shared" si="436"/>
        <v>-2.5484378600486579E-3</v>
      </c>
      <c r="AY491">
        <f t="shared" si="436"/>
        <v>-6.9714317536240245E-3</v>
      </c>
      <c r="AZ491" t="str">
        <f t="shared" si="436"/>
        <v/>
      </c>
      <c r="BA491">
        <f t="shared" si="436"/>
        <v>1.967673844930351E-3</v>
      </c>
      <c r="BB491">
        <f t="shared" si="436"/>
        <v>-7.4801736384522144E-4</v>
      </c>
      <c r="BC491">
        <f t="shared" si="436"/>
        <v>2.5680095944016212E-2</v>
      </c>
      <c r="BD491" t="str">
        <f t="shared" si="436"/>
        <v/>
      </c>
      <c r="BE491">
        <f t="shared" si="436"/>
        <v>-2.6838610663616258E-2</v>
      </c>
      <c r="BF491">
        <f t="shared" si="436"/>
        <v>7.5938656719536368E-3</v>
      </c>
      <c r="BG491">
        <f t="shared" si="436"/>
        <v>-1.059902045326222E-2</v>
      </c>
      <c r="BH491">
        <f t="shared" si="436"/>
        <v>-1.0609081265976206E-3</v>
      </c>
      <c r="BI491" t="str">
        <f t="shared" si="436"/>
        <v/>
      </c>
      <c r="BJ491">
        <f t="shared" si="436"/>
        <v>0.49243652510338976</v>
      </c>
      <c r="BK491">
        <f t="shared" si="436"/>
        <v>0.64495968386550828</v>
      </c>
      <c r="BL491">
        <f t="shared" si="436"/>
        <v>0.57146268770002173</v>
      </c>
      <c r="BM491">
        <f t="shared" si="436"/>
        <v>0.15252315889553536</v>
      </c>
      <c r="BN491">
        <f t="shared" si="436"/>
        <v>7.9025861520997776E-2</v>
      </c>
      <c r="BO491">
        <f t="shared" si="436"/>
        <v>-7.7407168009440142E-3</v>
      </c>
      <c r="BP491">
        <f t="shared" si="436"/>
        <v>1.3959696689522516E-3</v>
      </c>
    </row>
    <row r="492" spans="1:68" x14ac:dyDescent="0.2">
      <c r="A492">
        <v>1989</v>
      </c>
      <c r="B492">
        <v>3</v>
      </c>
      <c r="C492">
        <f t="shared" ref="C492:AH492" si="437">IF(COUNT(C174)=1,C174-C173,"")</f>
        <v>4.3481651652843567E-3</v>
      </c>
      <c r="D492">
        <f t="shared" si="437"/>
        <v>2.0134203175015131E-3</v>
      </c>
      <c r="E492" t="str">
        <f t="shared" si="437"/>
        <v/>
      </c>
      <c r="F492" t="str">
        <f t="shared" si="437"/>
        <v/>
      </c>
      <c r="G492" t="str">
        <f t="shared" si="437"/>
        <v/>
      </c>
      <c r="H492" t="str">
        <f t="shared" si="437"/>
        <v/>
      </c>
      <c r="I492">
        <f t="shared" si="437"/>
        <v>8.7870354957280128E-3</v>
      </c>
      <c r="J492" t="str">
        <f t="shared" si="437"/>
        <v/>
      </c>
      <c r="K492" t="str">
        <f t="shared" si="437"/>
        <v/>
      </c>
      <c r="L492" t="str">
        <f t="shared" si="437"/>
        <v/>
      </c>
      <c r="M492" t="str">
        <f t="shared" si="437"/>
        <v/>
      </c>
      <c r="N492" t="str">
        <f t="shared" si="437"/>
        <v/>
      </c>
      <c r="O492" t="str">
        <f t="shared" si="437"/>
        <v/>
      </c>
      <c r="P492" t="str">
        <f t="shared" si="437"/>
        <v/>
      </c>
      <c r="Q492">
        <f t="shared" si="437"/>
        <v>1.2442526795312814E-3</v>
      </c>
      <c r="R492">
        <f t="shared" si="437"/>
        <v>8.5244205385297533E-3</v>
      </c>
      <c r="S492" t="str">
        <f t="shared" si="437"/>
        <v/>
      </c>
      <c r="T492" t="str">
        <f t="shared" si="437"/>
        <v/>
      </c>
      <c r="U492">
        <f t="shared" si="437"/>
        <v>-8.3045248484960865E-3</v>
      </c>
      <c r="V492" t="str">
        <f t="shared" si="437"/>
        <v/>
      </c>
      <c r="W492" t="str">
        <f t="shared" si="437"/>
        <v/>
      </c>
      <c r="X492">
        <f t="shared" si="437"/>
        <v>-2.8461491094500246E-4</v>
      </c>
      <c r="Y492" t="str">
        <f t="shared" si="437"/>
        <v/>
      </c>
      <c r="Z492" t="str">
        <f t="shared" si="437"/>
        <v/>
      </c>
      <c r="AA492" t="str">
        <f t="shared" si="437"/>
        <v/>
      </c>
      <c r="AB492" t="str">
        <f t="shared" si="437"/>
        <v/>
      </c>
      <c r="AC492" t="str">
        <f t="shared" si="437"/>
        <v/>
      </c>
      <c r="AD492" t="str">
        <f t="shared" si="437"/>
        <v/>
      </c>
      <c r="AE492">
        <f t="shared" si="437"/>
        <v>9.6266750229023756E-4</v>
      </c>
      <c r="AF492">
        <f t="shared" si="437"/>
        <v>1.5213752638487676E-4</v>
      </c>
      <c r="AG492">
        <f t="shared" si="437"/>
        <v>-1.4362920462902551E-3</v>
      </c>
      <c r="AH492">
        <f t="shared" si="437"/>
        <v>1.6552163029693645E-2</v>
      </c>
      <c r="AI492">
        <f t="shared" ref="AI492:BP492" si="438">IF(COUNT(AI174)=1,AI174-AI173,"")</f>
        <v>-2.8104791823384545E-3</v>
      </c>
      <c r="AJ492">
        <f t="shared" si="438"/>
        <v>5.7700380571734655E-4</v>
      </c>
      <c r="AK492">
        <f t="shared" si="438"/>
        <v>-1.9271596888970066E-4</v>
      </c>
      <c r="AL492">
        <f t="shared" si="438"/>
        <v>2.2844740519349926E-3</v>
      </c>
      <c r="AM492">
        <f t="shared" si="438"/>
        <v>-9.0753088184101216E-3</v>
      </c>
      <c r="AN492">
        <f t="shared" si="438"/>
        <v>1.5119801480056871E-3</v>
      </c>
      <c r="AO492">
        <f t="shared" si="438"/>
        <v>1.3598426216248072E-3</v>
      </c>
      <c r="AP492" t="str">
        <f t="shared" si="438"/>
        <v/>
      </c>
      <c r="AQ492">
        <f t="shared" si="438"/>
        <v>7.7733165254656456E-4</v>
      </c>
      <c r="AR492">
        <f t="shared" si="438"/>
        <v>4.7395112551171792E-3</v>
      </c>
      <c r="AS492">
        <f t="shared" si="438"/>
        <v>5.5168429146270626E-3</v>
      </c>
      <c r="AT492">
        <f t="shared" si="438"/>
        <v>-1.1686777382744484E-3</v>
      </c>
      <c r="AU492" t="str">
        <f t="shared" si="438"/>
        <v/>
      </c>
      <c r="AV492">
        <f t="shared" si="438"/>
        <v>-2.0498593945461607E-4</v>
      </c>
      <c r="AW492">
        <f t="shared" si="438"/>
        <v>2.3487124401269099E-3</v>
      </c>
      <c r="AX492">
        <f t="shared" si="438"/>
        <v>7.1952578995748695E-4</v>
      </c>
      <c r="AY492">
        <f t="shared" si="438"/>
        <v>-5.5467300625444693E-5</v>
      </c>
      <c r="AZ492" t="str">
        <f t="shared" si="438"/>
        <v/>
      </c>
      <c r="BA492">
        <f t="shared" si="438"/>
        <v>-3.3555351165147185E-2</v>
      </c>
      <c r="BB492">
        <f t="shared" si="438"/>
        <v>6.6499769774797102E-4</v>
      </c>
      <c r="BC492">
        <f t="shared" si="438"/>
        <v>-5.6807317502824972E-3</v>
      </c>
      <c r="BD492" t="str">
        <f t="shared" si="438"/>
        <v/>
      </c>
      <c r="BE492">
        <f t="shared" si="438"/>
        <v>-1.9790625606246337E-3</v>
      </c>
      <c r="BF492">
        <f t="shared" si="438"/>
        <v>2.1323371845065608E-3</v>
      </c>
      <c r="BG492">
        <f t="shared" si="438"/>
        <v>3.8794004805167148E-3</v>
      </c>
      <c r="BH492">
        <f t="shared" si="438"/>
        <v>-2.8072398295830372E-3</v>
      </c>
      <c r="BI492" t="str">
        <f t="shared" si="438"/>
        <v/>
      </c>
      <c r="BJ492">
        <f t="shared" si="438"/>
        <v>9.6753102993905493E-2</v>
      </c>
      <c r="BK492">
        <f t="shared" si="438"/>
        <v>9.0137299377079927E-2</v>
      </c>
      <c r="BL492">
        <f t="shared" si="438"/>
        <v>0.12061070761641268</v>
      </c>
      <c r="BM492">
        <f t="shared" si="438"/>
        <v>-6.6158034875236638E-3</v>
      </c>
      <c r="BN492">
        <f t="shared" si="438"/>
        <v>2.3857324152272374E-2</v>
      </c>
      <c r="BO492">
        <f t="shared" si="438"/>
        <v>7.2399679361933381E-3</v>
      </c>
      <c r="BP492">
        <f t="shared" si="438"/>
        <v>-4.6913932279676468E-3</v>
      </c>
    </row>
    <row r="493" spans="1:68" x14ac:dyDescent="0.2">
      <c r="A493">
        <v>1989</v>
      </c>
      <c r="B493">
        <v>4</v>
      </c>
      <c r="C493">
        <f t="shared" ref="C493:AH493" si="439">IF(COUNT(C175)=1,C175-C174,"")</f>
        <v>-4.6739478328188255E-3</v>
      </c>
      <c r="D493">
        <f t="shared" si="439"/>
        <v>-2.3213977539278119E-3</v>
      </c>
      <c r="E493" t="str">
        <f t="shared" si="439"/>
        <v/>
      </c>
      <c r="F493" t="str">
        <f t="shared" si="439"/>
        <v/>
      </c>
      <c r="G493" t="str">
        <f t="shared" si="439"/>
        <v/>
      </c>
      <c r="H493" t="str">
        <f t="shared" si="439"/>
        <v/>
      </c>
      <c r="I493">
        <f t="shared" si="439"/>
        <v>-8.2118405442832554E-3</v>
      </c>
      <c r="J493" t="str">
        <f t="shared" si="439"/>
        <v/>
      </c>
      <c r="K493" t="str">
        <f t="shared" si="439"/>
        <v/>
      </c>
      <c r="L493" t="str">
        <f t="shared" si="439"/>
        <v/>
      </c>
      <c r="M493" t="str">
        <f t="shared" si="439"/>
        <v/>
      </c>
      <c r="N493" t="str">
        <f t="shared" si="439"/>
        <v/>
      </c>
      <c r="O493" t="str">
        <f t="shared" si="439"/>
        <v/>
      </c>
      <c r="P493" t="str">
        <f t="shared" si="439"/>
        <v/>
      </c>
      <c r="Q493">
        <f t="shared" si="439"/>
        <v>2.9014985622512375E-4</v>
      </c>
      <c r="R493">
        <f t="shared" si="439"/>
        <v>-1.9347652900827406E-2</v>
      </c>
      <c r="S493" t="str">
        <f t="shared" si="439"/>
        <v/>
      </c>
      <c r="T493" t="str">
        <f t="shared" si="439"/>
        <v/>
      </c>
      <c r="U493">
        <f t="shared" si="439"/>
        <v>-2.1559651560539628E-2</v>
      </c>
      <c r="V493" t="str">
        <f t="shared" si="439"/>
        <v/>
      </c>
      <c r="W493" t="str">
        <f t="shared" si="439"/>
        <v/>
      </c>
      <c r="X493">
        <f t="shared" si="439"/>
        <v>-1.0909360276132318E-2</v>
      </c>
      <c r="Y493" t="str">
        <f t="shared" si="439"/>
        <v/>
      </c>
      <c r="Z493" t="str">
        <f t="shared" si="439"/>
        <v/>
      </c>
      <c r="AA493" t="str">
        <f t="shared" si="439"/>
        <v/>
      </c>
      <c r="AB493" t="str">
        <f t="shared" si="439"/>
        <v/>
      </c>
      <c r="AC493" t="str">
        <f t="shared" si="439"/>
        <v/>
      </c>
      <c r="AD493" t="str">
        <f t="shared" si="439"/>
        <v/>
      </c>
      <c r="AE493">
        <f t="shared" si="439"/>
        <v>-3.1014262672144355E-3</v>
      </c>
      <c r="AF493">
        <f t="shared" si="439"/>
        <v>-6.803560380486573E-3</v>
      </c>
      <c r="AG493">
        <f t="shared" si="439"/>
        <v>-3.8732208894369791E-3</v>
      </c>
      <c r="AH493">
        <f t="shared" si="439"/>
        <v>-3.5598009003185105E-2</v>
      </c>
      <c r="AI493">
        <f t="shared" ref="AI493:BP493" si="440">IF(COUNT(AI175)=1,AI175-AI174,"")</f>
        <v>-1.4252625619475268E-3</v>
      </c>
      <c r="AJ493">
        <f t="shared" si="440"/>
        <v>-1.7692519990289313E-2</v>
      </c>
      <c r="AK493">
        <f t="shared" si="440"/>
        <v>-1.5443824874274981E-3</v>
      </c>
      <c r="AL493">
        <f t="shared" si="440"/>
        <v>3.2793692353312309E-3</v>
      </c>
      <c r="AM493">
        <f t="shared" si="440"/>
        <v>-4.540029876917373E-3</v>
      </c>
      <c r="AN493">
        <f t="shared" si="440"/>
        <v>-8.8028442828114173E-3</v>
      </c>
      <c r="AO493">
        <f t="shared" si="440"/>
        <v>-1.9992839023195152E-3</v>
      </c>
      <c r="AP493" t="str">
        <f t="shared" si="440"/>
        <v/>
      </c>
      <c r="AQ493">
        <f t="shared" si="440"/>
        <v>-8.3915526313749211E-3</v>
      </c>
      <c r="AR493">
        <f t="shared" si="440"/>
        <v>2.3322175037137072E-3</v>
      </c>
      <c r="AS493">
        <f t="shared" si="440"/>
        <v>-6.0593351207351986E-3</v>
      </c>
      <c r="AT493">
        <f t="shared" si="440"/>
        <v>1.3853872987787952E-3</v>
      </c>
      <c r="AU493" t="str">
        <f t="shared" si="440"/>
        <v/>
      </c>
      <c r="AV493">
        <f t="shared" si="440"/>
        <v>3.9596859922497174E-4</v>
      </c>
      <c r="AW493">
        <f t="shared" si="440"/>
        <v>-3.1437622491647943E-4</v>
      </c>
      <c r="AX493">
        <f t="shared" si="440"/>
        <v>-7.4486292254682951E-4</v>
      </c>
      <c r="AY493">
        <f t="shared" si="440"/>
        <v>-6.4105214422927048E-4</v>
      </c>
      <c r="AZ493" t="str">
        <f t="shared" si="440"/>
        <v/>
      </c>
      <c r="BA493">
        <f t="shared" si="440"/>
        <v>2.484080052911386E-2</v>
      </c>
      <c r="BB493">
        <f t="shared" si="440"/>
        <v>-2.4277967046986149E-3</v>
      </c>
      <c r="BC493">
        <f t="shared" si="440"/>
        <v>5.6936614727800539E-3</v>
      </c>
      <c r="BD493" t="str">
        <f t="shared" si="440"/>
        <v/>
      </c>
      <c r="BE493">
        <f t="shared" si="440"/>
        <v>-4.0688783904947456E-3</v>
      </c>
      <c r="BF493">
        <f t="shared" si="440"/>
        <v>1.0082930099718723E-2</v>
      </c>
      <c r="BG493">
        <f t="shared" si="440"/>
        <v>-2.4369491108107155E-3</v>
      </c>
      <c r="BH493">
        <f t="shared" si="440"/>
        <v>-9.5393389151895991E-4</v>
      </c>
      <c r="BI493" t="str">
        <f t="shared" si="440"/>
        <v/>
      </c>
      <c r="BJ493">
        <f t="shared" si="440"/>
        <v>-0.21940876737529624</v>
      </c>
      <c r="BK493">
        <f t="shared" si="440"/>
        <v>0.37480213761079639</v>
      </c>
      <c r="BL493">
        <f t="shared" si="440"/>
        <v>-0.59097202474672095</v>
      </c>
      <c r="BM493">
        <f t="shared" si="440"/>
        <v>0.59421090510921371</v>
      </c>
      <c r="BN493">
        <f t="shared" si="440"/>
        <v>-0.37156351509947805</v>
      </c>
      <c r="BO493">
        <f t="shared" si="440"/>
        <v>8.0181387988955896E-3</v>
      </c>
      <c r="BP493">
        <f t="shared" si="440"/>
        <v>8.0302336242988326E-3</v>
      </c>
    </row>
    <row r="494" spans="1:68" x14ac:dyDescent="0.2">
      <c r="A494">
        <v>1990</v>
      </c>
      <c r="B494">
        <v>1</v>
      </c>
      <c r="C494">
        <f t="shared" ref="C494:AH494" si="441">IF(COUNT(C176)=1,C176-C175,"")</f>
        <v>2.1527976787840686E-3</v>
      </c>
      <c r="D494">
        <f t="shared" si="441"/>
        <v>2.9601029903698617E-3</v>
      </c>
      <c r="E494" t="str">
        <f t="shared" si="441"/>
        <v/>
      </c>
      <c r="F494" t="str">
        <f t="shared" si="441"/>
        <v/>
      </c>
      <c r="G494" t="str">
        <f t="shared" si="441"/>
        <v/>
      </c>
      <c r="H494" t="str">
        <f t="shared" si="441"/>
        <v/>
      </c>
      <c r="I494">
        <f t="shared" si="441"/>
        <v>1.4036927868517068E-3</v>
      </c>
      <c r="J494" t="str">
        <f t="shared" si="441"/>
        <v/>
      </c>
      <c r="K494" t="str">
        <f t="shared" si="441"/>
        <v/>
      </c>
      <c r="L494" t="str">
        <f t="shared" si="441"/>
        <v/>
      </c>
      <c r="M494" t="str">
        <f t="shared" si="441"/>
        <v/>
      </c>
      <c r="N494" t="str">
        <f t="shared" si="441"/>
        <v/>
      </c>
      <c r="O494" t="str">
        <f t="shared" si="441"/>
        <v/>
      </c>
      <c r="P494" t="str">
        <f t="shared" si="441"/>
        <v/>
      </c>
      <c r="Q494">
        <f t="shared" si="441"/>
        <v>-2.5817110293362318E-4</v>
      </c>
      <c r="R494">
        <f t="shared" si="441"/>
        <v>9.9406193275690669E-3</v>
      </c>
      <c r="S494" t="str">
        <f t="shared" si="441"/>
        <v/>
      </c>
      <c r="T494" t="str">
        <f t="shared" si="441"/>
        <v/>
      </c>
      <c r="U494">
        <f t="shared" si="441"/>
        <v>1.1307545179179535E-2</v>
      </c>
      <c r="V494" t="str">
        <f t="shared" si="441"/>
        <v/>
      </c>
      <c r="W494" t="str">
        <f t="shared" si="441"/>
        <v/>
      </c>
      <c r="X494">
        <f t="shared" si="441"/>
        <v>1.8437318944055647E-3</v>
      </c>
      <c r="Y494" t="str">
        <f t="shared" si="441"/>
        <v/>
      </c>
      <c r="Z494" t="str">
        <f t="shared" si="441"/>
        <v/>
      </c>
      <c r="AA494" t="str">
        <f t="shared" si="441"/>
        <v/>
      </c>
      <c r="AB494" t="str">
        <f t="shared" si="441"/>
        <v/>
      </c>
      <c r="AC494" t="str">
        <f t="shared" si="441"/>
        <v/>
      </c>
      <c r="AD494" t="str">
        <f t="shared" si="441"/>
        <v/>
      </c>
      <c r="AE494">
        <f t="shared" si="441"/>
        <v>-2.4757361621627894E-3</v>
      </c>
      <c r="AF494">
        <f t="shared" si="441"/>
        <v>3.5666106079634829E-4</v>
      </c>
      <c r="AG494">
        <f t="shared" si="441"/>
        <v>-1.271569763694913E-3</v>
      </c>
      <c r="AH494">
        <f t="shared" si="441"/>
        <v>1.7754083396567921E-2</v>
      </c>
      <c r="AI494">
        <f t="shared" ref="AI494:BP494" si="442">IF(COUNT(AI176)=1,AI176-AI175,"")</f>
        <v>6.1094896324656034E-3</v>
      </c>
      <c r="AJ494">
        <f t="shared" si="442"/>
        <v>5.7613090972026271E-3</v>
      </c>
      <c r="AK494">
        <f t="shared" si="442"/>
        <v>-2.8628483684052242E-3</v>
      </c>
      <c r="AL494">
        <f t="shared" si="442"/>
        <v>5.0770567810189959E-3</v>
      </c>
      <c r="AM494">
        <f t="shared" si="442"/>
        <v>9.0433290388780563E-4</v>
      </c>
      <c r="AN494">
        <f t="shared" si="442"/>
        <v>-3.8604962284263244E-3</v>
      </c>
      <c r="AO494">
        <f t="shared" si="442"/>
        <v>-4.2171572892151232E-3</v>
      </c>
      <c r="AP494" t="str">
        <f t="shared" si="442"/>
        <v/>
      </c>
      <c r="AQ494">
        <f t="shared" si="442"/>
        <v>3.7071018727754534E-3</v>
      </c>
      <c r="AR494">
        <f t="shared" si="442"/>
        <v>-6.5858486846703812E-5</v>
      </c>
      <c r="AS494">
        <f t="shared" si="442"/>
        <v>3.6412433926695797E-3</v>
      </c>
      <c r="AT494">
        <f t="shared" si="442"/>
        <v>-1.4884457034270993E-3</v>
      </c>
      <c r="AU494" t="str">
        <f t="shared" si="442"/>
        <v/>
      </c>
      <c r="AV494">
        <f t="shared" si="442"/>
        <v>-2.2575498743293565E-4</v>
      </c>
      <c r="AW494">
        <f t="shared" si="442"/>
        <v>-1.7075006546134475E-3</v>
      </c>
      <c r="AX494">
        <f t="shared" si="442"/>
        <v>-2.1233623197147722E-4</v>
      </c>
      <c r="AY494">
        <f t="shared" si="442"/>
        <v>3.5119181501208629E-4</v>
      </c>
      <c r="AZ494" t="str">
        <f t="shared" si="442"/>
        <v/>
      </c>
      <c r="BA494">
        <f t="shared" si="442"/>
        <v>7.7950573762988196E-3</v>
      </c>
      <c r="BB494">
        <f t="shared" si="442"/>
        <v>3.4932138668448687E-3</v>
      </c>
      <c r="BC494">
        <f t="shared" si="442"/>
        <v>8.4317410135357207E-3</v>
      </c>
      <c r="BD494" t="str">
        <f t="shared" si="442"/>
        <v/>
      </c>
      <c r="BE494">
        <f t="shared" si="442"/>
        <v>-4.8258815082169448E-3</v>
      </c>
      <c r="BF494">
        <f t="shared" si="442"/>
        <v>4.7203960533614975E-3</v>
      </c>
      <c r="BG494">
        <f t="shared" si="442"/>
        <v>-8.3646843017213257E-3</v>
      </c>
      <c r="BH494">
        <f t="shared" si="442"/>
        <v>-6.591223153557535E-4</v>
      </c>
      <c r="BI494" t="str">
        <f t="shared" si="442"/>
        <v/>
      </c>
      <c r="BJ494">
        <f t="shared" si="442"/>
        <v>-0.11519692035207019</v>
      </c>
      <c r="BK494">
        <f t="shared" si="442"/>
        <v>-6.0066567164442475E-2</v>
      </c>
      <c r="BL494">
        <f t="shared" si="442"/>
        <v>-0.33343786215236904</v>
      </c>
      <c r="BM494">
        <f t="shared" si="442"/>
        <v>5.5130353303054935E-2</v>
      </c>
      <c r="BN494">
        <f t="shared" si="442"/>
        <v>-0.21824117558628564</v>
      </c>
      <c r="BO494">
        <f t="shared" si="442"/>
        <v>-9.4517050895391655E-3</v>
      </c>
      <c r="BP494">
        <f t="shared" si="442"/>
        <v>8.2567195827183554E-3</v>
      </c>
    </row>
    <row r="495" spans="1:68" x14ac:dyDescent="0.2">
      <c r="A495">
        <v>1990</v>
      </c>
      <c r="B495">
        <v>2</v>
      </c>
      <c r="C495">
        <f t="shared" ref="C495:AH495" si="443">IF(COUNT(C177)=1,C177-C176,"")</f>
        <v>5.6217095822894692E-3</v>
      </c>
      <c r="D495">
        <f t="shared" si="443"/>
        <v>1.9576820208069279E-3</v>
      </c>
      <c r="E495" t="str">
        <f t="shared" si="443"/>
        <v/>
      </c>
      <c r="F495" t="str">
        <f t="shared" si="443"/>
        <v/>
      </c>
      <c r="G495" t="str">
        <f t="shared" si="443"/>
        <v/>
      </c>
      <c r="H495" t="str">
        <f t="shared" si="443"/>
        <v/>
      </c>
      <c r="I495">
        <f t="shared" si="443"/>
        <v>2.1830259358606163E-2</v>
      </c>
      <c r="J495" t="str">
        <f t="shared" si="443"/>
        <v/>
      </c>
      <c r="K495" t="str">
        <f t="shared" si="443"/>
        <v/>
      </c>
      <c r="L495" t="str">
        <f t="shared" si="443"/>
        <v/>
      </c>
      <c r="M495" t="str">
        <f t="shared" si="443"/>
        <v/>
      </c>
      <c r="N495" t="str">
        <f t="shared" si="443"/>
        <v/>
      </c>
      <c r="O495" t="str">
        <f t="shared" si="443"/>
        <v/>
      </c>
      <c r="P495" t="str">
        <f t="shared" si="443"/>
        <v/>
      </c>
      <c r="Q495">
        <f t="shared" si="443"/>
        <v>-1.2642945736972451E-4</v>
      </c>
      <c r="R495">
        <f t="shared" si="443"/>
        <v>1.408196024190822E-2</v>
      </c>
      <c r="S495" t="str">
        <f t="shared" si="443"/>
        <v/>
      </c>
      <c r="T495" t="str">
        <f t="shared" si="443"/>
        <v/>
      </c>
      <c r="U495">
        <f t="shared" si="443"/>
        <v>1.385915914972724E-2</v>
      </c>
      <c r="V495" t="str">
        <f t="shared" si="443"/>
        <v/>
      </c>
      <c r="W495" t="str">
        <f t="shared" si="443"/>
        <v/>
      </c>
      <c r="X495">
        <f t="shared" si="443"/>
        <v>4.4451492140371585E-3</v>
      </c>
      <c r="Y495" t="str">
        <f t="shared" si="443"/>
        <v/>
      </c>
      <c r="Z495" t="str">
        <f t="shared" si="443"/>
        <v/>
      </c>
      <c r="AA495" t="str">
        <f t="shared" si="443"/>
        <v/>
      </c>
      <c r="AB495" t="str">
        <f t="shared" si="443"/>
        <v/>
      </c>
      <c r="AC495" t="str">
        <f t="shared" si="443"/>
        <v/>
      </c>
      <c r="AD495" t="str">
        <f t="shared" si="443"/>
        <v/>
      </c>
      <c r="AE495">
        <f t="shared" si="443"/>
        <v>-1.1663882721837382E-3</v>
      </c>
      <c r="AF495">
        <f t="shared" si="443"/>
        <v>-7.0159432193781512E-3</v>
      </c>
      <c r="AG495">
        <f t="shared" si="443"/>
        <v>-4.2007246226054562E-3</v>
      </c>
      <c r="AH495">
        <f t="shared" si="443"/>
        <v>-3.9058415081176356E-2</v>
      </c>
      <c r="AI495">
        <f t="shared" ref="AI495:BP495" si="444">IF(COUNT(AI177)=1,AI177-AI176,"")</f>
        <v>2.753467360994577E-3</v>
      </c>
      <c r="AJ495">
        <f t="shared" si="444"/>
        <v>-1.2531491381896132E-2</v>
      </c>
      <c r="AK495">
        <f t="shared" si="444"/>
        <v>-5.8294662982598666E-3</v>
      </c>
      <c r="AL495">
        <f t="shared" si="444"/>
        <v>4.5575212436919088E-3</v>
      </c>
      <c r="AM495">
        <f t="shared" si="444"/>
        <v>-2.1282134011464393E-3</v>
      </c>
      <c r="AN495">
        <f t="shared" si="444"/>
        <v>-2.6756644628811443E-5</v>
      </c>
      <c r="AO495">
        <f t="shared" si="444"/>
        <v>6.9891865747573334E-3</v>
      </c>
      <c r="AP495" t="str">
        <f t="shared" si="444"/>
        <v/>
      </c>
      <c r="AQ495">
        <f t="shared" si="444"/>
        <v>4.9066284200591781E-3</v>
      </c>
      <c r="AR495">
        <f t="shared" si="444"/>
        <v>2.4868132227990891E-3</v>
      </c>
      <c r="AS495">
        <f t="shared" si="444"/>
        <v>7.393441649298893E-3</v>
      </c>
      <c r="AT495">
        <f t="shared" si="444"/>
        <v>-1.7717320571065676E-3</v>
      </c>
      <c r="AU495" t="str">
        <f t="shared" si="444"/>
        <v/>
      </c>
      <c r="AV495">
        <f t="shared" si="444"/>
        <v>-1.1503662660672376E-4</v>
      </c>
      <c r="AW495">
        <f t="shared" si="444"/>
        <v>5.8737804258957027E-4</v>
      </c>
      <c r="AX495">
        <f t="shared" si="444"/>
        <v>7.0606577963427952E-4</v>
      </c>
      <c r="AY495">
        <f t="shared" si="444"/>
        <v>5.1227164878309139E-4</v>
      </c>
      <c r="AZ495" t="str">
        <f t="shared" si="444"/>
        <v/>
      </c>
      <c r="BA495">
        <f t="shared" si="444"/>
        <v>-6.3714421953461109E-2</v>
      </c>
      <c r="BB495">
        <f t="shared" si="444"/>
        <v>4.1421744622915924E-4</v>
      </c>
      <c r="BC495">
        <f t="shared" si="444"/>
        <v>-3.0820419430875212E-2</v>
      </c>
      <c r="BD495" t="str">
        <f t="shared" si="444"/>
        <v/>
      </c>
      <c r="BE495">
        <f t="shared" si="444"/>
        <v>0.13045365777052176</v>
      </c>
      <c r="BF495">
        <f t="shared" si="444"/>
        <v>1.1573464668233946E-2</v>
      </c>
      <c r="BG495">
        <f t="shared" si="444"/>
        <v>2.6518789450999947E-2</v>
      </c>
      <c r="BH495">
        <f t="shared" si="444"/>
        <v>1.3898649231984805E-3</v>
      </c>
      <c r="BI495" t="str">
        <f t="shared" si="444"/>
        <v/>
      </c>
      <c r="BJ495">
        <f t="shared" si="444"/>
        <v>0.13037794019534577</v>
      </c>
      <c r="BK495">
        <f t="shared" si="444"/>
        <v>-0.11372383201573655</v>
      </c>
      <c r="BL495">
        <f t="shared" si="444"/>
        <v>-0.11656979984804483</v>
      </c>
      <c r="BM495">
        <f t="shared" si="444"/>
        <v>-0.24410177210438544</v>
      </c>
      <c r="BN495">
        <f t="shared" si="444"/>
        <v>-0.24694794946324561</v>
      </c>
      <c r="BO495">
        <f t="shared" si="444"/>
        <v>6.3202450781320377E-3</v>
      </c>
      <c r="BP495">
        <f t="shared" si="444"/>
        <v>-1.3167332289979558E-2</v>
      </c>
    </row>
    <row r="496" spans="1:68" x14ac:dyDescent="0.2">
      <c r="A496">
        <v>1990</v>
      </c>
      <c r="B496">
        <v>3</v>
      </c>
      <c r="C496">
        <f t="shared" ref="C496:AH496" si="445">IF(COUNT(C178)=1,C178-C177,"")</f>
        <v>1.4336477725418462E-2</v>
      </c>
      <c r="D496">
        <f t="shared" si="445"/>
        <v>1.3531148078117283E-2</v>
      </c>
      <c r="E496" t="str">
        <f t="shared" si="445"/>
        <v/>
      </c>
      <c r="F496" t="str">
        <f t="shared" si="445"/>
        <v/>
      </c>
      <c r="G496" t="str">
        <f t="shared" si="445"/>
        <v/>
      </c>
      <c r="H496" t="str">
        <f t="shared" si="445"/>
        <v/>
      </c>
      <c r="I496">
        <f t="shared" si="445"/>
        <v>5.9976975305129798E-2</v>
      </c>
      <c r="J496" t="str">
        <f t="shared" si="445"/>
        <v/>
      </c>
      <c r="K496" t="str">
        <f t="shared" si="445"/>
        <v/>
      </c>
      <c r="L496" t="str">
        <f t="shared" si="445"/>
        <v/>
      </c>
      <c r="M496" t="str">
        <f t="shared" si="445"/>
        <v/>
      </c>
      <c r="N496" t="str">
        <f t="shared" si="445"/>
        <v/>
      </c>
      <c r="O496" t="str">
        <f t="shared" si="445"/>
        <v/>
      </c>
      <c r="P496" t="str">
        <f t="shared" si="445"/>
        <v/>
      </c>
      <c r="Q496">
        <f t="shared" si="445"/>
        <v>-2.06150272880554E-3</v>
      </c>
      <c r="R496">
        <f t="shared" si="445"/>
        <v>1.2432037990159017E-2</v>
      </c>
      <c r="S496" t="str">
        <f t="shared" si="445"/>
        <v/>
      </c>
      <c r="T496" t="str">
        <f t="shared" si="445"/>
        <v/>
      </c>
      <c r="U496">
        <f t="shared" si="445"/>
        <v>3.7463320443539061E-2</v>
      </c>
      <c r="V496" t="str">
        <f t="shared" si="445"/>
        <v/>
      </c>
      <c r="W496" t="str">
        <f t="shared" si="445"/>
        <v/>
      </c>
      <c r="X496">
        <f t="shared" si="445"/>
        <v>-5.659524819100703E-3</v>
      </c>
      <c r="Y496" t="str">
        <f t="shared" si="445"/>
        <v/>
      </c>
      <c r="Z496" t="str">
        <f t="shared" si="445"/>
        <v/>
      </c>
      <c r="AA496" t="str">
        <f t="shared" si="445"/>
        <v/>
      </c>
      <c r="AB496" t="str">
        <f t="shared" si="445"/>
        <v/>
      </c>
      <c r="AC496" t="str">
        <f t="shared" si="445"/>
        <v/>
      </c>
      <c r="AD496" t="str">
        <f t="shared" si="445"/>
        <v/>
      </c>
      <c r="AE496">
        <f t="shared" si="445"/>
        <v>6.8805525294202141E-5</v>
      </c>
      <c r="AF496">
        <f t="shared" si="445"/>
        <v>-6.87375721206962E-3</v>
      </c>
      <c r="AG496">
        <f t="shared" si="445"/>
        <v>-7.5334350964340047E-4</v>
      </c>
      <c r="AH496">
        <f t="shared" si="445"/>
        <v>-8.0447481136215693E-2</v>
      </c>
      <c r="AI496">
        <f t="shared" ref="AI496:BP496" si="446">IF(COUNT(AI178)=1,AI178-AI177,"")</f>
        <v>-2.9031661890766003E-4</v>
      </c>
      <c r="AJ496">
        <f t="shared" si="446"/>
        <v>-1.6737247673900058E-2</v>
      </c>
      <c r="AK496">
        <f t="shared" si="446"/>
        <v>-9.6837026233753676E-4</v>
      </c>
      <c r="AL496">
        <f t="shared" si="446"/>
        <v>7.499426514251617E-3</v>
      </c>
      <c r="AM496">
        <f t="shared" si="446"/>
        <v>6.9857258919903131E-4</v>
      </c>
      <c r="AN496">
        <f t="shared" si="446"/>
        <v>-8.9024604258858275E-4</v>
      </c>
      <c r="AO496">
        <f t="shared" si="446"/>
        <v>5.9835111694894749E-3</v>
      </c>
      <c r="AP496" t="str">
        <f t="shared" si="446"/>
        <v/>
      </c>
      <c r="AQ496">
        <f t="shared" si="446"/>
        <v>5.3457481779837224E-3</v>
      </c>
      <c r="AR496">
        <f t="shared" si="446"/>
        <v>5.079806149405286E-3</v>
      </c>
      <c r="AS496">
        <f t="shared" si="446"/>
        <v>1.0425554333448162E-2</v>
      </c>
      <c r="AT496">
        <f t="shared" si="446"/>
        <v>3.9109234012066896E-3</v>
      </c>
      <c r="AU496" t="str">
        <f t="shared" si="446"/>
        <v/>
      </c>
      <c r="AV496">
        <f t="shared" si="446"/>
        <v>1.3614573318214696E-3</v>
      </c>
      <c r="AW496">
        <f t="shared" si="446"/>
        <v>2.0063364086436941E-2</v>
      </c>
      <c r="AX496">
        <f t="shared" si="446"/>
        <v>6.9020754170487919E-3</v>
      </c>
      <c r="AY496">
        <f t="shared" si="446"/>
        <v>2.8119522426361954E-4</v>
      </c>
      <c r="AZ496" t="str">
        <f t="shared" si="446"/>
        <v/>
      </c>
      <c r="BA496">
        <f t="shared" si="446"/>
        <v>-5.8008389941399896E-2</v>
      </c>
      <c r="BB496">
        <f t="shared" si="446"/>
        <v>1.854162585757102E-3</v>
      </c>
      <c r="BC496">
        <f t="shared" si="446"/>
        <v>-2.8778408226153296E-3</v>
      </c>
      <c r="BD496" t="str">
        <f t="shared" si="446"/>
        <v/>
      </c>
      <c r="BE496">
        <f t="shared" si="446"/>
        <v>0.18717133052055246</v>
      </c>
      <c r="BF496">
        <f t="shared" si="446"/>
        <v>1.437318382459285E-2</v>
      </c>
      <c r="BG496">
        <f t="shared" si="446"/>
        <v>2.4396003827038548E-2</v>
      </c>
      <c r="BH496">
        <f t="shared" si="446"/>
        <v>-2.7346840001047923E-3</v>
      </c>
      <c r="BI496" t="str">
        <f t="shared" si="446"/>
        <v/>
      </c>
      <c r="BJ496">
        <f t="shared" si="446"/>
        <v>0.33837710847392888</v>
      </c>
      <c r="BK496">
        <f t="shared" si="446"/>
        <v>-0.12538713240571475</v>
      </c>
      <c r="BL496">
        <f t="shared" si="446"/>
        <v>0.20005756558257559</v>
      </c>
      <c r="BM496">
        <f t="shared" si="446"/>
        <v>-0.46376424078231304</v>
      </c>
      <c r="BN496">
        <f t="shared" si="446"/>
        <v>-0.13831972815071492</v>
      </c>
      <c r="BO496">
        <f t="shared" si="446"/>
        <v>1.1580755274456442E-3</v>
      </c>
      <c r="BP496">
        <f t="shared" si="446"/>
        <v>4.1378416398895335E-3</v>
      </c>
    </row>
    <row r="497" spans="1:68" x14ac:dyDescent="0.2">
      <c r="A497">
        <v>1990</v>
      </c>
      <c r="B497">
        <v>4</v>
      </c>
      <c r="C497">
        <f t="shared" ref="C497:AH497" si="447">IF(COUNT(C179)=1,C179-C178,"")</f>
        <v>1.0445840841043719E-2</v>
      </c>
      <c r="D497">
        <f t="shared" si="447"/>
        <v>9.4101812551823372E-3</v>
      </c>
      <c r="E497" t="str">
        <f t="shared" si="447"/>
        <v/>
      </c>
      <c r="F497" t="str">
        <f t="shared" si="447"/>
        <v/>
      </c>
      <c r="G497" t="str">
        <f t="shared" si="447"/>
        <v/>
      </c>
      <c r="H497" t="str">
        <f t="shared" si="447"/>
        <v/>
      </c>
      <c r="I497">
        <f t="shared" si="447"/>
        <v>3.7472599570522291E-2</v>
      </c>
      <c r="J497" t="str">
        <f t="shared" si="447"/>
        <v/>
      </c>
      <c r="K497" t="str">
        <f t="shared" si="447"/>
        <v/>
      </c>
      <c r="L497" t="str">
        <f t="shared" si="447"/>
        <v/>
      </c>
      <c r="M497" t="str">
        <f t="shared" si="447"/>
        <v/>
      </c>
      <c r="N497" t="str">
        <f t="shared" si="447"/>
        <v/>
      </c>
      <c r="O497" t="str">
        <f t="shared" si="447"/>
        <v/>
      </c>
      <c r="P497" t="str">
        <f t="shared" si="447"/>
        <v/>
      </c>
      <c r="Q497">
        <f t="shared" si="447"/>
        <v>-7.2980272906127651E-4</v>
      </c>
      <c r="R497">
        <f t="shared" si="447"/>
        <v>1.4211630390032148E-2</v>
      </c>
      <c r="S497" t="str">
        <f t="shared" si="447"/>
        <v/>
      </c>
      <c r="T497" t="str">
        <f t="shared" si="447"/>
        <v/>
      </c>
      <c r="U497">
        <f t="shared" si="447"/>
        <v>2.2153917459331041E-2</v>
      </c>
      <c r="V497" t="str">
        <f t="shared" si="447"/>
        <v/>
      </c>
      <c r="W497" t="str">
        <f t="shared" si="447"/>
        <v/>
      </c>
      <c r="X497">
        <f t="shared" si="447"/>
        <v>-1.8655956589537226E-3</v>
      </c>
      <c r="Y497" t="str">
        <f t="shared" si="447"/>
        <v/>
      </c>
      <c r="Z497" t="str">
        <f t="shared" si="447"/>
        <v/>
      </c>
      <c r="AA497" t="str">
        <f t="shared" si="447"/>
        <v/>
      </c>
      <c r="AB497" t="str">
        <f t="shared" si="447"/>
        <v/>
      </c>
      <c r="AC497" t="str">
        <f t="shared" si="447"/>
        <v/>
      </c>
      <c r="AD497" t="str">
        <f t="shared" si="447"/>
        <v/>
      </c>
      <c r="AE497">
        <f t="shared" si="447"/>
        <v>-2.4533912378084111E-3</v>
      </c>
      <c r="AF497">
        <f t="shared" si="447"/>
        <v>2.3459898558320091E-3</v>
      </c>
      <c r="AG497">
        <f t="shared" si="447"/>
        <v>-2.7348920101530894E-3</v>
      </c>
      <c r="AH497">
        <f t="shared" si="447"/>
        <v>6.2357208864698421E-2</v>
      </c>
      <c r="AI497">
        <f t="shared" ref="AI497:BP497" si="448">IF(COUNT(AI179)=1,AI179-AI178,"")</f>
        <v>-4.4465667194293346E-3</v>
      </c>
      <c r="AJ497">
        <f t="shared" si="448"/>
        <v>1.1681019997964448E-2</v>
      </c>
      <c r="AK497">
        <f t="shared" si="448"/>
        <v>-3.4918365216087821E-3</v>
      </c>
      <c r="AL497">
        <f t="shared" si="448"/>
        <v>3.5117018015728974E-3</v>
      </c>
      <c r="AM497">
        <f t="shared" si="448"/>
        <v>-4.4313243114544321E-3</v>
      </c>
      <c r="AN497">
        <f t="shared" si="448"/>
        <v>9.7905089862493355E-4</v>
      </c>
      <c r="AO497">
        <f t="shared" si="448"/>
        <v>-1.3669389571973056E-3</v>
      </c>
      <c r="AP497" t="str">
        <f t="shared" si="448"/>
        <v/>
      </c>
      <c r="AQ497">
        <f t="shared" si="448"/>
        <v>7.1943212778098342E-3</v>
      </c>
      <c r="AR497">
        <f t="shared" si="448"/>
        <v>5.2308343641773725E-3</v>
      </c>
      <c r="AS497">
        <f t="shared" si="448"/>
        <v>1.2425155647607156E-2</v>
      </c>
      <c r="AT497">
        <f t="shared" si="448"/>
        <v>-1.9793147980649017E-3</v>
      </c>
      <c r="AU497" t="str">
        <f t="shared" si="448"/>
        <v/>
      </c>
      <c r="AV497">
        <f t="shared" si="448"/>
        <v>5.1507117654470136E-3</v>
      </c>
      <c r="AW497">
        <f t="shared" si="448"/>
        <v>2.3066509771246579E-2</v>
      </c>
      <c r="AX497">
        <f t="shared" si="448"/>
        <v>4.2125168792050971E-4</v>
      </c>
      <c r="AY497">
        <f t="shared" si="448"/>
        <v>-7.1906757784852005E-3</v>
      </c>
      <c r="AZ497" t="str">
        <f t="shared" si="448"/>
        <v/>
      </c>
      <c r="BA497">
        <f t="shared" si="448"/>
        <v>-6.8722262735518846E-2</v>
      </c>
      <c r="BB497">
        <f t="shared" si="448"/>
        <v>3.3137414747272942E-3</v>
      </c>
      <c r="BC497">
        <f t="shared" si="448"/>
        <v>-5.7719883402507222E-4</v>
      </c>
      <c r="BD497" t="str">
        <f t="shared" si="448"/>
        <v/>
      </c>
      <c r="BE497">
        <f t="shared" si="448"/>
        <v>-0.14788854946301555</v>
      </c>
      <c r="BF497">
        <f t="shared" si="448"/>
        <v>1.1657119563599494E-3</v>
      </c>
      <c r="BG497">
        <f t="shared" si="448"/>
        <v>-1.078509782238779E-2</v>
      </c>
      <c r="BH497">
        <f t="shared" si="448"/>
        <v>4.8386289080497372E-3</v>
      </c>
      <c r="BI497" t="str">
        <f t="shared" si="448"/>
        <v/>
      </c>
      <c r="BJ497">
        <f t="shared" si="448"/>
        <v>0.80978039247803402</v>
      </c>
      <c r="BK497">
        <f t="shared" si="448"/>
        <v>0.67579713359800664</v>
      </c>
      <c r="BL497">
        <f t="shared" si="448"/>
        <v>0.29694249368072967</v>
      </c>
      <c r="BM497">
        <f t="shared" si="448"/>
        <v>-0.13398325879236328</v>
      </c>
      <c r="BN497">
        <f t="shared" si="448"/>
        <v>-0.51283806060062709</v>
      </c>
      <c r="BO497">
        <f t="shared" si="448"/>
        <v>-5.9490948717709352E-3</v>
      </c>
      <c r="BP497">
        <f t="shared" si="448"/>
        <v>-1.3113953086960062E-3</v>
      </c>
    </row>
    <row r="498" spans="1:68" x14ac:dyDescent="0.2">
      <c r="A498">
        <v>1991</v>
      </c>
      <c r="B498">
        <v>1</v>
      </c>
      <c r="C498">
        <f t="shared" ref="C498:AH498" si="449">IF(COUNT(C180)=1,C180-C179,"")</f>
        <v>-1.9571967051668082E-3</v>
      </c>
      <c r="D498">
        <f t="shared" si="449"/>
        <v>-2.3271487721725492E-3</v>
      </c>
      <c r="E498" t="str">
        <f t="shared" si="449"/>
        <v/>
      </c>
      <c r="F498" t="str">
        <f t="shared" si="449"/>
        <v/>
      </c>
      <c r="G498" t="str">
        <f t="shared" si="449"/>
        <v/>
      </c>
      <c r="H498" t="str">
        <f t="shared" si="449"/>
        <v/>
      </c>
      <c r="I498">
        <f t="shared" si="449"/>
        <v>4.5371813880699108E-3</v>
      </c>
      <c r="J498" t="str">
        <f t="shared" si="449"/>
        <v/>
      </c>
      <c r="K498" t="str">
        <f t="shared" si="449"/>
        <v/>
      </c>
      <c r="L498" t="str">
        <f t="shared" si="449"/>
        <v/>
      </c>
      <c r="M498" t="str">
        <f t="shared" si="449"/>
        <v/>
      </c>
      <c r="N498" t="str">
        <f t="shared" si="449"/>
        <v/>
      </c>
      <c r="O498" t="str">
        <f t="shared" si="449"/>
        <v/>
      </c>
      <c r="P498" t="str">
        <f t="shared" si="449"/>
        <v/>
      </c>
      <c r="Q498">
        <f t="shared" si="449"/>
        <v>-7.9276082095005012E-4</v>
      </c>
      <c r="R498">
        <f t="shared" si="449"/>
        <v>-1.5788956874946969E-2</v>
      </c>
      <c r="S498" t="str">
        <f t="shared" si="449"/>
        <v/>
      </c>
      <c r="T498" t="str">
        <f t="shared" si="449"/>
        <v/>
      </c>
      <c r="U498">
        <f t="shared" si="449"/>
        <v>-6.1594201292338724E-3</v>
      </c>
      <c r="V498" t="str">
        <f t="shared" si="449"/>
        <v/>
      </c>
      <c r="W498" t="str">
        <f t="shared" si="449"/>
        <v/>
      </c>
      <c r="X498">
        <f t="shared" si="449"/>
        <v>-9.1298051461219387E-4</v>
      </c>
      <c r="Y498" t="str">
        <f t="shared" si="449"/>
        <v/>
      </c>
      <c r="Z498" t="str">
        <f t="shared" si="449"/>
        <v/>
      </c>
      <c r="AA498" t="str">
        <f t="shared" si="449"/>
        <v/>
      </c>
      <c r="AB498" t="str">
        <f t="shared" si="449"/>
        <v/>
      </c>
      <c r="AC498" t="str">
        <f t="shared" si="449"/>
        <v/>
      </c>
      <c r="AD498" t="str">
        <f t="shared" si="449"/>
        <v/>
      </c>
      <c r="AE498">
        <f t="shared" si="449"/>
        <v>4.9640252025806575E-4</v>
      </c>
      <c r="AF498">
        <f t="shared" si="449"/>
        <v>3.6757050569420358E-3</v>
      </c>
      <c r="AG498">
        <f t="shared" si="449"/>
        <v>3.1475215014875602E-4</v>
      </c>
      <c r="AH498">
        <f t="shared" si="449"/>
        <v>4.0074509383265955E-2</v>
      </c>
      <c r="AI498">
        <f t="shared" ref="AI498:BP498" si="450">IF(COUNT(AI180)=1,AI180-AI179,"")</f>
        <v>-2.4586791472183123E-3</v>
      </c>
      <c r="AJ498">
        <f t="shared" si="450"/>
        <v>5.8733877375791721E-3</v>
      </c>
      <c r="AK498">
        <f t="shared" si="450"/>
        <v>3.1929600602440544E-3</v>
      </c>
      <c r="AL498">
        <f t="shared" si="450"/>
        <v>-3.1720933181347277E-3</v>
      </c>
      <c r="AM498">
        <f t="shared" si="450"/>
        <v>-4.1538110247660853E-3</v>
      </c>
      <c r="AN498">
        <f t="shared" si="450"/>
        <v>-2.6266089078705868E-3</v>
      </c>
      <c r="AO498">
        <f t="shared" si="450"/>
        <v>-6.3023139648046289E-3</v>
      </c>
      <c r="AP498" t="str">
        <f t="shared" si="450"/>
        <v/>
      </c>
      <c r="AQ498">
        <f t="shared" si="450"/>
        <v>2.6955793292913199E-3</v>
      </c>
      <c r="AR498">
        <f t="shared" si="450"/>
        <v>-2.098101835067645E-3</v>
      </c>
      <c r="AS498">
        <f t="shared" si="450"/>
        <v>5.9747749936711614E-4</v>
      </c>
      <c r="AT498">
        <f t="shared" si="450"/>
        <v>-2.5546741968153208E-3</v>
      </c>
      <c r="AU498" t="str">
        <f t="shared" si="450"/>
        <v/>
      </c>
      <c r="AV498">
        <f t="shared" si="450"/>
        <v>5.3890224835679845E-3</v>
      </c>
      <c r="AW498">
        <f t="shared" si="450"/>
        <v>-3.0058777730612718E-3</v>
      </c>
      <c r="AX498">
        <f t="shared" si="450"/>
        <v>-4.1358840371801264E-3</v>
      </c>
      <c r="AY498">
        <f t="shared" si="450"/>
        <v>-3.1439314309604782E-3</v>
      </c>
      <c r="AZ498" t="str">
        <f t="shared" si="450"/>
        <v/>
      </c>
      <c r="BA498">
        <f t="shared" si="450"/>
        <v>-2.0082813880182071E-2</v>
      </c>
      <c r="BB498">
        <f t="shared" si="450"/>
        <v>-1.2509686194492886E-3</v>
      </c>
      <c r="BC498">
        <f t="shared" si="450"/>
        <v>-4.4484583589279758E-2</v>
      </c>
      <c r="BD498" t="str">
        <f t="shared" si="450"/>
        <v/>
      </c>
      <c r="BE498">
        <f t="shared" si="450"/>
        <v>-7.8122620786399644E-2</v>
      </c>
      <c r="BF498">
        <f t="shared" si="450"/>
        <v>-6.8477984347676824E-3</v>
      </c>
      <c r="BG498">
        <f t="shared" si="450"/>
        <v>-3.9593676121889132E-2</v>
      </c>
      <c r="BH498">
        <f t="shared" si="450"/>
        <v>-8.9816266374940848E-3</v>
      </c>
      <c r="BI498" t="str">
        <f t="shared" si="450"/>
        <v/>
      </c>
      <c r="BJ498">
        <f t="shared" si="450"/>
        <v>0.2953561145092225</v>
      </c>
      <c r="BK498">
        <f t="shared" si="450"/>
        <v>0.3807609348855614</v>
      </c>
      <c r="BL498">
        <f t="shared" si="450"/>
        <v>-0.20554179199084643</v>
      </c>
      <c r="BM498">
        <f t="shared" si="450"/>
        <v>8.5404820454315189E-2</v>
      </c>
      <c r="BN498">
        <f t="shared" si="450"/>
        <v>-0.50089804593483223</v>
      </c>
      <c r="BO498">
        <f t="shared" si="450"/>
        <v>6.7598238393023549E-3</v>
      </c>
      <c r="BP498">
        <f t="shared" si="450"/>
        <v>-7.3322831703181296E-3</v>
      </c>
    </row>
    <row r="499" spans="1:68" x14ac:dyDescent="0.2">
      <c r="A499">
        <v>1991</v>
      </c>
      <c r="B499">
        <v>2</v>
      </c>
      <c r="C499">
        <f t="shared" ref="C499:AH499" si="451">IF(COUNT(C181)=1,C181-C180,"")</f>
        <v>1.0809818161181539E-3</v>
      </c>
      <c r="D499">
        <f t="shared" si="451"/>
        <v>1.3033712045746881E-3</v>
      </c>
      <c r="E499" t="str">
        <f t="shared" si="451"/>
        <v/>
      </c>
      <c r="F499" t="str">
        <f t="shared" si="451"/>
        <v/>
      </c>
      <c r="G499" t="str">
        <f t="shared" si="451"/>
        <v/>
      </c>
      <c r="H499" t="str">
        <f t="shared" si="451"/>
        <v/>
      </c>
      <c r="I499">
        <f t="shared" si="451"/>
        <v>-1.3862045690673952E-2</v>
      </c>
      <c r="J499" t="str">
        <f t="shared" si="451"/>
        <v/>
      </c>
      <c r="K499" t="str">
        <f t="shared" si="451"/>
        <v/>
      </c>
      <c r="L499" t="str">
        <f t="shared" si="451"/>
        <v/>
      </c>
      <c r="M499" t="str">
        <f t="shared" si="451"/>
        <v/>
      </c>
      <c r="N499" t="str">
        <f t="shared" si="451"/>
        <v/>
      </c>
      <c r="O499" t="str">
        <f t="shared" si="451"/>
        <v/>
      </c>
      <c r="P499" t="str">
        <f t="shared" si="451"/>
        <v/>
      </c>
      <c r="Q499">
        <f t="shared" si="451"/>
        <v>8.6289563326046904E-4</v>
      </c>
      <c r="R499">
        <f t="shared" si="451"/>
        <v>-3.8583465157620012E-3</v>
      </c>
      <c r="S499" t="str">
        <f t="shared" si="451"/>
        <v/>
      </c>
      <c r="T499" t="str">
        <f t="shared" si="451"/>
        <v/>
      </c>
      <c r="U499">
        <f t="shared" si="451"/>
        <v>-1.5533193979695881E-2</v>
      </c>
      <c r="V499" t="str">
        <f t="shared" si="451"/>
        <v/>
      </c>
      <c r="W499" t="str">
        <f t="shared" si="451"/>
        <v/>
      </c>
      <c r="X499">
        <f t="shared" si="451"/>
        <v>5.981945846593284E-3</v>
      </c>
      <c r="Y499" t="str">
        <f t="shared" si="451"/>
        <v/>
      </c>
      <c r="Z499" t="str">
        <f t="shared" si="451"/>
        <v/>
      </c>
      <c r="AA499" t="str">
        <f t="shared" si="451"/>
        <v/>
      </c>
      <c r="AB499" t="str">
        <f t="shared" si="451"/>
        <v/>
      </c>
      <c r="AC499" t="str">
        <f t="shared" si="451"/>
        <v/>
      </c>
      <c r="AD499" t="str">
        <f t="shared" si="451"/>
        <v/>
      </c>
      <c r="AE499">
        <f t="shared" si="451"/>
        <v>-1.5429704363079111E-4</v>
      </c>
      <c r="AF499">
        <f t="shared" si="451"/>
        <v>1.7869207850287339E-3</v>
      </c>
      <c r="AG499">
        <f t="shared" si="451"/>
        <v>1.3622089077482968E-3</v>
      </c>
      <c r="AH499">
        <f t="shared" si="451"/>
        <v>9.4566272609748481E-3</v>
      </c>
      <c r="AI499">
        <f t="shared" ref="AI499:BP499" si="452">IF(COUNT(AI181)=1,AI181-AI180,"")</f>
        <v>-2.5817204744349453E-4</v>
      </c>
      <c r="AJ499">
        <f t="shared" si="452"/>
        <v>5.4556897672748406E-3</v>
      </c>
      <c r="AK499">
        <f t="shared" si="452"/>
        <v>-1.0174550986352671E-4</v>
      </c>
      <c r="AL499">
        <f t="shared" si="452"/>
        <v>-2.2650464818125826E-3</v>
      </c>
      <c r="AM499">
        <f t="shared" si="452"/>
        <v>2.8720062729536977E-3</v>
      </c>
      <c r="AN499">
        <f t="shared" si="452"/>
        <v>-1.6797363432372592E-3</v>
      </c>
      <c r="AO499">
        <f t="shared" si="452"/>
        <v>-3.4666571282593317E-3</v>
      </c>
      <c r="AP499" t="str">
        <f t="shared" si="452"/>
        <v/>
      </c>
      <c r="AQ499">
        <f t="shared" si="452"/>
        <v>2.8337112961089872E-3</v>
      </c>
      <c r="AR499">
        <f t="shared" si="452"/>
        <v>-9.3718174584425107E-3</v>
      </c>
      <c r="AS499">
        <f t="shared" si="452"/>
        <v>-6.5381061576896826E-3</v>
      </c>
      <c r="AT499">
        <f t="shared" si="452"/>
        <v>7.619087980729522E-3</v>
      </c>
      <c r="AU499" t="str">
        <f t="shared" si="452"/>
        <v/>
      </c>
      <c r="AV499">
        <f t="shared" si="452"/>
        <v>5.3171789800323666E-3</v>
      </c>
      <c r="AW499">
        <f t="shared" si="452"/>
        <v>-1.031893827781083E-2</v>
      </c>
      <c r="AX499">
        <f t="shared" si="452"/>
        <v>3.7068438892395861E-3</v>
      </c>
      <c r="AY499">
        <f t="shared" si="452"/>
        <v>7.1120999235079196E-3</v>
      </c>
      <c r="AZ499" t="str">
        <f t="shared" si="452"/>
        <v/>
      </c>
      <c r="BA499">
        <f t="shared" si="452"/>
        <v>-5.6150483740415869E-3</v>
      </c>
      <c r="BB499">
        <f t="shared" si="452"/>
        <v>3.2529223306871913E-3</v>
      </c>
      <c r="BC499">
        <f t="shared" si="452"/>
        <v>-1.8375360172355304E-2</v>
      </c>
      <c r="BD499" t="str">
        <f t="shared" si="452"/>
        <v/>
      </c>
      <c r="BE499">
        <f t="shared" si="452"/>
        <v>-2.6591911762289477E-2</v>
      </c>
      <c r="BF499">
        <f t="shared" si="452"/>
        <v>-4.0519673814101154E-3</v>
      </c>
      <c r="BG499">
        <f t="shared" si="452"/>
        <v>-3.7754358107999764E-4</v>
      </c>
      <c r="BH499">
        <f t="shared" si="452"/>
        <v>-2.328541055171586E-3</v>
      </c>
      <c r="BI499" t="str">
        <f t="shared" si="452"/>
        <v/>
      </c>
      <c r="BJ499">
        <f t="shared" si="452"/>
        <v>1.5366484123757296E-2</v>
      </c>
      <c r="BK499">
        <f t="shared" si="452"/>
        <v>0.13001386713858842</v>
      </c>
      <c r="BL499">
        <f t="shared" si="452"/>
        <v>8.2792343072047636E-2</v>
      </c>
      <c r="BM499">
        <f t="shared" si="452"/>
        <v>0.11464738308331901</v>
      </c>
      <c r="BN499">
        <f t="shared" si="452"/>
        <v>6.7425740512705001E-2</v>
      </c>
      <c r="BO499">
        <f t="shared" si="452"/>
        <v>4.8558641691897886E-3</v>
      </c>
      <c r="BP499">
        <f t="shared" si="452"/>
        <v>1.6314525287066256E-3</v>
      </c>
    </row>
    <row r="500" spans="1:68" x14ac:dyDescent="0.2">
      <c r="A500">
        <v>1991</v>
      </c>
      <c r="B500">
        <v>3</v>
      </c>
      <c r="C500">
        <f t="shared" ref="C500:AH500" si="453">IF(COUNT(C182)=1,C182-C181,"")</f>
        <v>1.6398345199384323E-3</v>
      </c>
      <c r="D500">
        <f t="shared" si="453"/>
        <v>6.5827033779051192E-3</v>
      </c>
      <c r="E500" t="str">
        <f t="shared" si="453"/>
        <v/>
      </c>
      <c r="F500" t="str">
        <f t="shared" si="453"/>
        <v/>
      </c>
      <c r="G500" t="str">
        <f t="shared" si="453"/>
        <v/>
      </c>
      <c r="H500" t="str">
        <f t="shared" si="453"/>
        <v/>
      </c>
      <c r="I500">
        <f t="shared" si="453"/>
        <v>-2.7808989494674918E-2</v>
      </c>
      <c r="J500" t="str">
        <f t="shared" si="453"/>
        <v/>
      </c>
      <c r="K500" t="str">
        <f t="shared" si="453"/>
        <v/>
      </c>
      <c r="L500" t="str">
        <f t="shared" si="453"/>
        <v/>
      </c>
      <c r="M500" t="str">
        <f t="shared" si="453"/>
        <v/>
      </c>
      <c r="N500" t="str">
        <f t="shared" si="453"/>
        <v/>
      </c>
      <c r="O500" t="str">
        <f t="shared" si="453"/>
        <v/>
      </c>
      <c r="P500" t="str">
        <f t="shared" si="453"/>
        <v/>
      </c>
      <c r="Q500">
        <f t="shared" si="453"/>
        <v>3.8003117257977802E-4</v>
      </c>
      <c r="R500">
        <f t="shared" si="453"/>
        <v>-3.1918263706742778E-3</v>
      </c>
      <c r="S500" t="str">
        <f t="shared" si="453"/>
        <v/>
      </c>
      <c r="T500" t="str">
        <f t="shared" si="453"/>
        <v/>
      </c>
      <c r="U500">
        <f t="shared" si="453"/>
        <v>-8.7287048889912455E-3</v>
      </c>
      <c r="V500" t="str">
        <f t="shared" si="453"/>
        <v/>
      </c>
      <c r="W500" t="str">
        <f t="shared" si="453"/>
        <v/>
      </c>
      <c r="X500">
        <f t="shared" si="453"/>
        <v>5.6925998168342318E-3</v>
      </c>
      <c r="Y500" t="str">
        <f t="shared" si="453"/>
        <v/>
      </c>
      <c r="Z500" t="str">
        <f t="shared" si="453"/>
        <v/>
      </c>
      <c r="AA500" t="str">
        <f t="shared" si="453"/>
        <v/>
      </c>
      <c r="AB500" t="str">
        <f t="shared" si="453"/>
        <v/>
      </c>
      <c r="AC500" t="str">
        <f t="shared" si="453"/>
        <v/>
      </c>
      <c r="AD500" t="str">
        <f t="shared" si="453"/>
        <v/>
      </c>
      <c r="AE500">
        <f t="shared" si="453"/>
        <v>1.5897300294778205E-3</v>
      </c>
      <c r="AF500">
        <f t="shared" si="453"/>
        <v>8.9073084810387115E-4</v>
      </c>
      <c r="AG500">
        <f t="shared" si="453"/>
        <v>1.2055427085941872E-3</v>
      </c>
      <c r="AH500">
        <f t="shared" si="453"/>
        <v>-6.958388703517393E-3</v>
      </c>
      <c r="AI500">
        <f t="shared" ref="AI500:BP500" si="454">IF(COUNT(AI182)=1,AI182-AI181,"")</f>
        <v>3.62346130412039E-3</v>
      </c>
      <c r="AJ500">
        <f t="shared" si="454"/>
        <v>4.2805968525385651E-3</v>
      </c>
      <c r="AK500">
        <f t="shared" si="454"/>
        <v>5.1420181001127219E-5</v>
      </c>
      <c r="AL500">
        <f t="shared" si="454"/>
        <v>-7.3687080677853345E-3</v>
      </c>
      <c r="AM500">
        <f t="shared" si="454"/>
        <v>3.1462926168863703E-3</v>
      </c>
      <c r="AN500">
        <f t="shared" si="454"/>
        <v>1.0084096340832183E-3</v>
      </c>
      <c r="AO500">
        <f t="shared" si="454"/>
        <v>1.1767878598556436E-4</v>
      </c>
      <c r="AP500" t="str">
        <f t="shared" si="454"/>
        <v/>
      </c>
      <c r="AQ500">
        <f t="shared" si="454"/>
        <v>2.1310515871313385E-3</v>
      </c>
      <c r="AR500">
        <f t="shared" si="454"/>
        <v>-1.8035593877412381E-3</v>
      </c>
      <c r="AS500">
        <f t="shared" si="454"/>
        <v>3.2749220353345265E-4</v>
      </c>
      <c r="AT500">
        <f t="shared" si="454"/>
        <v>1.3123423225369635E-3</v>
      </c>
      <c r="AU500" t="str">
        <f t="shared" si="454"/>
        <v/>
      </c>
      <c r="AV500">
        <f t="shared" si="454"/>
        <v>4.0997634694583951E-3</v>
      </c>
      <c r="AW500">
        <f t="shared" si="454"/>
        <v>1.1585531986444408E-3</v>
      </c>
      <c r="AX500">
        <f t="shared" si="454"/>
        <v>6.7492808284441708E-5</v>
      </c>
      <c r="AY500">
        <f t="shared" si="454"/>
        <v>-3.1482871497257037E-4</v>
      </c>
      <c r="AZ500" t="str">
        <f t="shared" si="454"/>
        <v/>
      </c>
      <c r="BA500">
        <f t="shared" si="454"/>
        <v>-2.0826458040911655E-2</v>
      </c>
      <c r="BB500">
        <f t="shared" si="454"/>
        <v>2.1639639987025561E-4</v>
      </c>
      <c r="BC500">
        <f t="shared" si="454"/>
        <v>-5.0539444380748755E-2</v>
      </c>
      <c r="BD500" t="str">
        <f t="shared" si="454"/>
        <v/>
      </c>
      <c r="BE500">
        <f t="shared" si="454"/>
        <v>0.13704902514733774</v>
      </c>
      <c r="BF500">
        <f t="shared" si="454"/>
        <v>-8.2594390717645183E-3</v>
      </c>
      <c r="BG500">
        <f t="shared" si="454"/>
        <v>2.7942823191555277E-2</v>
      </c>
      <c r="BH500">
        <f t="shared" si="454"/>
        <v>-3.0147527827318749E-3</v>
      </c>
      <c r="BI500" t="str">
        <f t="shared" si="454"/>
        <v/>
      </c>
      <c r="BJ500">
        <f t="shared" si="454"/>
        <v>0.67988911330633073</v>
      </c>
      <c r="BK500">
        <f t="shared" si="454"/>
        <v>0.66382755045441932</v>
      </c>
      <c r="BL500">
        <f t="shared" si="454"/>
        <v>0.50226099699359494</v>
      </c>
      <c r="BM500">
        <f t="shared" si="454"/>
        <v>-1.6061562792538453E-2</v>
      </c>
      <c r="BN500">
        <f t="shared" si="454"/>
        <v>-0.17762821531328132</v>
      </c>
      <c r="BO500">
        <f t="shared" si="454"/>
        <v>1.057480752806865E-3</v>
      </c>
      <c r="BP500">
        <f t="shared" si="454"/>
        <v>-1.5310669554767509E-4</v>
      </c>
    </row>
    <row r="501" spans="1:68" x14ac:dyDescent="0.2">
      <c r="A501">
        <v>1991</v>
      </c>
      <c r="B501">
        <v>4</v>
      </c>
      <c r="C501">
        <f t="shared" ref="C501:AH501" si="455">IF(COUNT(C183)=1,C183-C182,"")</f>
        <v>-5.5960086031792144E-3</v>
      </c>
      <c r="D501">
        <f t="shared" si="455"/>
        <v>-1.2131416023102304E-2</v>
      </c>
      <c r="E501" t="str">
        <f t="shared" si="455"/>
        <v/>
      </c>
      <c r="F501" t="str">
        <f t="shared" si="455"/>
        <v/>
      </c>
      <c r="G501" t="str">
        <f t="shared" si="455"/>
        <v/>
      </c>
      <c r="H501" t="str">
        <f t="shared" si="455"/>
        <v/>
      </c>
      <c r="I501">
        <f t="shared" si="455"/>
        <v>2.6995375185551396E-2</v>
      </c>
      <c r="J501" t="str">
        <f t="shared" si="455"/>
        <v/>
      </c>
      <c r="K501" t="str">
        <f t="shared" si="455"/>
        <v/>
      </c>
      <c r="L501" t="str">
        <f t="shared" si="455"/>
        <v/>
      </c>
      <c r="M501" t="str">
        <f t="shared" si="455"/>
        <v/>
      </c>
      <c r="N501" t="str">
        <f t="shared" si="455"/>
        <v/>
      </c>
      <c r="O501" t="str">
        <f t="shared" si="455"/>
        <v/>
      </c>
      <c r="P501" t="str">
        <f t="shared" si="455"/>
        <v/>
      </c>
      <c r="Q501">
        <f t="shared" si="455"/>
        <v>-6.115902487546592E-4</v>
      </c>
      <c r="R501">
        <f t="shared" si="455"/>
        <v>6.6238988282041333E-4</v>
      </c>
      <c r="S501" t="str">
        <f t="shared" si="455"/>
        <v/>
      </c>
      <c r="T501" t="str">
        <f t="shared" si="455"/>
        <v/>
      </c>
      <c r="U501">
        <f t="shared" si="455"/>
        <v>6.6265749376324123E-3</v>
      </c>
      <c r="V501" t="str">
        <f t="shared" si="455"/>
        <v/>
      </c>
      <c r="W501" t="str">
        <f t="shared" si="455"/>
        <v/>
      </c>
      <c r="X501">
        <f t="shared" si="455"/>
        <v>-6.1340699477616667E-3</v>
      </c>
      <c r="Y501" t="str">
        <f t="shared" si="455"/>
        <v/>
      </c>
      <c r="Z501" t="str">
        <f t="shared" si="455"/>
        <v/>
      </c>
      <c r="AA501" t="str">
        <f t="shared" si="455"/>
        <v/>
      </c>
      <c r="AB501" t="str">
        <f t="shared" si="455"/>
        <v/>
      </c>
      <c r="AC501" t="str">
        <f t="shared" si="455"/>
        <v/>
      </c>
      <c r="AD501" t="str">
        <f t="shared" si="455"/>
        <v/>
      </c>
      <c r="AE501">
        <f t="shared" si="455"/>
        <v>2.5127834328522169E-3</v>
      </c>
      <c r="AF501">
        <f t="shared" si="455"/>
        <v>2.1599117599624407E-3</v>
      </c>
      <c r="AG501">
        <f t="shared" si="455"/>
        <v>1.5093216717643188E-3</v>
      </c>
      <c r="AH501">
        <f t="shared" si="455"/>
        <v>1.5632254324013495E-2</v>
      </c>
      <c r="AI501">
        <f t="shared" ref="AI501:BP501" si="456">IF(COUNT(AI183)=1,AI183-AI182,"")</f>
        <v>-8.0291091128259495E-4</v>
      </c>
      <c r="AJ501">
        <f t="shared" si="456"/>
        <v>3.1071121930015266E-3</v>
      </c>
      <c r="AK501">
        <f t="shared" si="456"/>
        <v>1.0782581076114184E-3</v>
      </c>
      <c r="AL501">
        <f t="shared" si="456"/>
        <v>-2.3214483490958671E-2</v>
      </c>
      <c r="AM501">
        <f t="shared" si="456"/>
        <v>-2.6526778327404799E-3</v>
      </c>
      <c r="AN501">
        <f t="shared" si="456"/>
        <v>4.5287651194900747E-3</v>
      </c>
      <c r="AO501">
        <f t="shared" si="456"/>
        <v>2.3688533595334071E-3</v>
      </c>
      <c r="AP501" t="str">
        <f t="shared" si="456"/>
        <v/>
      </c>
      <c r="AQ501">
        <f t="shared" si="456"/>
        <v>7.049257261471098E-6</v>
      </c>
      <c r="AR501">
        <f t="shared" si="456"/>
        <v>7.7074023825751681E-4</v>
      </c>
      <c r="AS501">
        <f t="shared" si="456"/>
        <v>7.7778949916762485E-4</v>
      </c>
      <c r="AT501">
        <f t="shared" si="456"/>
        <v>-6.3737980969914565E-3</v>
      </c>
      <c r="AU501" t="str">
        <f t="shared" si="456"/>
        <v/>
      </c>
      <c r="AV501">
        <f t="shared" si="456"/>
        <v>2.0197304661024873E-3</v>
      </c>
      <c r="AW501">
        <f t="shared" si="456"/>
        <v>5.1569518802789815E-3</v>
      </c>
      <c r="AX501">
        <f t="shared" si="456"/>
        <v>-6.783638613018006E-3</v>
      </c>
      <c r="AY501">
        <f t="shared" si="456"/>
        <v>-8.4854360175388166E-3</v>
      </c>
      <c r="AZ501" t="str">
        <f t="shared" si="456"/>
        <v/>
      </c>
      <c r="BA501">
        <f t="shared" si="456"/>
        <v>-3.5274573467308112E-2</v>
      </c>
      <c r="BB501">
        <f t="shared" si="456"/>
        <v>-2.8115152079015715E-3</v>
      </c>
      <c r="BC501">
        <f t="shared" si="456"/>
        <v>-8.8980826991252204E-2</v>
      </c>
      <c r="BD501" t="str">
        <f t="shared" si="456"/>
        <v/>
      </c>
      <c r="BE501">
        <f t="shared" si="456"/>
        <v>1.5457509383364432E-2</v>
      </c>
      <c r="BF501">
        <f t="shared" si="456"/>
        <v>-2.5374395436338126E-2</v>
      </c>
      <c r="BG501">
        <f t="shared" si="456"/>
        <v>-3.6737774024446779E-3</v>
      </c>
      <c r="BH501">
        <f t="shared" si="456"/>
        <v>-4.4512593701630104E-3</v>
      </c>
      <c r="BI501" t="str">
        <f t="shared" si="456"/>
        <v/>
      </c>
      <c r="BJ501">
        <f t="shared" si="456"/>
        <v>0.49899200998905924</v>
      </c>
      <c r="BK501">
        <f t="shared" si="456"/>
        <v>0.97239234626342697</v>
      </c>
      <c r="BL501">
        <f t="shared" si="456"/>
        <v>-5.687147731643627E-2</v>
      </c>
      <c r="BM501">
        <f t="shared" si="456"/>
        <v>0.47340033632512668</v>
      </c>
      <c r="BN501">
        <f t="shared" si="456"/>
        <v>-0.55586356855586949</v>
      </c>
      <c r="BO501">
        <f t="shared" si="456"/>
        <v>5.520747424099505E-3</v>
      </c>
      <c r="BP501">
        <f t="shared" si="456"/>
        <v>1.7317480314536088E-3</v>
      </c>
    </row>
    <row r="502" spans="1:68" x14ac:dyDescent="0.2">
      <c r="A502">
        <v>1992</v>
      </c>
      <c r="B502">
        <v>1</v>
      </c>
      <c r="C502">
        <f t="shared" ref="C502:AH502" si="457">IF(COUNT(C184)=1,C184-C183,"")</f>
        <v>-4.6401647416143277E-3</v>
      </c>
      <c r="D502">
        <f t="shared" si="457"/>
        <v>-1.5280687023633277E-4</v>
      </c>
      <c r="E502" t="str">
        <f t="shared" si="457"/>
        <v/>
      </c>
      <c r="F502" t="str">
        <f t="shared" si="457"/>
        <v/>
      </c>
      <c r="G502" t="str">
        <f t="shared" si="457"/>
        <v/>
      </c>
      <c r="H502" t="str">
        <f t="shared" si="457"/>
        <v/>
      </c>
      <c r="I502">
        <f t="shared" si="457"/>
        <v>-4.5355173853694808E-2</v>
      </c>
      <c r="J502" t="str">
        <f t="shared" si="457"/>
        <v/>
      </c>
      <c r="K502" t="str">
        <f t="shared" si="457"/>
        <v/>
      </c>
      <c r="L502" t="str">
        <f t="shared" si="457"/>
        <v/>
      </c>
      <c r="M502" t="str">
        <f t="shared" si="457"/>
        <v/>
      </c>
      <c r="N502" t="str">
        <f t="shared" si="457"/>
        <v/>
      </c>
      <c r="O502" t="str">
        <f t="shared" si="457"/>
        <v/>
      </c>
      <c r="P502" t="str">
        <f t="shared" si="457"/>
        <v/>
      </c>
      <c r="Q502">
        <f t="shared" si="457"/>
        <v>1.4234067743984862E-3</v>
      </c>
      <c r="R502">
        <f t="shared" si="457"/>
        <v>1.7991538905291371E-2</v>
      </c>
      <c r="S502" t="str">
        <f t="shared" si="457"/>
        <v/>
      </c>
      <c r="T502" t="str">
        <f t="shared" si="457"/>
        <v/>
      </c>
      <c r="U502">
        <f t="shared" si="457"/>
        <v>-1.3047557588974357E-3</v>
      </c>
      <c r="V502" t="str">
        <f t="shared" si="457"/>
        <v/>
      </c>
      <c r="W502" t="str">
        <f t="shared" si="457"/>
        <v/>
      </c>
      <c r="X502">
        <f t="shared" si="457"/>
        <v>2.6031557697603347E-3</v>
      </c>
      <c r="Y502" t="str">
        <f t="shared" si="457"/>
        <v/>
      </c>
      <c r="Z502" t="str">
        <f t="shared" si="457"/>
        <v/>
      </c>
      <c r="AA502" t="str">
        <f t="shared" si="457"/>
        <v/>
      </c>
      <c r="AB502" t="str">
        <f t="shared" si="457"/>
        <v/>
      </c>
      <c r="AC502" t="str">
        <f t="shared" si="457"/>
        <v/>
      </c>
      <c r="AD502" t="str">
        <f t="shared" si="457"/>
        <v/>
      </c>
      <c r="AE502">
        <f t="shared" si="457"/>
        <v>2.7924613486973726E-4</v>
      </c>
      <c r="AF502">
        <f t="shared" si="457"/>
        <v>1.0267347496393242E-3</v>
      </c>
      <c r="AG502">
        <f t="shared" si="457"/>
        <v>1.3387699033371447E-3</v>
      </c>
      <c r="AH502">
        <f t="shared" si="457"/>
        <v>-4.3515549208388293E-3</v>
      </c>
      <c r="AI502">
        <f t="shared" ref="AI502:BP502" si="458">IF(COUNT(AI184)=1,AI184-AI183,"")</f>
        <v>-2.0778004737200817E-3</v>
      </c>
      <c r="AJ502">
        <f t="shared" si="458"/>
        <v>2.0553525157929187E-4</v>
      </c>
      <c r="AK502">
        <f t="shared" si="458"/>
        <v>1.404708028752033E-3</v>
      </c>
      <c r="AL502">
        <f t="shared" si="458"/>
        <v>-1.0150877679721226E-2</v>
      </c>
      <c r="AM502">
        <f t="shared" si="458"/>
        <v>4.9064686568662808E-3</v>
      </c>
      <c r="AN502">
        <f t="shared" si="458"/>
        <v>-1.681825305976492E-3</v>
      </c>
      <c r="AO502">
        <f t="shared" si="458"/>
        <v>-2.708560055609599E-3</v>
      </c>
      <c r="AP502" t="str">
        <f t="shared" si="458"/>
        <v/>
      </c>
      <c r="AQ502">
        <f t="shared" si="458"/>
        <v>-1.3109753815037095E-3</v>
      </c>
      <c r="AR502">
        <f t="shared" si="458"/>
        <v>-4.0322265215952946E-3</v>
      </c>
      <c r="AS502">
        <f t="shared" si="458"/>
        <v>-5.3432018999259867E-3</v>
      </c>
      <c r="AT502">
        <f t="shared" si="458"/>
        <v>7.0303716293140806E-4</v>
      </c>
      <c r="AU502" t="str">
        <f t="shared" si="458"/>
        <v/>
      </c>
      <c r="AV502">
        <f t="shared" si="458"/>
        <v>2.8159276447663473E-3</v>
      </c>
      <c r="AW502">
        <f t="shared" si="458"/>
        <v>-1.0801082959928543E-2</v>
      </c>
      <c r="AX502">
        <f t="shared" si="458"/>
        <v>-1.9894755841782796E-3</v>
      </c>
      <c r="AY502">
        <f t="shared" si="458"/>
        <v>1.5748751313200415E-3</v>
      </c>
      <c r="AZ502" t="str">
        <f t="shared" si="458"/>
        <v/>
      </c>
      <c r="BA502">
        <f t="shared" si="458"/>
        <v>-2.2529291263620799E-2</v>
      </c>
      <c r="BB502">
        <f t="shared" si="458"/>
        <v>-4.3060311397598028E-3</v>
      </c>
      <c r="BC502">
        <f t="shared" si="458"/>
        <v>-5.1157341088039932E-2</v>
      </c>
      <c r="BD502" t="str">
        <f t="shared" si="458"/>
        <v/>
      </c>
      <c r="BE502">
        <f t="shared" si="458"/>
        <v>-0.10655162445139155</v>
      </c>
      <c r="BF502">
        <f t="shared" si="458"/>
        <v>-1.1177612634246437E-2</v>
      </c>
      <c r="BG502">
        <f t="shared" si="458"/>
        <v>-2.6562696587095758E-3</v>
      </c>
      <c r="BH502">
        <f t="shared" si="458"/>
        <v>-3.9127759854551414E-4</v>
      </c>
      <c r="BI502" t="str">
        <f t="shared" si="458"/>
        <v/>
      </c>
      <c r="BJ502">
        <f t="shared" si="458"/>
        <v>7.2318251408241885E-2</v>
      </c>
      <c r="BK502">
        <f t="shared" si="458"/>
        <v>-0.11451627622304628</v>
      </c>
      <c r="BL502">
        <f t="shared" si="458"/>
        <v>-0.16465464007139996</v>
      </c>
      <c r="BM502">
        <f t="shared" si="458"/>
        <v>-0.18683452758855035</v>
      </c>
      <c r="BN502">
        <f t="shared" si="458"/>
        <v>-0.23697295672356988</v>
      </c>
      <c r="BO502">
        <f t="shared" si="458"/>
        <v>6.1319631621041537E-3</v>
      </c>
      <c r="BP502">
        <f t="shared" si="458"/>
        <v>3.7444753900657962E-3</v>
      </c>
    </row>
    <row r="503" spans="1:68" x14ac:dyDescent="0.2">
      <c r="A503">
        <v>1992</v>
      </c>
      <c r="B503">
        <v>2</v>
      </c>
      <c r="C503">
        <f t="shared" ref="C503:AH503" si="459">IF(COUNT(C185)=1,C185-C184,"")</f>
        <v>-3.1560802847430125E-3</v>
      </c>
      <c r="D503">
        <f t="shared" si="459"/>
        <v>-3.8782680135884817E-3</v>
      </c>
      <c r="E503" t="str">
        <f t="shared" si="459"/>
        <v/>
      </c>
      <c r="F503" t="str">
        <f t="shared" si="459"/>
        <v/>
      </c>
      <c r="G503" t="str">
        <f t="shared" si="459"/>
        <v/>
      </c>
      <c r="H503" t="str">
        <f t="shared" si="459"/>
        <v/>
      </c>
      <c r="I503">
        <f t="shared" si="459"/>
        <v>2.9902002387824922E-3</v>
      </c>
      <c r="J503" t="str">
        <f t="shared" si="459"/>
        <v/>
      </c>
      <c r="K503" t="str">
        <f t="shared" si="459"/>
        <v/>
      </c>
      <c r="L503" t="str">
        <f t="shared" si="459"/>
        <v/>
      </c>
      <c r="M503" t="str">
        <f t="shared" si="459"/>
        <v/>
      </c>
      <c r="N503" t="str">
        <f t="shared" si="459"/>
        <v/>
      </c>
      <c r="O503" t="str">
        <f t="shared" si="459"/>
        <v/>
      </c>
      <c r="P503" t="str">
        <f t="shared" si="459"/>
        <v/>
      </c>
      <c r="Q503">
        <f t="shared" si="459"/>
        <v>-3.1949874098650966E-4</v>
      </c>
      <c r="R503">
        <f t="shared" si="459"/>
        <v>-2.7403605773983486E-3</v>
      </c>
      <c r="S503" t="str">
        <f t="shared" si="459"/>
        <v/>
      </c>
      <c r="T503" t="str">
        <f t="shared" si="459"/>
        <v/>
      </c>
      <c r="U503">
        <f t="shared" si="459"/>
        <v>1.7774070299925171E-4</v>
      </c>
      <c r="V503" t="str">
        <f t="shared" si="459"/>
        <v/>
      </c>
      <c r="W503" t="str">
        <f t="shared" si="459"/>
        <v/>
      </c>
      <c r="X503">
        <f t="shared" si="459"/>
        <v>-4.043141345913881E-3</v>
      </c>
      <c r="Y503" t="str">
        <f t="shared" si="459"/>
        <v/>
      </c>
      <c r="Z503" t="str">
        <f t="shared" si="459"/>
        <v/>
      </c>
      <c r="AA503" t="str">
        <f t="shared" si="459"/>
        <v/>
      </c>
      <c r="AB503" t="str">
        <f t="shared" si="459"/>
        <v/>
      </c>
      <c r="AC503" t="str">
        <f t="shared" si="459"/>
        <v/>
      </c>
      <c r="AD503" t="str">
        <f t="shared" si="459"/>
        <v/>
      </c>
      <c r="AE503">
        <f t="shared" si="459"/>
        <v>1.708608240947207E-3</v>
      </c>
      <c r="AF503">
        <f t="shared" si="459"/>
        <v>8.467489742924883E-4</v>
      </c>
      <c r="AG503">
        <f t="shared" si="459"/>
        <v>1.4036388492337792E-3</v>
      </c>
      <c r="AH503">
        <f t="shared" si="459"/>
        <v>-8.8015878252578617E-3</v>
      </c>
      <c r="AI503">
        <f t="shared" ref="AI503:BP503" si="460">IF(COUNT(AI185)=1,AI185-AI184,"")</f>
        <v>5.726327321822211E-4</v>
      </c>
      <c r="AJ503">
        <f t="shared" si="460"/>
        <v>-6.3160243320314891E-4</v>
      </c>
      <c r="AK503">
        <f t="shared" si="460"/>
        <v>1.708577651188925E-3</v>
      </c>
      <c r="AL503">
        <f t="shared" si="460"/>
        <v>-9.6394381752569203E-3</v>
      </c>
      <c r="AM503">
        <f t="shared" si="460"/>
        <v>4.2484839840533084E-3</v>
      </c>
      <c r="AN503">
        <f t="shared" si="460"/>
        <v>1.8334449985757395E-3</v>
      </c>
      <c r="AO503">
        <f t="shared" si="460"/>
        <v>9.8669602428902436E-4</v>
      </c>
      <c r="AP503" t="str">
        <f t="shared" si="460"/>
        <v/>
      </c>
      <c r="AQ503">
        <f t="shared" si="460"/>
        <v>-2.9287736579242107E-4</v>
      </c>
      <c r="AR503">
        <f t="shared" si="460"/>
        <v>3.3986470991052009E-3</v>
      </c>
      <c r="AS503">
        <f t="shared" si="460"/>
        <v>3.1057697360310499E-3</v>
      </c>
      <c r="AT503">
        <f t="shared" si="460"/>
        <v>-6.2618500168490909E-3</v>
      </c>
      <c r="AU503" t="str">
        <f t="shared" si="460"/>
        <v/>
      </c>
      <c r="AV503">
        <f t="shared" si="460"/>
        <v>-4.2596913327663799E-4</v>
      </c>
      <c r="AW503">
        <f t="shared" si="460"/>
        <v>-5.7118322769511565E-4</v>
      </c>
      <c r="AX503">
        <f t="shared" si="460"/>
        <v>-5.0963761877325098E-3</v>
      </c>
      <c r="AY503">
        <f t="shared" si="460"/>
        <v>-4.9078949348917433E-3</v>
      </c>
      <c r="AZ503" t="str">
        <f t="shared" si="460"/>
        <v/>
      </c>
      <c r="BA503">
        <f t="shared" si="460"/>
        <v>1.9179202747656721E-3</v>
      </c>
      <c r="BB503">
        <f t="shared" si="460"/>
        <v>2.1235690139675967E-4</v>
      </c>
      <c r="BC503">
        <f t="shared" si="460"/>
        <v>1.0048236427913082E-3</v>
      </c>
      <c r="BD503" t="str">
        <f t="shared" si="460"/>
        <v/>
      </c>
      <c r="BE503">
        <f t="shared" si="460"/>
        <v>3.9547484608537964E-2</v>
      </c>
      <c r="BF503">
        <f t="shared" si="460"/>
        <v>-1.0486187365421173E-2</v>
      </c>
      <c r="BG503">
        <f t="shared" si="460"/>
        <v>2.7181398501649134E-2</v>
      </c>
      <c r="BH503">
        <f t="shared" si="460"/>
        <v>-1.9952510829421288E-3</v>
      </c>
      <c r="BI503" t="str">
        <f t="shared" si="460"/>
        <v/>
      </c>
      <c r="BJ503">
        <f t="shared" si="460"/>
        <v>0.47919904479393471</v>
      </c>
      <c r="BK503">
        <f t="shared" si="460"/>
        <v>0.39226940698992152</v>
      </c>
      <c r="BL503">
        <f t="shared" si="460"/>
        <v>0.6688974931886742</v>
      </c>
      <c r="BM503">
        <f t="shared" si="460"/>
        <v>-8.6929637768643264E-2</v>
      </c>
      <c r="BN503">
        <f t="shared" si="460"/>
        <v>0.18969839740545558</v>
      </c>
      <c r="BO503">
        <f t="shared" si="460"/>
        <v>9.0509412055955751E-4</v>
      </c>
      <c r="BP503">
        <f t="shared" si="460"/>
        <v>5.7333778868569329E-4</v>
      </c>
    </row>
    <row r="504" spans="1:68" x14ac:dyDescent="0.2">
      <c r="A504">
        <v>1992</v>
      </c>
      <c r="B504">
        <v>3</v>
      </c>
      <c r="C504">
        <f t="shared" ref="C504:AH504" si="461">IF(COUNT(C186)=1,C186-C185,"")</f>
        <v>-3.241655390031184E-3</v>
      </c>
      <c r="D504">
        <f t="shared" si="461"/>
        <v>-4.7252925704359683E-3</v>
      </c>
      <c r="E504" t="str">
        <f t="shared" si="461"/>
        <v/>
      </c>
      <c r="F504" t="str">
        <f t="shared" si="461"/>
        <v/>
      </c>
      <c r="G504" t="str">
        <f t="shared" si="461"/>
        <v/>
      </c>
      <c r="H504" t="str">
        <f t="shared" si="461"/>
        <v/>
      </c>
      <c r="I504">
        <f t="shared" si="461"/>
        <v>-1.7801308822512851E-2</v>
      </c>
      <c r="J504" t="str">
        <f t="shared" si="461"/>
        <v/>
      </c>
      <c r="K504" t="str">
        <f t="shared" si="461"/>
        <v/>
      </c>
      <c r="L504" t="str">
        <f t="shared" si="461"/>
        <v/>
      </c>
      <c r="M504" t="str">
        <f t="shared" si="461"/>
        <v/>
      </c>
      <c r="N504" t="str">
        <f t="shared" si="461"/>
        <v/>
      </c>
      <c r="O504" t="str">
        <f t="shared" si="461"/>
        <v/>
      </c>
      <c r="P504" t="str">
        <f t="shared" si="461"/>
        <v/>
      </c>
      <c r="Q504">
        <f t="shared" si="461"/>
        <v>1.5290125340921782E-3</v>
      </c>
      <c r="R504">
        <f t="shared" si="461"/>
        <v>1.3119232193126606E-2</v>
      </c>
      <c r="S504" t="str">
        <f t="shared" si="461"/>
        <v/>
      </c>
      <c r="T504" t="str">
        <f t="shared" si="461"/>
        <v/>
      </c>
      <c r="U504">
        <f t="shared" si="461"/>
        <v>-6.8135245081588636E-3</v>
      </c>
      <c r="V504" t="str">
        <f t="shared" si="461"/>
        <v/>
      </c>
      <c r="W504" t="str">
        <f t="shared" si="461"/>
        <v/>
      </c>
      <c r="X504">
        <f t="shared" si="461"/>
        <v>3.0562799479314506E-3</v>
      </c>
      <c r="Y504" t="str">
        <f t="shared" si="461"/>
        <v/>
      </c>
      <c r="Z504" t="str">
        <f t="shared" si="461"/>
        <v/>
      </c>
      <c r="AA504" t="str">
        <f t="shared" si="461"/>
        <v/>
      </c>
      <c r="AB504" t="str">
        <f t="shared" si="461"/>
        <v/>
      </c>
      <c r="AC504" t="str">
        <f t="shared" si="461"/>
        <v/>
      </c>
      <c r="AD504" t="str">
        <f t="shared" si="461"/>
        <v/>
      </c>
      <c r="AE504">
        <f t="shared" si="461"/>
        <v>-4.6671643448714661E-4</v>
      </c>
      <c r="AF504">
        <f t="shared" si="461"/>
        <v>-4.9137355715789255E-4</v>
      </c>
      <c r="AG504">
        <f t="shared" si="461"/>
        <v>3.2599959452284111E-4</v>
      </c>
      <c r="AH504">
        <f t="shared" si="461"/>
        <v>-8.3207182817499614E-3</v>
      </c>
      <c r="AI504">
        <f t="shared" ref="AI504:BP504" si="462">IF(COUNT(AI186)=1,AI186-AI185,"")</f>
        <v>-7.5461899792816922E-4</v>
      </c>
      <c r="AJ504">
        <f t="shared" si="462"/>
        <v>3.0492798092476292E-3</v>
      </c>
      <c r="AK504">
        <f t="shared" si="462"/>
        <v>-1.0195270991184557E-3</v>
      </c>
      <c r="AL504">
        <f t="shared" si="462"/>
        <v>-2.3758063156149589E-2</v>
      </c>
      <c r="AM504">
        <f t="shared" si="462"/>
        <v>-1.8702553868461536E-3</v>
      </c>
      <c r="AN504">
        <f t="shared" si="462"/>
        <v>3.5574077463405018E-3</v>
      </c>
      <c r="AO504">
        <f t="shared" si="462"/>
        <v>4.0487813035046116E-3</v>
      </c>
      <c r="AP504" t="str">
        <f t="shared" si="462"/>
        <v/>
      </c>
      <c r="AQ504">
        <f t="shared" si="462"/>
        <v>2.0973571752378461E-3</v>
      </c>
      <c r="AR504">
        <f t="shared" si="462"/>
        <v>-1.434769626958321E-3</v>
      </c>
      <c r="AS504">
        <f t="shared" si="462"/>
        <v>6.6258755057901908E-4</v>
      </c>
      <c r="AT504">
        <f t="shared" si="462"/>
        <v>-3.9042429373217225E-3</v>
      </c>
      <c r="AU504" t="str">
        <f t="shared" si="462"/>
        <v/>
      </c>
      <c r="AV504">
        <f t="shared" si="462"/>
        <v>-3.695261749214751E-4</v>
      </c>
      <c r="AW504">
        <f t="shared" si="462"/>
        <v>-2.7990252490317502E-3</v>
      </c>
      <c r="AX504">
        <f t="shared" si="462"/>
        <v>-3.5636454060306022E-3</v>
      </c>
      <c r="AY504">
        <f t="shared" si="462"/>
        <v>-2.6399781196264627E-3</v>
      </c>
      <c r="AZ504" t="str">
        <f t="shared" si="462"/>
        <v/>
      </c>
      <c r="BA504">
        <f t="shared" si="462"/>
        <v>2.621593045606363E-2</v>
      </c>
      <c r="BB504">
        <f t="shared" si="462"/>
        <v>4.7370480462003428E-3</v>
      </c>
      <c r="BC504">
        <f t="shared" si="462"/>
        <v>-1.0865282482767746E-2</v>
      </c>
      <c r="BD504" t="str">
        <f t="shared" si="462"/>
        <v/>
      </c>
      <c r="BE504">
        <f t="shared" si="462"/>
        <v>-8.4252645824679284E-2</v>
      </c>
      <c r="BF504">
        <f t="shared" si="462"/>
        <v>-2.3266689818820296E-2</v>
      </c>
      <c r="BG504">
        <f t="shared" si="462"/>
        <v>-4.0799267494669778E-2</v>
      </c>
      <c r="BH504">
        <f t="shared" si="462"/>
        <v>3.4285844894410902E-3</v>
      </c>
      <c r="BI504" t="str">
        <f t="shared" si="462"/>
        <v/>
      </c>
      <c r="BJ504">
        <f t="shared" si="462"/>
        <v>-9.1079601530936305E-2</v>
      </c>
      <c r="BK504">
        <f t="shared" si="462"/>
        <v>-6.8011307430107415E-2</v>
      </c>
      <c r="BL504">
        <f t="shared" si="462"/>
        <v>-0.20612618392620075</v>
      </c>
      <c r="BM504">
        <f t="shared" si="462"/>
        <v>2.3068294129517941E-2</v>
      </c>
      <c r="BN504">
        <f t="shared" si="462"/>
        <v>-0.11504662084900374</v>
      </c>
      <c r="BO504">
        <f t="shared" si="462"/>
        <v>6.1414733645574413E-3</v>
      </c>
      <c r="BP504">
        <f t="shared" si="462"/>
        <v>-1.4646250195663318E-3</v>
      </c>
    </row>
    <row r="505" spans="1:68" x14ac:dyDescent="0.2">
      <c r="A505">
        <v>1992</v>
      </c>
      <c r="B505">
        <v>4</v>
      </c>
      <c r="C505">
        <f t="shared" ref="C505:AH505" si="463">IF(COUNT(C187)=1,C187-C186,"")</f>
        <v>5.0792338786873614E-3</v>
      </c>
      <c r="D505">
        <f t="shared" si="463"/>
        <v>3.5027851058941906E-3</v>
      </c>
      <c r="E505" t="str">
        <f t="shared" si="463"/>
        <v/>
      </c>
      <c r="F505" t="str">
        <f t="shared" si="463"/>
        <v/>
      </c>
      <c r="G505" t="str">
        <f t="shared" si="463"/>
        <v/>
      </c>
      <c r="H505" t="str">
        <f t="shared" si="463"/>
        <v/>
      </c>
      <c r="I505">
        <f t="shared" si="463"/>
        <v>-9.7176314233191619E-3</v>
      </c>
      <c r="J505" t="str">
        <f t="shared" si="463"/>
        <v/>
      </c>
      <c r="K505" t="str">
        <f t="shared" si="463"/>
        <v/>
      </c>
      <c r="L505" t="str">
        <f t="shared" si="463"/>
        <v/>
      </c>
      <c r="M505" t="str">
        <f t="shared" si="463"/>
        <v/>
      </c>
      <c r="N505" t="str">
        <f t="shared" si="463"/>
        <v/>
      </c>
      <c r="O505" t="str">
        <f t="shared" si="463"/>
        <v/>
      </c>
      <c r="P505" t="str">
        <f t="shared" si="463"/>
        <v/>
      </c>
      <c r="Q505">
        <f t="shared" si="463"/>
        <v>1.5439489228095248E-3</v>
      </c>
      <c r="R505">
        <f t="shared" si="463"/>
        <v>1.5832448159897261E-2</v>
      </c>
      <c r="S505" t="str">
        <f t="shared" si="463"/>
        <v/>
      </c>
      <c r="T505" t="str">
        <f t="shared" si="463"/>
        <v/>
      </c>
      <c r="U505">
        <f t="shared" si="463"/>
        <v>-3.5913794501247764E-3</v>
      </c>
      <c r="V505" t="str">
        <f t="shared" si="463"/>
        <v/>
      </c>
      <c r="W505" t="str">
        <f t="shared" si="463"/>
        <v/>
      </c>
      <c r="X505">
        <f t="shared" si="463"/>
        <v>1.2174641660816832E-2</v>
      </c>
      <c r="Y505" t="str">
        <f t="shared" si="463"/>
        <v/>
      </c>
      <c r="Z505" t="str">
        <f t="shared" si="463"/>
        <v/>
      </c>
      <c r="AA505" t="str">
        <f t="shared" si="463"/>
        <v/>
      </c>
      <c r="AB505" t="str">
        <f t="shared" si="463"/>
        <v/>
      </c>
      <c r="AC505" t="str">
        <f t="shared" si="463"/>
        <v/>
      </c>
      <c r="AD505" t="str">
        <f t="shared" si="463"/>
        <v/>
      </c>
      <c r="AE505">
        <f t="shared" si="463"/>
        <v>4.3724000815537067E-4</v>
      </c>
      <c r="AF505">
        <f t="shared" si="463"/>
        <v>7.5488519895650086E-4</v>
      </c>
      <c r="AG505">
        <f t="shared" si="463"/>
        <v>4.0274903710635357E-4</v>
      </c>
      <c r="AH505">
        <f t="shared" si="463"/>
        <v>5.4212631895351748E-3</v>
      </c>
      <c r="AI505">
        <f t="shared" ref="AI505:BP505" si="464">IF(COUNT(AI187)=1,AI187-AI186,"")</f>
        <v>3.742302220906879E-3</v>
      </c>
      <c r="AJ505">
        <f t="shared" si="464"/>
        <v>-2.4648098217054937E-3</v>
      </c>
      <c r="AK505">
        <f t="shared" si="464"/>
        <v>5.9894555699280261E-4</v>
      </c>
      <c r="AL505">
        <f t="shared" si="464"/>
        <v>-3.2904598617085057E-3</v>
      </c>
      <c r="AM505">
        <f t="shared" si="464"/>
        <v>8.0241489433081625E-3</v>
      </c>
      <c r="AN505">
        <f t="shared" si="464"/>
        <v>7.1873337240901947E-5</v>
      </c>
      <c r="AO505">
        <f t="shared" si="464"/>
        <v>-6.8301186170893757E-4</v>
      </c>
      <c r="AP505" t="str">
        <f t="shared" si="464"/>
        <v/>
      </c>
      <c r="AQ505">
        <f t="shared" si="464"/>
        <v>-9.4365077116442819E-4</v>
      </c>
      <c r="AR505">
        <f t="shared" si="464"/>
        <v>-1.3870364498691501E-3</v>
      </c>
      <c r="AS505">
        <f t="shared" si="464"/>
        <v>-2.3306872191231065E-3</v>
      </c>
      <c r="AT505">
        <f t="shared" si="464"/>
        <v>7.409921100514083E-3</v>
      </c>
      <c r="AU505" t="str">
        <f t="shared" si="464"/>
        <v/>
      </c>
      <c r="AV505">
        <f t="shared" si="464"/>
        <v>-1.7622169533435539E-3</v>
      </c>
      <c r="AW505">
        <f t="shared" si="464"/>
        <v>-2.5683056799072901E-3</v>
      </c>
      <c r="AX505">
        <f t="shared" si="464"/>
        <v>7.2223259143466834E-3</v>
      </c>
      <c r="AY505">
        <f t="shared" si="464"/>
        <v>8.0698545240851516E-3</v>
      </c>
      <c r="AZ505" t="str">
        <f t="shared" si="464"/>
        <v/>
      </c>
      <c r="BA505">
        <f t="shared" si="464"/>
        <v>3.8512409888314059E-2</v>
      </c>
      <c r="BB505">
        <f t="shared" si="464"/>
        <v>1.7495926168997755E-3</v>
      </c>
      <c r="BC505">
        <f t="shared" si="464"/>
        <v>4.7509834937629059E-2</v>
      </c>
      <c r="BD505" t="str">
        <f t="shared" si="464"/>
        <v/>
      </c>
      <c r="BE505">
        <f t="shared" si="464"/>
        <v>-4.1787047955982537E-2</v>
      </c>
      <c r="BF505">
        <f t="shared" si="464"/>
        <v>-4.0453452787430066E-3</v>
      </c>
      <c r="BG505">
        <f t="shared" si="464"/>
        <v>-1.6761136954794864E-2</v>
      </c>
      <c r="BH505">
        <f t="shared" si="464"/>
        <v>-2.643550870211904E-3</v>
      </c>
      <c r="BI505" t="str">
        <f t="shared" si="464"/>
        <v/>
      </c>
      <c r="BJ505">
        <f t="shared" si="464"/>
        <v>3.0468821353559772E-2</v>
      </c>
      <c r="BK505">
        <f t="shared" si="464"/>
        <v>-5.6364291194936023E-2</v>
      </c>
      <c r="BL505">
        <f t="shared" si="464"/>
        <v>0.39994516126074586</v>
      </c>
      <c r="BM505">
        <f t="shared" si="464"/>
        <v>-8.6833112525787737E-2</v>
      </c>
      <c r="BN505">
        <f t="shared" si="464"/>
        <v>0.36947631233446376</v>
      </c>
      <c r="BO505">
        <f t="shared" si="464"/>
        <v>-2.1666541005033041E-3</v>
      </c>
      <c r="BP505">
        <f t="shared" si="464"/>
        <v>8.0384677706414609E-3</v>
      </c>
    </row>
    <row r="506" spans="1:68" x14ac:dyDescent="0.2">
      <c r="A506">
        <v>1993</v>
      </c>
      <c r="B506">
        <v>1</v>
      </c>
      <c r="C506">
        <f t="shared" ref="C506:AH506" si="465">IF(COUNT(C188)=1,C188-C187,"")</f>
        <v>1.2414468168699955E-3</v>
      </c>
      <c r="D506">
        <f t="shared" si="465"/>
        <v>-1.4335161191851853E-3</v>
      </c>
      <c r="E506" t="str">
        <f t="shared" si="465"/>
        <v/>
      </c>
      <c r="F506" t="str">
        <f t="shared" si="465"/>
        <v/>
      </c>
      <c r="G506" t="str">
        <f t="shared" si="465"/>
        <v/>
      </c>
      <c r="H506" t="str">
        <f t="shared" si="465"/>
        <v/>
      </c>
      <c r="I506">
        <f t="shared" si="465"/>
        <v>8.9548751718950825E-3</v>
      </c>
      <c r="J506" t="str">
        <f t="shared" si="465"/>
        <v/>
      </c>
      <c r="K506" t="str">
        <f t="shared" si="465"/>
        <v/>
      </c>
      <c r="L506" t="str">
        <f t="shared" si="465"/>
        <v/>
      </c>
      <c r="M506" t="str">
        <f t="shared" si="465"/>
        <v/>
      </c>
      <c r="N506" t="str">
        <f t="shared" si="465"/>
        <v/>
      </c>
      <c r="O506" t="str">
        <f t="shared" si="465"/>
        <v/>
      </c>
      <c r="P506" t="str">
        <f t="shared" si="465"/>
        <v/>
      </c>
      <c r="Q506">
        <f t="shared" si="465"/>
        <v>6.2907882961280026E-4</v>
      </c>
      <c r="R506">
        <f t="shared" si="465"/>
        <v>6.3081152926081074E-3</v>
      </c>
      <c r="S506" t="str">
        <f t="shared" si="465"/>
        <v/>
      </c>
      <c r="T506" t="str">
        <f t="shared" si="465"/>
        <v/>
      </c>
      <c r="U506">
        <f t="shared" si="465"/>
        <v>-1.7362861235268312E-3</v>
      </c>
      <c r="V506" t="str">
        <f t="shared" si="465"/>
        <v/>
      </c>
      <c r="W506" t="str">
        <f t="shared" si="465"/>
        <v/>
      </c>
      <c r="X506">
        <f t="shared" si="465"/>
        <v>-4.4317766549628601E-4</v>
      </c>
      <c r="Y506" t="str">
        <f t="shared" si="465"/>
        <v/>
      </c>
      <c r="Z506" t="str">
        <f t="shared" si="465"/>
        <v/>
      </c>
      <c r="AA506" t="str">
        <f t="shared" si="465"/>
        <v/>
      </c>
      <c r="AB506" t="str">
        <f t="shared" si="465"/>
        <v/>
      </c>
      <c r="AC506" t="str">
        <f t="shared" si="465"/>
        <v/>
      </c>
      <c r="AD506" t="str">
        <f t="shared" si="465"/>
        <v/>
      </c>
      <c r="AE506">
        <f t="shared" si="465"/>
        <v>-1.3068619726475106E-4</v>
      </c>
      <c r="AF506">
        <f t="shared" si="465"/>
        <v>6.0437619517994534E-4</v>
      </c>
      <c r="AG506">
        <f t="shared" si="465"/>
        <v>4.0692547455201122E-5</v>
      </c>
      <c r="AH506">
        <f t="shared" si="465"/>
        <v>7.0294511290951434E-3</v>
      </c>
      <c r="AI506">
        <f t="shared" ref="AI506:BP506" si="466">IF(COUNT(AI188)=1,AI188-AI187,"")</f>
        <v>-9.8485590206376372E-4</v>
      </c>
      <c r="AJ506">
        <f t="shared" si="466"/>
        <v>3.4582319726288446E-3</v>
      </c>
      <c r="AK506">
        <f t="shared" si="466"/>
        <v>-1.0123116059501669E-3</v>
      </c>
      <c r="AL506">
        <f t="shared" si="466"/>
        <v>-1.2805469182754159E-2</v>
      </c>
      <c r="AM506">
        <f t="shared" si="466"/>
        <v>5.8415224039798375E-4</v>
      </c>
      <c r="AN506">
        <f t="shared" si="466"/>
        <v>-7.6517384110541542E-4</v>
      </c>
      <c r="AO506">
        <f t="shared" si="466"/>
        <v>-1.3695500362773672E-3</v>
      </c>
      <c r="AP506" t="str">
        <f t="shared" si="466"/>
        <v/>
      </c>
      <c r="AQ506">
        <f t="shared" si="466"/>
        <v>-2.4271723210986806E-3</v>
      </c>
      <c r="AR506">
        <f t="shared" si="466"/>
        <v>-3.7917784042624803E-3</v>
      </c>
      <c r="AS506">
        <f t="shared" si="466"/>
        <v>-6.2189507238059605E-3</v>
      </c>
      <c r="AT506">
        <f t="shared" si="466"/>
        <v>7.460397542846553E-3</v>
      </c>
      <c r="AU506" t="str">
        <f t="shared" si="466"/>
        <v/>
      </c>
      <c r="AV506">
        <f t="shared" si="466"/>
        <v>-1.7261437175726257E-3</v>
      </c>
      <c r="AW506">
        <f t="shared" si="466"/>
        <v>3.7708182224092113E-3</v>
      </c>
      <c r="AX506">
        <f t="shared" si="466"/>
        <v>5.9777712320290277E-3</v>
      </c>
      <c r="AY506">
        <f t="shared" si="466"/>
        <v>4.7333882537490268E-3</v>
      </c>
      <c r="AZ506" t="str">
        <f t="shared" si="466"/>
        <v/>
      </c>
      <c r="BA506">
        <f t="shared" si="466"/>
        <v>-5.2609850175910911E-3</v>
      </c>
      <c r="BB506">
        <f t="shared" si="466"/>
        <v>-1.2451891909233126E-3</v>
      </c>
      <c r="BC506">
        <f t="shared" si="466"/>
        <v>3.5288332943139711E-2</v>
      </c>
      <c r="BD506" t="str">
        <f t="shared" si="466"/>
        <v/>
      </c>
      <c r="BE506">
        <f t="shared" si="466"/>
        <v>6.4077956645782308E-2</v>
      </c>
      <c r="BF506">
        <f t="shared" si="466"/>
        <v>-1.3409845589735347E-2</v>
      </c>
      <c r="BG506">
        <f t="shared" si="466"/>
        <v>2.3817803440064012E-2</v>
      </c>
      <c r="BH506">
        <f t="shared" si="466"/>
        <v>6.2833773636624193E-3</v>
      </c>
      <c r="BI506" t="str">
        <f t="shared" si="466"/>
        <v/>
      </c>
      <c r="BJ506">
        <f t="shared" si="466"/>
        <v>-6.7112252881689205E-2</v>
      </c>
      <c r="BK506">
        <f t="shared" si="466"/>
        <v>-3.375290894922589E-2</v>
      </c>
      <c r="BL506">
        <f t="shared" si="466"/>
        <v>0.19691119029123794</v>
      </c>
      <c r="BM506">
        <f t="shared" si="466"/>
        <v>3.3359343949883602E-2</v>
      </c>
      <c r="BN506">
        <f t="shared" si="466"/>
        <v>0.26402342491529796</v>
      </c>
      <c r="BO506">
        <f t="shared" si="466"/>
        <v>4.5679919011466785E-4</v>
      </c>
      <c r="BP506">
        <f t="shared" si="466"/>
        <v>-3.3171100205895421E-3</v>
      </c>
    </row>
    <row r="507" spans="1:68" x14ac:dyDescent="0.2">
      <c r="A507">
        <v>1993</v>
      </c>
      <c r="B507">
        <v>2</v>
      </c>
      <c r="C507">
        <f t="shared" ref="C507:AH507" si="467">IF(COUNT(C189)=1,C189-C188,"")</f>
        <v>2.5222971445622022E-3</v>
      </c>
      <c r="D507">
        <f t="shared" si="467"/>
        <v>-3.2593352539151965E-3</v>
      </c>
      <c r="E507" t="str">
        <f t="shared" si="467"/>
        <v/>
      </c>
      <c r="F507" t="str">
        <f t="shared" si="467"/>
        <v/>
      </c>
      <c r="G507" t="str">
        <f t="shared" si="467"/>
        <v/>
      </c>
      <c r="H507" t="str">
        <f t="shared" si="467"/>
        <v/>
      </c>
      <c r="I507">
        <f t="shared" si="467"/>
        <v>2.2397369171885728E-2</v>
      </c>
      <c r="J507" t="str">
        <f t="shared" si="467"/>
        <v/>
      </c>
      <c r="K507" t="str">
        <f t="shared" si="467"/>
        <v/>
      </c>
      <c r="L507" t="str">
        <f t="shared" si="467"/>
        <v/>
      </c>
      <c r="M507" t="str">
        <f t="shared" si="467"/>
        <v/>
      </c>
      <c r="N507" t="str">
        <f t="shared" si="467"/>
        <v/>
      </c>
      <c r="O507" t="str">
        <f t="shared" si="467"/>
        <v/>
      </c>
      <c r="P507" t="str">
        <f t="shared" si="467"/>
        <v/>
      </c>
      <c r="Q507">
        <f t="shared" si="467"/>
        <v>1.0919382041169861E-3</v>
      </c>
      <c r="R507">
        <f t="shared" si="467"/>
        <v>2.1043047683273919E-2</v>
      </c>
      <c r="S507" t="str">
        <f t="shared" si="467"/>
        <v/>
      </c>
      <c r="T507" t="str">
        <f t="shared" si="467"/>
        <v/>
      </c>
      <c r="U507">
        <f t="shared" si="467"/>
        <v>6.5529258566581206E-3</v>
      </c>
      <c r="V507" t="str">
        <f t="shared" si="467"/>
        <v/>
      </c>
      <c r="W507" t="str">
        <f t="shared" si="467"/>
        <v/>
      </c>
      <c r="X507">
        <f t="shared" si="467"/>
        <v>-1.4963749776937263E-3</v>
      </c>
      <c r="Y507" t="str">
        <f t="shared" si="467"/>
        <v/>
      </c>
      <c r="Z507" t="str">
        <f t="shared" si="467"/>
        <v/>
      </c>
      <c r="AA507" t="str">
        <f t="shared" si="467"/>
        <v/>
      </c>
      <c r="AB507" t="str">
        <f t="shared" si="467"/>
        <v/>
      </c>
      <c r="AC507" t="str">
        <f t="shared" si="467"/>
        <v/>
      </c>
      <c r="AD507" t="str">
        <f t="shared" si="467"/>
        <v/>
      </c>
      <c r="AE507">
        <f t="shared" si="467"/>
        <v>-2.4669189312653828E-4</v>
      </c>
      <c r="AF507">
        <f t="shared" si="467"/>
        <v>2.9824100645949869E-3</v>
      </c>
      <c r="AG507">
        <f t="shared" si="467"/>
        <v>1.9048600763760248E-3</v>
      </c>
      <c r="AH507">
        <f t="shared" si="467"/>
        <v>1.3855834429776337E-2</v>
      </c>
      <c r="AI507">
        <f t="shared" ref="AI507:BP507" si="468">IF(COUNT(AI189)=1,AI189-AI188,"")</f>
        <v>-2.3758632336345897E-3</v>
      </c>
      <c r="AJ507">
        <f t="shared" si="468"/>
        <v>9.6249659332254822E-3</v>
      </c>
      <c r="AK507">
        <f t="shared" si="468"/>
        <v>1.0009387490468313E-3</v>
      </c>
      <c r="AL507">
        <f t="shared" si="468"/>
        <v>-1.5504397551209692E-2</v>
      </c>
      <c r="AM507">
        <f t="shared" si="468"/>
        <v>3.2468106007677022E-4</v>
      </c>
      <c r="AN507">
        <f t="shared" si="468"/>
        <v>1.830960149589167E-3</v>
      </c>
      <c r="AO507">
        <f t="shared" si="468"/>
        <v>-1.1514499149973823E-3</v>
      </c>
      <c r="AP507" t="str">
        <f t="shared" si="468"/>
        <v/>
      </c>
      <c r="AQ507">
        <f t="shared" si="468"/>
        <v>-2.2538639287486006E-3</v>
      </c>
      <c r="AR507">
        <f t="shared" si="468"/>
        <v>1.0708912375840818E-3</v>
      </c>
      <c r="AS507">
        <f t="shared" si="468"/>
        <v>-1.1829726899286186E-3</v>
      </c>
      <c r="AT507">
        <f t="shared" si="468"/>
        <v>3.7052698361871306E-3</v>
      </c>
      <c r="AU507" t="str">
        <f t="shared" si="468"/>
        <v/>
      </c>
      <c r="AV507">
        <f t="shared" si="468"/>
        <v>-1.309251103178255E-3</v>
      </c>
      <c r="AW507">
        <f t="shared" si="468"/>
        <v>1.4614118315998681E-3</v>
      </c>
      <c r="AX507">
        <f t="shared" si="468"/>
        <v>3.7469417135307381E-3</v>
      </c>
      <c r="AY507">
        <f t="shared" si="468"/>
        <v>3.2646625742041024E-3</v>
      </c>
      <c r="AZ507" t="str">
        <f t="shared" si="468"/>
        <v/>
      </c>
      <c r="BA507">
        <f t="shared" si="468"/>
        <v>3.5613812406752432E-2</v>
      </c>
      <c r="BB507">
        <f t="shared" si="468"/>
        <v>2.9205039336144267E-4</v>
      </c>
      <c r="BC507">
        <f t="shared" si="468"/>
        <v>-6.1705335310398013E-3</v>
      </c>
      <c r="BD507" t="str">
        <f t="shared" si="468"/>
        <v/>
      </c>
      <c r="BE507">
        <f t="shared" si="468"/>
        <v>7.2415602753924446E-2</v>
      </c>
      <c r="BF507">
        <f t="shared" si="468"/>
        <v>-1.84868078178555E-2</v>
      </c>
      <c r="BG507">
        <f t="shared" si="468"/>
        <v>-4.0621516670125146E-3</v>
      </c>
      <c r="BH507">
        <f t="shared" si="468"/>
        <v>-1.6971232400635541E-3</v>
      </c>
      <c r="BI507" t="str">
        <f t="shared" si="468"/>
        <v/>
      </c>
      <c r="BJ507">
        <f t="shared" si="468"/>
        <v>-6.4798433579144277E-2</v>
      </c>
      <c r="BK507">
        <f t="shared" si="468"/>
        <v>-1.1105297655641166E-2</v>
      </c>
      <c r="BL507">
        <f t="shared" si="468"/>
        <v>0.3043215989812138</v>
      </c>
      <c r="BM507">
        <f t="shared" si="468"/>
        <v>5.3693135936306202E-2</v>
      </c>
      <c r="BN507">
        <f t="shared" si="468"/>
        <v>0.36912002215773354</v>
      </c>
      <c r="BO507">
        <f t="shared" si="468"/>
        <v>-3.0625249579655268E-3</v>
      </c>
      <c r="BP507">
        <f t="shared" si="468"/>
        <v>4.151572264676856E-3</v>
      </c>
    </row>
    <row r="508" spans="1:68" x14ac:dyDescent="0.2">
      <c r="A508">
        <v>1993</v>
      </c>
      <c r="B508">
        <v>3</v>
      </c>
      <c r="C508">
        <f t="shared" ref="C508:AH508" si="469">IF(COUNT(C190)=1,C190-C189,"")</f>
        <v>-5.6400726568419657E-3</v>
      </c>
      <c r="D508">
        <f t="shared" si="469"/>
        <v>-9.2910116622491046E-4</v>
      </c>
      <c r="E508" t="str">
        <f t="shared" si="469"/>
        <v/>
      </c>
      <c r="F508" t="str">
        <f t="shared" si="469"/>
        <v/>
      </c>
      <c r="G508" t="str">
        <f t="shared" si="469"/>
        <v/>
      </c>
      <c r="H508" t="str">
        <f t="shared" si="469"/>
        <v/>
      </c>
      <c r="I508">
        <f t="shared" si="469"/>
        <v>-3.4580012072381372E-2</v>
      </c>
      <c r="J508" t="str">
        <f t="shared" si="469"/>
        <v/>
      </c>
      <c r="K508" t="str">
        <f t="shared" si="469"/>
        <v/>
      </c>
      <c r="L508" t="str">
        <f t="shared" si="469"/>
        <v/>
      </c>
      <c r="M508" t="str">
        <f t="shared" si="469"/>
        <v/>
      </c>
      <c r="N508" t="str">
        <f t="shared" si="469"/>
        <v/>
      </c>
      <c r="O508" t="str">
        <f t="shared" si="469"/>
        <v/>
      </c>
      <c r="P508" t="str">
        <f t="shared" si="469"/>
        <v/>
      </c>
      <c r="Q508">
        <f t="shared" si="469"/>
        <v>5.9055213067449493E-4</v>
      </c>
      <c r="R508">
        <f t="shared" si="469"/>
        <v>-1.315529219698508E-2</v>
      </c>
      <c r="S508" t="str">
        <f t="shared" si="469"/>
        <v/>
      </c>
      <c r="T508" t="str">
        <f t="shared" si="469"/>
        <v/>
      </c>
      <c r="U508">
        <f t="shared" si="469"/>
        <v>-1.8988475331650712E-2</v>
      </c>
      <c r="V508" t="str">
        <f t="shared" si="469"/>
        <v/>
      </c>
      <c r="W508" t="str">
        <f t="shared" si="469"/>
        <v/>
      </c>
      <c r="X508">
        <f t="shared" si="469"/>
        <v>-1.5159213968596319E-3</v>
      </c>
      <c r="Y508" t="str">
        <f t="shared" si="469"/>
        <v/>
      </c>
      <c r="Z508" t="str">
        <f t="shared" si="469"/>
        <v/>
      </c>
      <c r="AA508" t="str">
        <f t="shared" si="469"/>
        <v/>
      </c>
      <c r="AB508" t="str">
        <f t="shared" si="469"/>
        <v/>
      </c>
      <c r="AC508" t="str">
        <f t="shared" si="469"/>
        <v/>
      </c>
      <c r="AD508" t="str">
        <f t="shared" si="469"/>
        <v/>
      </c>
      <c r="AE508">
        <f t="shared" si="469"/>
        <v>4.0828016563576597E-4</v>
      </c>
      <c r="AF508">
        <f t="shared" si="469"/>
        <v>-8.4007308135269909E-4</v>
      </c>
      <c r="AG508">
        <f t="shared" si="469"/>
        <v>-3.9804564586631841E-6</v>
      </c>
      <c r="AH508">
        <f t="shared" si="469"/>
        <v>-8.5269253231956554E-3</v>
      </c>
      <c r="AI508">
        <f t="shared" ref="AI508:BP508" si="470">IF(COUNT(AI190)=1,AI190-AI189,"")</f>
        <v>-3.7701502969103018E-3</v>
      </c>
      <c r="AJ508">
        <f t="shared" si="470"/>
        <v>-2.028354817920075E-4</v>
      </c>
      <c r="AK508">
        <f t="shared" si="470"/>
        <v>4.630242859784417E-4</v>
      </c>
      <c r="AL508">
        <f t="shared" si="470"/>
        <v>-1.2857186994843062E-2</v>
      </c>
      <c r="AM508">
        <f t="shared" si="470"/>
        <v>-6.8574225960560398E-4</v>
      </c>
      <c r="AN508">
        <f t="shared" si="470"/>
        <v>-2.3914362353845142E-3</v>
      </c>
      <c r="AO508">
        <f t="shared" si="470"/>
        <v>-1.5513631540220452E-3</v>
      </c>
      <c r="AP508" t="str">
        <f t="shared" si="470"/>
        <v/>
      </c>
      <c r="AQ508">
        <f t="shared" si="470"/>
        <v>-9.0839016259813832E-4</v>
      </c>
      <c r="AR508">
        <f t="shared" si="470"/>
        <v>-1.37811947007771E-3</v>
      </c>
      <c r="AS508">
        <f t="shared" si="470"/>
        <v>-2.2865096317232769E-3</v>
      </c>
      <c r="AT508">
        <f t="shared" si="470"/>
        <v>-3.353563023840711E-3</v>
      </c>
      <c r="AU508" t="str">
        <f t="shared" si="470"/>
        <v/>
      </c>
      <c r="AV508">
        <f t="shared" si="470"/>
        <v>-4.189648258901002E-5</v>
      </c>
      <c r="AW508">
        <f t="shared" si="470"/>
        <v>-8.2364093372904179E-3</v>
      </c>
      <c r="AX508">
        <f t="shared" si="470"/>
        <v>-4.0942853623198161E-3</v>
      </c>
      <c r="AY508">
        <f t="shared" si="470"/>
        <v>-1.3762834359321019E-3</v>
      </c>
      <c r="AZ508" t="str">
        <f t="shared" si="470"/>
        <v/>
      </c>
      <c r="BA508">
        <f t="shared" si="470"/>
        <v>2.014981506497393E-2</v>
      </c>
      <c r="BB508">
        <f t="shared" si="470"/>
        <v>3.2177524961429782E-4</v>
      </c>
      <c r="BC508">
        <f t="shared" si="470"/>
        <v>-1.3594467175050085E-2</v>
      </c>
      <c r="BD508" t="str">
        <f t="shared" si="470"/>
        <v/>
      </c>
      <c r="BE508">
        <f t="shared" si="470"/>
        <v>-7.2290598665013306E-2</v>
      </c>
      <c r="BF508">
        <f t="shared" si="470"/>
        <v>-1.2017114103227478E-2</v>
      </c>
      <c r="BG508">
        <f t="shared" si="470"/>
        <v>-6.0210081793909964E-3</v>
      </c>
      <c r="BH508">
        <f t="shared" si="470"/>
        <v>7.2616535056666404E-3</v>
      </c>
      <c r="BI508" t="str">
        <f t="shared" si="470"/>
        <v/>
      </c>
      <c r="BJ508">
        <f t="shared" si="470"/>
        <v>-7.3523384923214419E-2</v>
      </c>
      <c r="BK508">
        <f t="shared" si="470"/>
        <v>1.0671501291246166E-2</v>
      </c>
      <c r="BL508">
        <f t="shared" si="470"/>
        <v>-5.8396986347323043E-2</v>
      </c>
      <c r="BM508">
        <f t="shared" si="470"/>
        <v>8.4194886223286858E-2</v>
      </c>
      <c r="BN508">
        <f t="shared" si="470"/>
        <v>1.5126394685430533E-2</v>
      </c>
      <c r="BO508">
        <f t="shared" si="470"/>
        <v>3.1997306316312764E-3</v>
      </c>
      <c r="BP508">
        <f t="shared" si="470"/>
        <v>-4.2228133978746557E-4</v>
      </c>
    </row>
    <row r="509" spans="1:68" x14ac:dyDescent="0.2">
      <c r="A509">
        <v>1993</v>
      </c>
      <c r="B509">
        <v>4</v>
      </c>
      <c r="C509">
        <f t="shared" ref="C509:AH509" si="471">IF(COUNT(C191)=1,C191-C190,"")</f>
        <v>-1.9105794105325202E-3</v>
      </c>
      <c r="D509">
        <f t="shared" si="471"/>
        <v>-3.303388415393016E-3</v>
      </c>
      <c r="E509" t="str">
        <f t="shared" si="471"/>
        <v/>
      </c>
      <c r="F509" t="str">
        <f t="shared" si="471"/>
        <v/>
      </c>
      <c r="G509" t="str">
        <f t="shared" si="471"/>
        <v/>
      </c>
      <c r="H509" t="str">
        <f t="shared" si="471"/>
        <v/>
      </c>
      <c r="I509">
        <f t="shared" si="471"/>
        <v>-2.0485220840040341E-2</v>
      </c>
      <c r="J509" t="str">
        <f t="shared" si="471"/>
        <v/>
      </c>
      <c r="K509" t="str">
        <f t="shared" si="471"/>
        <v/>
      </c>
      <c r="L509" t="str">
        <f t="shared" si="471"/>
        <v/>
      </c>
      <c r="M509" t="str">
        <f t="shared" si="471"/>
        <v/>
      </c>
      <c r="N509" t="str">
        <f t="shared" si="471"/>
        <v/>
      </c>
      <c r="O509" t="str">
        <f t="shared" si="471"/>
        <v/>
      </c>
      <c r="P509" t="str">
        <f t="shared" si="471"/>
        <v/>
      </c>
      <c r="Q509">
        <f t="shared" si="471"/>
        <v>8.93738531876089E-4</v>
      </c>
      <c r="R509">
        <f t="shared" si="471"/>
        <v>9.2059008039582224E-3</v>
      </c>
      <c r="S509" t="str">
        <f t="shared" si="471"/>
        <v/>
      </c>
      <c r="T509" t="str">
        <f t="shared" si="471"/>
        <v/>
      </c>
      <c r="U509">
        <f t="shared" si="471"/>
        <v>-1.8617491833161637E-3</v>
      </c>
      <c r="V509" t="str">
        <f t="shared" si="471"/>
        <v/>
      </c>
      <c r="W509" t="str">
        <f t="shared" si="471"/>
        <v/>
      </c>
      <c r="X509">
        <f t="shared" si="471"/>
        <v>1.3209837890311604E-2</v>
      </c>
      <c r="Y509" t="str">
        <f t="shared" si="471"/>
        <v/>
      </c>
      <c r="Z509" t="str">
        <f t="shared" si="471"/>
        <v/>
      </c>
      <c r="AA509" t="str">
        <f t="shared" si="471"/>
        <v/>
      </c>
      <c r="AB509" t="str">
        <f t="shared" si="471"/>
        <v/>
      </c>
      <c r="AC509" t="str">
        <f t="shared" si="471"/>
        <v/>
      </c>
      <c r="AD509" t="str">
        <f t="shared" si="471"/>
        <v/>
      </c>
      <c r="AE509">
        <f t="shared" si="471"/>
        <v>6.0515099150748597E-4</v>
      </c>
      <c r="AF509">
        <f t="shared" si="471"/>
        <v>2.2328222838172707E-3</v>
      </c>
      <c r="AG509">
        <f t="shared" si="471"/>
        <v>1.6349332698686325E-3</v>
      </c>
      <c r="AH509">
        <f t="shared" si="471"/>
        <v>9.8739499680640108E-3</v>
      </c>
      <c r="AI509">
        <f t="shared" ref="AI509:BP509" si="472">IF(COUNT(AI191)=1,AI191-AI190,"")</f>
        <v>2.0961745978782531E-3</v>
      </c>
      <c r="AJ509">
        <f t="shared" si="472"/>
        <v>3.0899074435426499E-3</v>
      </c>
      <c r="AK509">
        <f t="shared" si="472"/>
        <v>-2.7432354966805406E-4</v>
      </c>
      <c r="AL509">
        <f t="shared" si="472"/>
        <v>-1.041200541124887E-3</v>
      </c>
      <c r="AM509">
        <f t="shared" si="472"/>
        <v>2.6843223290207163E-3</v>
      </c>
      <c r="AN509">
        <f t="shared" si="472"/>
        <v>-2.3125833362720449E-3</v>
      </c>
      <c r="AO509">
        <f t="shared" si="472"/>
        <v>-4.5454056200791015E-3</v>
      </c>
      <c r="AP509" t="str">
        <f t="shared" si="472"/>
        <v/>
      </c>
      <c r="AQ509">
        <f t="shared" si="472"/>
        <v>-3.3344004067199506E-3</v>
      </c>
      <c r="AR509">
        <f t="shared" si="472"/>
        <v>1.0011576151431889E-3</v>
      </c>
      <c r="AS509">
        <f t="shared" si="472"/>
        <v>-2.3332427908684394E-3</v>
      </c>
      <c r="AT509">
        <f t="shared" si="472"/>
        <v>4.2266338125707126E-4</v>
      </c>
      <c r="AU509" t="str">
        <f t="shared" si="472"/>
        <v/>
      </c>
      <c r="AV509">
        <f t="shared" si="472"/>
        <v>-2.8687402041658316E-3</v>
      </c>
      <c r="AW509">
        <f t="shared" si="472"/>
        <v>-4.458904092087046E-3</v>
      </c>
      <c r="AX509">
        <f t="shared" si="472"/>
        <v>5.9937752817074141E-4</v>
      </c>
      <c r="AY509">
        <f t="shared" si="472"/>
        <v>2.0708030816312117E-3</v>
      </c>
      <c r="AZ509" t="str">
        <f t="shared" si="472"/>
        <v/>
      </c>
      <c r="BA509">
        <f t="shared" si="472"/>
        <v>-1.1655828016669423E-2</v>
      </c>
      <c r="BB509">
        <f t="shared" si="472"/>
        <v>-4.1632423840542998E-3</v>
      </c>
      <c r="BC509">
        <f t="shared" si="472"/>
        <v>-2.6079253711986716E-2</v>
      </c>
      <c r="BD509" t="str">
        <f t="shared" si="472"/>
        <v/>
      </c>
      <c r="BE509">
        <f t="shared" si="472"/>
        <v>-9.1507734283984732E-2</v>
      </c>
      <c r="BF509">
        <f t="shared" si="472"/>
        <v>-3.2740230005945392E-3</v>
      </c>
      <c r="BG509">
        <f t="shared" si="472"/>
        <v>-1.9773366752763089E-2</v>
      </c>
      <c r="BH509">
        <f t="shared" si="472"/>
        <v>5.6453589513489472E-4</v>
      </c>
      <c r="BI509" t="str">
        <f t="shared" si="472"/>
        <v/>
      </c>
      <c r="BJ509">
        <f t="shared" si="472"/>
        <v>-0.17418027207731912</v>
      </c>
      <c r="BK509">
        <f t="shared" si="472"/>
        <v>1.0677387307901576E-2</v>
      </c>
      <c r="BL509">
        <f t="shared" si="472"/>
        <v>-0.52200814037173071</v>
      </c>
      <c r="BM509">
        <f t="shared" si="472"/>
        <v>0.18485765939067056</v>
      </c>
      <c r="BN509">
        <f t="shared" si="472"/>
        <v>-0.3478278668917989</v>
      </c>
      <c r="BO509">
        <f t="shared" si="472"/>
        <v>-3.8281320965453253E-3</v>
      </c>
      <c r="BP509">
        <f t="shared" si="472"/>
        <v>6.8909393373698946E-3</v>
      </c>
    </row>
    <row r="510" spans="1:68" x14ac:dyDescent="0.2">
      <c r="A510">
        <v>1994</v>
      </c>
      <c r="B510">
        <v>1</v>
      </c>
      <c r="C510">
        <f t="shared" ref="C510:AH510" si="473">IF(COUNT(C192)=1,C192-C191,"")</f>
        <v>-5.51710551637008E-3</v>
      </c>
      <c r="D510">
        <f t="shared" si="473"/>
        <v>5.3592400450774846E-4</v>
      </c>
      <c r="E510" t="str">
        <f t="shared" si="473"/>
        <v/>
      </c>
      <c r="F510" t="str">
        <f t="shared" si="473"/>
        <v/>
      </c>
      <c r="G510" t="str">
        <f t="shared" si="473"/>
        <v/>
      </c>
      <c r="H510" t="str">
        <f t="shared" si="473"/>
        <v/>
      </c>
      <c r="I510">
        <f t="shared" si="473"/>
        <v>-2.9813023219418255E-2</v>
      </c>
      <c r="J510" t="str">
        <f t="shared" si="473"/>
        <v/>
      </c>
      <c r="K510" t="str">
        <f t="shared" si="473"/>
        <v/>
      </c>
      <c r="L510" t="str">
        <f t="shared" si="473"/>
        <v/>
      </c>
      <c r="M510" t="str">
        <f t="shared" si="473"/>
        <v/>
      </c>
      <c r="N510" t="str">
        <f t="shared" si="473"/>
        <v/>
      </c>
      <c r="O510" t="str">
        <f t="shared" si="473"/>
        <v/>
      </c>
      <c r="P510" t="str">
        <f t="shared" si="473"/>
        <v/>
      </c>
      <c r="Q510">
        <f t="shared" si="473"/>
        <v>1.6536004812634474E-4</v>
      </c>
      <c r="R510">
        <f t="shared" si="473"/>
        <v>-1.4124293929818066E-2</v>
      </c>
      <c r="S510" t="str">
        <f t="shared" si="473"/>
        <v/>
      </c>
      <c r="T510" t="str">
        <f t="shared" si="473"/>
        <v/>
      </c>
      <c r="U510">
        <f t="shared" si="473"/>
        <v>-1.4645028548685879E-2</v>
      </c>
      <c r="V510" t="str">
        <f t="shared" si="473"/>
        <v/>
      </c>
      <c r="W510" t="str">
        <f t="shared" si="473"/>
        <v/>
      </c>
      <c r="X510">
        <f t="shared" si="473"/>
        <v>-4.986203925048116E-3</v>
      </c>
      <c r="Y510" t="str">
        <f t="shared" si="473"/>
        <v/>
      </c>
      <c r="Z510" t="str">
        <f t="shared" si="473"/>
        <v/>
      </c>
      <c r="AA510" t="str">
        <f t="shared" si="473"/>
        <v/>
      </c>
      <c r="AB510" t="str">
        <f t="shared" si="473"/>
        <v/>
      </c>
      <c r="AC510" t="str">
        <f t="shared" si="473"/>
        <v/>
      </c>
      <c r="AD510" t="str">
        <f t="shared" si="473"/>
        <v/>
      </c>
      <c r="AE510">
        <f t="shared" si="473"/>
        <v>3.2693488510382451E-4</v>
      </c>
      <c r="AF510">
        <f t="shared" si="473"/>
        <v>1.4194465097130404E-3</v>
      </c>
      <c r="AG510">
        <f t="shared" si="473"/>
        <v>6.4438099949803984E-4</v>
      </c>
      <c r="AH510">
        <f t="shared" si="473"/>
        <v>7.8021042188538559E-3</v>
      </c>
      <c r="AI510">
        <f t="shared" ref="AI510:BP510" si="474">IF(COUNT(AI192)=1,AI192-AI191,"")</f>
        <v>-2.9332437656570676E-3</v>
      </c>
      <c r="AJ510">
        <f t="shared" si="474"/>
        <v>1.9870747938197653E-3</v>
      </c>
      <c r="AK510">
        <f t="shared" si="474"/>
        <v>2.0922885419532022E-3</v>
      </c>
      <c r="AL510">
        <f t="shared" si="474"/>
        <v>3.383247829291669E-3</v>
      </c>
      <c r="AM510">
        <f t="shared" si="474"/>
        <v>3.1478764861478936E-3</v>
      </c>
      <c r="AN510">
        <f t="shared" si="474"/>
        <v>2.762062116749231E-3</v>
      </c>
      <c r="AO510">
        <f t="shared" si="474"/>
        <v>1.3426156070450723E-3</v>
      </c>
      <c r="AP510" t="str">
        <f t="shared" si="474"/>
        <v/>
      </c>
      <c r="AQ510">
        <f t="shared" si="474"/>
        <v>-1.1967022355001689E-3</v>
      </c>
      <c r="AR510">
        <f t="shared" si="474"/>
        <v>-1.1095938923625592E-2</v>
      </c>
      <c r="AS510">
        <f t="shared" si="474"/>
        <v>-1.2292641158628825E-2</v>
      </c>
      <c r="AT510">
        <f t="shared" si="474"/>
        <v>6.7755356428758073E-3</v>
      </c>
      <c r="AU510" t="str">
        <f t="shared" si="474"/>
        <v/>
      </c>
      <c r="AV510">
        <f t="shared" si="474"/>
        <v>-1.1153558092047433E-3</v>
      </c>
      <c r="AW510">
        <f t="shared" si="474"/>
        <v>-9.234989942185301E-3</v>
      </c>
      <c r="AX510">
        <f t="shared" si="474"/>
        <v>3.0870314779116725E-3</v>
      </c>
      <c r="AY510">
        <f t="shared" si="474"/>
        <v>6.1345659341451864E-3</v>
      </c>
      <c r="AZ510" t="str">
        <f t="shared" si="474"/>
        <v/>
      </c>
      <c r="BA510">
        <f t="shared" si="474"/>
        <v>4.913088697225021E-2</v>
      </c>
      <c r="BB510">
        <f t="shared" si="474"/>
        <v>1.8814856747200182E-3</v>
      </c>
      <c r="BC510">
        <f t="shared" si="474"/>
        <v>-6.7171293785954767E-3</v>
      </c>
      <c r="BD510" t="str">
        <f t="shared" si="474"/>
        <v/>
      </c>
      <c r="BE510">
        <f t="shared" si="474"/>
        <v>1.9438439718017619E-2</v>
      </c>
      <c r="BF510">
        <f t="shared" si="474"/>
        <v>1.9638011591105453E-3</v>
      </c>
      <c r="BG510">
        <f t="shared" si="474"/>
        <v>1.1434260077723302E-2</v>
      </c>
      <c r="BH510">
        <f t="shared" si="474"/>
        <v>3.3610956690171695E-3</v>
      </c>
      <c r="BI510" t="str">
        <f t="shared" si="474"/>
        <v/>
      </c>
      <c r="BJ510">
        <f t="shared" si="474"/>
        <v>-0.72761630808930366</v>
      </c>
      <c r="BK510">
        <f t="shared" si="474"/>
        <v>-0.83199440987752116</v>
      </c>
      <c r="BL510">
        <f t="shared" si="474"/>
        <v>-1.0472389396529005</v>
      </c>
      <c r="BM510">
        <f t="shared" si="474"/>
        <v>-0.10437810178558937</v>
      </c>
      <c r="BN510">
        <f t="shared" si="474"/>
        <v>-0.31962262596082125</v>
      </c>
      <c r="BO510">
        <f t="shared" si="474"/>
        <v>-9.234843194176473E-4</v>
      </c>
      <c r="BP510">
        <f t="shared" si="474"/>
        <v>-3.6768609165855892E-3</v>
      </c>
    </row>
    <row r="511" spans="1:68" x14ac:dyDescent="0.2">
      <c r="A511">
        <v>1994</v>
      </c>
      <c r="B511">
        <v>2</v>
      </c>
      <c r="C511">
        <f t="shared" ref="C511:AH511" si="475">IF(COUNT(C193)=1,C193-C192,"")</f>
        <v>2.390201001022163E-3</v>
      </c>
      <c r="D511">
        <f t="shared" si="475"/>
        <v>7.2821434068970348E-4</v>
      </c>
      <c r="E511" t="str">
        <f t="shared" si="475"/>
        <v/>
      </c>
      <c r="F511" t="str">
        <f t="shared" si="475"/>
        <v/>
      </c>
      <c r="G511" t="str">
        <f t="shared" si="475"/>
        <v/>
      </c>
      <c r="H511" t="str">
        <f t="shared" si="475"/>
        <v/>
      </c>
      <c r="I511">
        <f t="shared" si="475"/>
        <v>3.5188130418474906E-2</v>
      </c>
      <c r="J511" t="str">
        <f t="shared" si="475"/>
        <v/>
      </c>
      <c r="K511" t="str">
        <f t="shared" si="475"/>
        <v/>
      </c>
      <c r="L511" t="str">
        <f t="shared" si="475"/>
        <v/>
      </c>
      <c r="M511" t="str">
        <f t="shared" si="475"/>
        <v/>
      </c>
      <c r="N511" t="str">
        <f t="shared" si="475"/>
        <v/>
      </c>
      <c r="O511" t="str">
        <f t="shared" si="475"/>
        <v/>
      </c>
      <c r="P511" t="str">
        <f t="shared" si="475"/>
        <v/>
      </c>
      <c r="Q511">
        <f t="shared" si="475"/>
        <v>-9.0682689571847802E-4</v>
      </c>
      <c r="R511">
        <f t="shared" si="475"/>
        <v>-1.7387195678350231E-2</v>
      </c>
      <c r="S511" t="str">
        <f t="shared" si="475"/>
        <v/>
      </c>
      <c r="T511" t="str">
        <f t="shared" si="475"/>
        <v/>
      </c>
      <c r="U511">
        <f t="shared" si="475"/>
        <v>-5.215217506754577E-3</v>
      </c>
      <c r="V511" t="str">
        <f t="shared" si="475"/>
        <v/>
      </c>
      <c r="W511" t="str">
        <f t="shared" si="475"/>
        <v/>
      </c>
      <c r="X511">
        <f t="shared" si="475"/>
        <v>-1.5683430407041676E-2</v>
      </c>
      <c r="Y511" t="str">
        <f t="shared" si="475"/>
        <v/>
      </c>
      <c r="Z511" t="str">
        <f t="shared" si="475"/>
        <v/>
      </c>
      <c r="AA511" t="str">
        <f t="shared" si="475"/>
        <v/>
      </c>
      <c r="AB511" t="str">
        <f t="shared" si="475"/>
        <v/>
      </c>
      <c r="AC511" t="str">
        <f t="shared" si="475"/>
        <v/>
      </c>
      <c r="AD511" t="str">
        <f t="shared" si="475"/>
        <v/>
      </c>
      <c r="AE511">
        <f t="shared" si="475"/>
        <v>-2.5464169701905348E-4</v>
      </c>
      <c r="AF511">
        <f t="shared" si="475"/>
        <v>-2.2902153913726409E-3</v>
      </c>
      <c r="AG511">
        <f t="shared" si="475"/>
        <v>-7.5183765160602434E-4</v>
      </c>
      <c r="AH511">
        <f t="shared" si="475"/>
        <v>-2.2065670651386426E-2</v>
      </c>
      <c r="AI511">
        <f t="shared" ref="AI511:BP511" si="476">IF(COUNT(AI193)=1,AI193-AI192,"")</f>
        <v>-5.5072307315526814E-3</v>
      </c>
      <c r="AJ511">
        <f t="shared" si="476"/>
        <v>-6.6090884241063463E-3</v>
      </c>
      <c r="AK511">
        <f t="shared" si="476"/>
        <v>1.158200804513676E-3</v>
      </c>
      <c r="AL511">
        <f t="shared" si="476"/>
        <v>1.3901078720452986E-3</v>
      </c>
      <c r="AM511">
        <f t="shared" si="476"/>
        <v>5.5516639058286188E-3</v>
      </c>
      <c r="AN511">
        <f t="shared" si="476"/>
        <v>1.9546344549472572E-3</v>
      </c>
      <c r="AO511">
        <f t="shared" si="476"/>
        <v>4.244849846329668E-3</v>
      </c>
      <c r="AP511" t="str">
        <f t="shared" si="476"/>
        <v/>
      </c>
      <c r="AQ511">
        <f t="shared" si="476"/>
        <v>-1.4352517710936041E-3</v>
      </c>
      <c r="AR511">
        <f t="shared" si="476"/>
        <v>3.2528472001072117E-3</v>
      </c>
      <c r="AS511">
        <f t="shared" si="476"/>
        <v>1.8175954293333518E-3</v>
      </c>
      <c r="AT511">
        <f t="shared" si="476"/>
        <v>5.7260557205218721E-4</v>
      </c>
      <c r="AU511" t="str">
        <f t="shared" si="476"/>
        <v/>
      </c>
      <c r="AV511">
        <f t="shared" si="476"/>
        <v>-3.8153239362976876E-3</v>
      </c>
      <c r="AW511">
        <f t="shared" si="476"/>
        <v>-2.0396776881916878E-3</v>
      </c>
      <c r="AX511">
        <f t="shared" si="476"/>
        <v>2.4314689629028052E-3</v>
      </c>
      <c r="AY511">
        <f t="shared" si="476"/>
        <v>3.1045511060536768E-3</v>
      </c>
      <c r="AZ511" t="str">
        <f t="shared" si="476"/>
        <v/>
      </c>
      <c r="BA511">
        <f t="shared" si="476"/>
        <v>1.791996289881026E-2</v>
      </c>
      <c r="BB511">
        <f t="shared" si="476"/>
        <v>4.0444796949223871E-4</v>
      </c>
      <c r="BC511">
        <f t="shared" si="476"/>
        <v>1.7287490177315679E-2</v>
      </c>
      <c r="BD511" t="str">
        <f t="shared" si="476"/>
        <v/>
      </c>
      <c r="BE511">
        <f t="shared" si="476"/>
        <v>2.7560102450377322E-2</v>
      </c>
      <c r="BF511">
        <f t="shared" si="476"/>
        <v>3.6803231186768315E-3</v>
      </c>
      <c r="BG511">
        <f t="shared" si="476"/>
        <v>2.7399873280735676E-2</v>
      </c>
      <c r="BH511">
        <f t="shared" si="476"/>
        <v>-2.4060012871673711E-3</v>
      </c>
      <c r="BI511" t="str">
        <f t="shared" si="476"/>
        <v/>
      </c>
      <c r="BJ511">
        <f t="shared" si="476"/>
        <v>-0.45456984333696493</v>
      </c>
      <c r="BK511">
        <f t="shared" si="476"/>
        <v>-0.53825733390392916</v>
      </c>
      <c r="BL511">
        <f t="shared" si="476"/>
        <v>-0.28449020566398886</v>
      </c>
      <c r="BM511">
        <f t="shared" si="476"/>
        <v>-8.368749056665159E-2</v>
      </c>
      <c r="BN511">
        <f t="shared" si="476"/>
        <v>0.17007964650830587</v>
      </c>
      <c r="BO511">
        <f t="shared" si="476"/>
        <v>-3.5385881770662944E-3</v>
      </c>
      <c r="BP511">
        <f t="shared" si="476"/>
        <v>-4.4017574413014599E-3</v>
      </c>
    </row>
    <row r="512" spans="1:68" x14ac:dyDescent="0.2">
      <c r="A512">
        <v>1994</v>
      </c>
      <c r="B512">
        <v>3</v>
      </c>
      <c r="C512">
        <f t="shared" ref="C512:AH512" si="477">IF(COUNT(C194)=1,C194-C193,"")</f>
        <v>-2.8123307553524768E-3</v>
      </c>
      <c r="D512">
        <f t="shared" si="477"/>
        <v>-2.0714441122446914E-3</v>
      </c>
      <c r="E512" t="str">
        <f t="shared" si="477"/>
        <v/>
      </c>
      <c r="F512" t="str">
        <f t="shared" si="477"/>
        <v/>
      </c>
      <c r="G512" t="str">
        <f t="shared" si="477"/>
        <v/>
      </c>
      <c r="H512" t="str">
        <f t="shared" si="477"/>
        <v/>
      </c>
      <c r="I512">
        <f t="shared" si="477"/>
        <v>-2.1102227894678194E-2</v>
      </c>
      <c r="J512" t="str">
        <f t="shared" si="477"/>
        <v/>
      </c>
      <c r="K512" t="str">
        <f t="shared" si="477"/>
        <v/>
      </c>
      <c r="L512" t="str">
        <f t="shared" si="477"/>
        <v/>
      </c>
      <c r="M512" t="str">
        <f t="shared" si="477"/>
        <v/>
      </c>
      <c r="N512" t="str">
        <f t="shared" si="477"/>
        <v/>
      </c>
      <c r="O512" t="str">
        <f t="shared" si="477"/>
        <v/>
      </c>
      <c r="P512" t="str">
        <f t="shared" si="477"/>
        <v/>
      </c>
      <c r="Q512">
        <f t="shared" si="477"/>
        <v>1.4692526157014316E-4</v>
      </c>
      <c r="R512">
        <f t="shared" si="477"/>
        <v>-3.4152901338373454E-3</v>
      </c>
      <c r="S512" t="str">
        <f t="shared" si="477"/>
        <v/>
      </c>
      <c r="T512" t="str">
        <f t="shared" si="477"/>
        <v/>
      </c>
      <c r="U512">
        <f t="shared" si="477"/>
        <v>-4.7236281820879356E-3</v>
      </c>
      <c r="V512" t="str">
        <f t="shared" si="477"/>
        <v/>
      </c>
      <c r="W512" t="str">
        <f t="shared" si="477"/>
        <v/>
      </c>
      <c r="X512">
        <f t="shared" si="477"/>
        <v>1.0243366629462791E-2</v>
      </c>
      <c r="Y512" t="str">
        <f t="shared" si="477"/>
        <v/>
      </c>
      <c r="Z512" t="str">
        <f t="shared" si="477"/>
        <v/>
      </c>
      <c r="AA512" t="str">
        <f t="shared" si="477"/>
        <v/>
      </c>
      <c r="AB512" t="str">
        <f t="shared" si="477"/>
        <v/>
      </c>
      <c r="AC512" t="str">
        <f t="shared" si="477"/>
        <v/>
      </c>
      <c r="AD512" t="str">
        <f t="shared" si="477"/>
        <v/>
      </c>
      <c r="AE512">
        <f t="shared" si="477"/>
        <v>-4.8820143707839492E-4</v>
      </c>
      <c r="AF512">
        <f t="shared" si="477"/>
        <v>9.8764519995864219E-4</v>
      </c>
      <c r="AG512">
        <f t="shared" si="477"/>
        <v>8.7952604849039773E-4</v>
      </c>
      <c r="AH512">
        <f t="shared" si="477"/>
        <v>1.1161749538279864E-3</v>
      </c>
      <c r="AI512">
        <f t="shared" ref="AI512:BP512" si="478">IF(COUNT(AI194)=1,AI194-AI193,"")</f>
        <v>-1.4811559912857319E-3</v>
      </c>
      <c r="AJ512">
        <f t="shared" si="478"/>
        <v>2.3391914284260906E-3</v>
      </c>
      <c r="AK512">
        <f t="shared" si="478"/>
        <v>8.584405426397268E-4</v>
      </c>
      <c r="AL512">
        <f t="shared" si="478"/>
        <v>7.2915649565068463E-3</v>
      </c>
      <c r="AM512">
        <f t="shared" si="478"/>
        <v>6.9064680085375585E-3</v>
      </c>
      <c r="AN512">
        <f t="shared" si="478"/>
        <v>-4.8216077954554848E-4</v>
      </c>
      <c r="AO512">
        <f t="shared" si="478"/>
        <v>-1.4698059794961971E-3</v>
      </c>
      <c r="AP512" t="str">
        <f t="shared" si="478"/>
        <v/>
      </c>
      <c r="AQ512">
        <f t="shared" si="478"/>
        <v>-5.7823268860790478E-3</v>
      </c>
      <c r="AR512">
        <f t="shared" si="478"/>
        <v>-1.6266273889593563E-3</v>
      </c>
      <c r="AS512">
        <f t="shared" si="478"/>
        <v>-7.4089542748705384E-3</v>
      </c>
      <c r="AT512">
        <f t="shared" si="478"/>
        <v>4.5966235196707173E-3</v>
      </c>
      <c r="AU512" t="str">
        <f t="shared" si="478"/>
        <v/>
      </c>
      <c r="AV512">
        <f t="shared" si="478"/>
        <v>-1.4720851789054024E-3</v>
      </c>
      <c r="AW512">
        <f t="shared" si="478"/>
        <v>-8.0800025422744781E-3</v>
      </c>
      <c r="AX512">
        <f t="shared" si="478"/>
        <v>2.6374567180686981E-3</v>
      </c>
      <c r="AY512">
        <f t="shared" si="478"/>
        <v>5.3038469041677416E-3</v>
      </c>
      <c r="AZ512" t="str">
        <f t="shared" si="478"/>
        <v/>
      </c>
      <c r="BA512">
        <f t="shared" si="478"/>
        <v>5.2899381058401973E-2</v>
      </c>
      <c r="BB512">
        <f t="shared" si="478"/>
        <v>-2.5755474191830885E-3</v>
      </c>
      <c r="BC512">
        <f t="shared" si="478"/>
        <v>2.0699355818333931E-2</v>
      </c>
      <c r="BD512" t="str">
        <f t="shared" si="478"/>
        <v/>
      </c>
      <c r="BE512">
        <f t="shared" si="478"/>
        <v>-1.473370239371441E-2</v>
      </c>
      <c r="BF512">
        <f t="shared" si="478"/>
        <v>6.3039196276148957E-3</v>
      </c>
      <c r="BG512">
        <f t="shared" si="478"/>
        <v>1.1526931600046808E-2</v>
      </c>
      <c r="BH512">
        <f t="shared" si="478"/>
        <v>-2.6035196930706342E-3</v>
      </c>
      <c r="BI512" t="str">
        <f t="shared" si="478"/>
        <v/>
      </c>
      <c r="BJ512">
        <f t="shared" si="478"/>
        <v>-0.75532446800554087</v>
      </c>
      <c r="BK512">
        <f t="shared" si="478"/>
        <v>-0.55850483190406397</v>
      </c>
      <c r="BL512">
        <f t="shared" si="478"/>
        <v>-0.55350823554087114</v>
      </c>
      <c r="BM512">
        <f t="shared" si="478"/>
        <v>0.19681963609993058</v>
      </c>
      <c r="BN512">
        <f t="shared" si="478"/>
        <v>0.20181624368674944</v>
      </c>
      <c r="BO512">
        <f t="shared" si="478"/>
        <v>-7.8481476627437763E-3</v>
      </c>
      <c r="BP512">
        <f t="shared" si="478"/>
        <v>-6.7348110840710212E-3</v>
      </c>
    </row>
    <row r="513" spans="1:68" x14ac:dyDescent="0.2">
      <c r="A513">
        <v>1994</v>
      </c>
      <c r="B513">
        <v>4</v>
      </c>
      <c r="C513">
        <f t="shared" ref="C513:AH513" si="479">IF(COUNT(C195)=1,C195-C194,"")</f>
        <v>5.2660154785222346E-3</v>
      </c>
      <c r="D513">
        <f t="shared" si="479"/>
        <v>6.170495592982661E-3</v>
      </c>
      <c r="E513" t="str">
        <f t="shared" si="479"/>
        <v/>
      </c>
      <c r="F513" t="str">
        <f t="shared" si="479"/>
        <v/>
      </c>
      <c r="G513" t="str">
        <f t="shared" si="479"/>
        <v/>
      </c>
      <c r="H513" t="str">
        <f t="shared" si="479"/>
        <v/>
      </c>
      <c r="I513">
        <f t="shared" si="479"/>
        <v>8.8533328294095881E-3</v>
      </c>
      <c r="J513" t="str">
        <f t="shared" si="479"/>
        <v/>
      </c>
      <c r="K513" t="str">
        <f t="shared" si="479"/>
        <v/>
      </c>
      <c r="L513" t="str">
        <f t="shared" si="479"/>
        <v/>
      </c>
      <c r="M513" t="str">
        <f t="shared" si="479"/>
        <v/>
      </c>
      <c r="N513" t="str">
        <f t="shared" si="479"/>
        <v/>
      </c>
      <c r="O513" t="str">
        <f t="shared" si="479"/>
        <v/>
      </c>
      <c r="P513" t="str">
        <f t="shared" si="479"/>
        <v/>
      </c>
      <c r="Q513">
        <f t="shared" si="479"/>
        <v>-6.3663604146205546E-5</v>
      </c>
      <c r="R513">
        <f t="shared" si="479"/>
        <v>5.0543952950565796E-4</v>
      </c>
      <c r="S513" t="str">
        <f t="shared" si="479"/>
        <v/>
      </c>
      <c r="T513" t="str">
        <f t="shared" si="479"/>
        <v/>
      </c>
      <c r="U513">
        <f t="shared" si="479"/>
        <v>1.9055091608732866E-3</v>
      </c>
      <c r="V513" t="str">
        <f t="shared" si="479"/>
        <v/>
      </c>
      <c r="W513" t="str">
        <f t="shared" si="479"/>
        <v/>
      </c>
      <c r="X513">
        <f t="shared" si="479"/>
        <v>-6.4018113702513091E-4</v>
      </c>
      <c r="Y513" t="str">
        <f t="shared" si="479"/>
        <v/>
      </c>
      <c r="Z513" t="str">
        <f t="shared" si="479"/>
        <v/>
      </c>
      <c r="AA513" t="str">
        <f t="shared" si="479"/>
        <v/>
      </c>
      <c r="AB513" t="str">
        <f t="shared" si="479"/>
        <v/>
      </c>
      <c r="AC513" t="str">
        <f t="shared" si="479"/>
        <v/>
      </c>
      <c r="AD513" t="str">
        <f t="shared" si="479"/>
        <v/>
      </c>
      <c r="AE513">
        <f t="shared" si="479"/>
        <v>-8.4846165727014977E-4</v>
      </c>
      <c r="AF513">
        <f t="shared" si="479"/>
        <v>-6.5507843053058679E-4</v>
      </c>
      <c r="AG513">
        <f t="shared" si="479"/>
        <v>-9.0934125883901373E-4</v>
      </c>
      <c r="AH513">
        <f t="shared" si="479"/>
        <v>4.4633010743710955E-3</v>
      </c>
      <c r="AI513">
        <f t="shared" ref="AI513:BP513" si="480">IF(COUNT(AI195)=1,AI195-AI194,"")</f>
        <v>-3.8740205098939384E-3</v>
      </c>
      <c r="AJ513">
        <f t="shared" si="480"/>
        <v>1.0979023912778274E-3</v>
      </c>
      <c r="AK513">
        <f t="shared" si="480"/>
        <v>-1.6335462165857351E-3</v>
      </c>
      <c r="AL513">
        <f t="shared" si="480"/>
        <v>7.3068762145815924E-3</v>
      </c>
      <c r="AM513">
        <f t="shared" si="480"/>
        <v>5.9759237284406908E-3</v>
      </c>
      <c r="AN513">
        <f t="shared" si="480"/>
        <v>-4.0863203784624602E-4</v>
      </c>
      <c r="AO513">
        <f t="shared" si="480"/>
        <v>2.4644639268966984E-4</v>
      </c>
      <c r="AP513" t="str">
        <f t="shared" si="480"/>
        <v/>
      </c>
      <c r="AQ513">
        <f t="shared" si="480"/>
        <v>8.3399211074919322E-4</v>
      </c>
      <c r="AR513">
        <f t="shared" si="480"/>
        <v>3.0721371447657297E-3</v>
      </c>
      <c r="AS513">
        <f t="shared" si="480"/>
        <v>3.906129255559776E-3</v>
      </c>
      <c r="AT513">
        <f t="shared" si="480"/>
        <v>1.3598862229451392E-3</v>
      </c>
      <c r="AU513" t="str">
        <f t="shared" si="480"/>
        <v/>
      </c>
      <c r="AV513">
        <f t="shared" si="480"/>
        <v>-3.5775252815035685E-3</v>
      </c>
      <c r="AW513">
        <f t="shared" si="480"/>
        <v>8.2779539209099084E-5</v>
      </c>
      <c r="AX513">
        <f t="shared" si="480"/>
        <v>3.8294922201398407E-3</v>
      </c>
      <c r="AY513">
        <f t="shared" si="480"/>
        <v>3.8021652298860786E-3</v>
      </c>
      <c r="AZ513" t="str">
        <f t="shared" si="480"/>
        <v/>
      </c>
      <c r="BA513">
        <f t="shared" si="480"/>
        <v>9.5045133708859808E-4</v>
      </c>
      <c r="BB513">
        <f t="shared" si="480"/>
        <v>-1.0512516653404802E-3</v>
      </c>
      <c r="BC513">
        <f t="shared" si="480"/>
        <v>7.0353374977969896E-2</v>
      </c>
      <c r="BD513" t="str">
        <f t="shared" si="480"/>
        <v/>
      </c>
      <c r="BE513">
        <f t="shared" si="480"/>
        <v>-1.3143569178053482E-3</v>
      </c>
      <c r="BF513">
        <f t="shared" si="480"/>
        <v>7.9619545316962359E-3</v>
      </c>
      <c r="BG513">
        <f t="shared" si="480"/>
        <v>-1.733389538160246E-2</v>
      </c>
      <c r="BH513">
        <f t="shared" si="480"/>
        <v>-1.4088128099644173E-3</v>
      </c>
      <c r="BI513" t="str">
        <f t="shared" si="480"/>
        <v/>
      </c>
      <c r="BJ513">
        <f t="shared" si="480"/>
        <v>-0.40987966612818738</v>
      </c>
      <c r="BK513">
        <f t="shared" si="480"/>
        <v>-0.6227939401769671</v>
      </c>
      <c r="BL513">
        <f t="shared" si="480"/>
        <v>0.32613847995911627</v>
      </c>
      <c r="BM513">
        <f t="shared" si="480"/>
        <v>-0.21291427405177865</v>
      </c>
      <c r="BN513">
        <f t="shared" si="480"/>
        <v>0.73601815896660816</v>
      </c>
      <c r="BO513">
        <f t="shared" si="480"/>
        <v>-5.8994924020319278E-3</v>
      </c>
      <c r="BP513">
        <f t="shared" si="480"/>
        <v>-6.1473506246582515E-3</v>
      </c>
    </row>
    <row r="514" spans="1:68" x14ac:dyDescent="0.2">
      <c r="A514">
        <v>1995</v>
      </c>
      <c r="B514">
        <v>1</v>
      </c>
      <c r="C514">
        <f t="shared" ref="C514:AH514" si="481">IF(COUNT(C196)=1,C196-C195,"")</f>
        <v>5.3891926376543609E-3</v>
      </c>
      <c r="D514">
        <f t="shared" si="481"/>
        <v>6.9842811234011037E-5</v>
      </c>
      <c r="E514" t="str">
        <f t="shared" si="481"/>
        <v/>
      </c>
      <c r="F514" t="str">
        <f t="shared" si="481"/>
        <v/>
      </c>
      <c r="G514" t="str">
        <f t="shared" si="481"/>
        <v/>
      </c>
      <c r="H514" t="str">
        <f t="shared" si="481"/>
        <v/>
      </c>
      <c r="I514">
        <f t="shared" si="481"/>
        <v>4.0998308418085827E-2</v>
      </c>
      <c r="J514" t="str">
        <f t="shared" si="481"/>
        <v/>
      </c>
      <c r="K514" t="str">
        <f t="shared" si="481"/>
        <v/>
      </c>
      <c r="L514" t="str">
        <f t="shared" si="481"/>
        <v/>
      </c>
      <c r="M514" t="str">
        <f t="shared" si="481"/>
        <v/>
      </c>
      <c r="N514" t="str">
        <f t="shared" si="481"/>
        <v/>
      </c>
      <c r="O514" t="str">
        <f t="shared" si="481"/>
        <v/>
      </c>
      <c r="P514" t="str">
        <f t="shared" si="481"/>
        <v/>
      </c>
      <c r="Q514">
        <f t="shared" si="481"/>
        <v>-8.9286463684334905E-4</v>
      </c>
      <c r="R514">
        <f t="shared" si="481"/>
        <v>5.6143368292467244E-3</v>
      </c>
      <c r="S514" t="str">
        <f t="shared" si="481"/>
        <v/>
      </c>
      <c r="T514" t="str">
        <f t="shared" si="481"/>
        <v/>
      </c>
      <c r="U514">
        <f t="shared" si="481"/>
        <v>1.4617947128433784E-2</v>
      </c>
      <c r="V514" t="str">
        <f t="shared" si="481"/>
        <v/>
      </c>
      <c r="W514" t="str">
        <f t="shared" si="481"/>
        <v/>
      </c>
      <c r="X514">
        <f t="shared" si="481"/>
        <v>-3.5651388406341411E-3</v>
      </c>
      <c r="Y514" t="str">
        <f t="shared" si="481"/>
        <v/>
      </c>
      <c r="Z514" t="str">
        <f t="shared" si="481"/>
        <v/>
      </c>
      <c r="AA514" t="str">
        <f t="shared" si="481"/>
        <v/>
      </c>
      <c r="AB514" t="str">
        <f t="shared" si="481"/>
        <v/>
      </c>
      <c r="AC514" t="str">
        <f t="shared" si="481"/>
        <v/>
      </c>
      <c r="AD514" t="str">
        <f t="shared" si="481"/>
        <v/>
      </c>
      <c r="AE514">
        <f t="shared" si="481"/>
        <v>3.5514665108582477E-4</v>
      </c>
      <c r="AF514">
        <f t="shared" si="481"/>
        <v>-1.5998863138362296E-3</v>
      </c>
      <c r="AG514">
        <f t="shared" si="481"/>
        <v>-1.3955546583428458E-3</v>
      </c>
      <c r="AH514">
        <f t="shared" si="481"/>
        <v>-1.2873833554039038E-3</v>
      </c>
      <c r="AI514">
        <f t="shared" ref="AI514:BP514" si="482">IF(COUNT(AI196)=1,AI196-AI195,"")</f>
        <v>-1.3301261309734969E-3</v>
      </c>
      <c r="AJ514">
        <f t="shared" si="482"/>
        <v>-8.2880945134178319E-4</v>
      </c>
      <c r="AK514">
        <f t="shared" si="482"/>
        <v>-1.2787535824090313E-3</v>
      </c>
      <c r="AL514">
        <f t="shared" si="482"/>
        <v>6.0962901959173976E-3</v>
      </c>
      <c r="AM514">
        <f t="shared" si="482"/>
        <v>-1.5897597384828543E-3</v>
      </c>
      <c r="AN514">
        <f t="shared" si="482"/>
        <v>2.9210451762824441E-3</v>
      </c>
      <c r="AO514">
        <f t="shared" si="482"/>
        <v>4.5209314901217823E-3</v>
      </c>
      <c r="AP514" t="str">
        <f t="shared" si="482"/>
        <v/>
      </c>
      <c r="AQ514">
        <f t="shared" si="482"/>
        <v>5.8749840534879638E-3</v>
      </c>
      <c r="AR514">
        <f t="shared" si="482"/>
        <v>1.2652740001182661E-2</v>
      </c>
      <c r="AS514">
        <f t="shared" si="482"/>
        <v>1.8527724054617778E-2</v>
      </c>
      <c r="AT514">
        <f t="shared" si="482"/>
        <v>-1.3138531417114185E-2</v>
      </c>
      <c r="AU514" t="str">
        <f t="shared" si="482"/>
        <v/>
      </c>
      <c r="AV514">
        <f t="shared" si="482"/>
        <v>-1.2294441263200895E-3</v>
      </c>
      <c r="AW514">
        <f t="shared" si="482"/>
        <v>9.36936002936406E-3</v>
      </c>
      <c r="AX514">
        <f t="shared" si="482"/>
        <v>-6.6186659175269114E-3</v>
      </c>
      <c r="AY514">
        <f t="shared" si="482"/>
        <v>-9.7105635238401433E-3</v>
      </c>
      <c r="AZ514" t="str">
        <f t="shared" si="482"/>
        <v/>
      </c>
      <c r="BA514">
        <f t="shared" si="482"/>
        <v>-5.3552388493942171E-2</v>
      </c>
      <c r="BB514">
        <f t="shared" si="482"/>
        <v>3.4618055803825598E-3</v>
      </c>
      <c r="BC514">
        <f t="shared" si="482"/>
        <v>1.2867248138518583E-2</v>
      </c>
      <c r="BD514" t="str">
        <f t="shared" si="482"/>
        <v/>
      </c>
      <c r="BE514">
        <f t="shared" si="482"/>
        <v>3.9470102994410006E-2</v>
      </c>
      <c r="BF514">
        <f t="shared" si="482"/>
        <v>7.6961764112786213E-3</v>
      </c>
      <c r="BG514">
        <f t="shared" si="482"/>
        <v>5.3641599795430039E-2</v>
      </c>
      <c r="BH514">
        <f t="shared" si="482"/>
        <v>-2.1849398611329812E-3</v>
      </c>
      <c r="BI514" t="str">
        <f t="shared" si="482"/>
        <v/>
      </c>
      <c r="BJ514">
        <f t="shared" si="482"/>
        <v>0.19223715605444625</v>
      </c>
      <c r="BK514">
        <f t="shared" si="482"/>
        <v>-9.0832629501750972E-2</v>
      </c>
      <c r="BL514">
        <f t="shared" si="482"/>
        <v>0.82522739272585</v>
      </c>
      <c r="BM514">
        <f t="shared" si="482"/>
        <v>-0.28306978556029172</v>
      </c>
      <c r="BN514">
        <f t="shared" si="482"/>
        <v>0.63299025058767611</v>
      </c>
      <c r="BO514">
        <f t="shared" si="482"/>
        <v>-3.146642616001484E-3</v>
      </c>
      <c r="BP514">
        <f t="shared" si="482"/>
        <v>-3.8813328358396834E-3</v>
      </c>
    </row>
    <row r="515" spans="1:68" x14ac:dyDescent="0.2">
      <c r="A515">
        <v>1995</v>
      </c>
      <c r="B515">
        <v>2</v>
      </c>
      <c r="C515">
        <f t="shared" ref="C515:AH515" si="483">IF(COUNT(C197)=1,C197-C196,"")</f>
        <v>5.474020623008613E-4</v>
      </c>
      <c r="D515">
        <f t="shared" si="483"/>
        <v>6.8005180516195196E-5</v>
      </c>
      <c r="E515" t="str">
        <f t="shared" si="483"/>
        <v/>
      </c>
      <c r="F515" t="str">
        <f t="shared" si="483"/>
        <v/>
      </c>
      <c r="G515" t="str">
        <f t="shared" si="483"/>
        <v/>
      </c>
      <c r="H515" t="str">
        <f t="shared" si="483"/>
        <v/>
      </c>
      <c r="I515">
        <f t="shared" si="483"/>
        <v>2.6337917154053869E-2</v>
      </c>
      <c r="J515" t="str">
        <f t="shared" si="483"/>
        <v/>
      </c>
      <c r="K515" t="str">
        <f t="shared" si="483"/>
        <v/>
      </c>
      <c r="L515" t="str">
        <f t="shared" si="483"/>
        <v/>
      </c>
      <c r="M515" t="str">
        <f t="shared" si="483"/>
        <v/>
      </c>
      <c r="N515" t="str">
        <f t="shared" si="483"/>
        <v/>
      </c>
      <c r="O515" t="str">
        <f t="shared" si="483"/>
        <v/>
      </c>
      <c r="P515" t="str">
        <f t="shared" si="483"/>
        <v/>
      </c>
      <c r="Q515">
        <f t="shared" si="483"/>
        <v>-4.1493576168008285E-3</v>
      </c>
      <c r="R515">
        <f t="shared" si="483"/>
        <v>-2.276373027159817E-2</v>
      </c>
      <c r="S515" t="str">
        <f t="shared" si="483"/>
        <v/>
      </c>
      <c r="T515" t="str">
        <f t="shared" si="483"/>
        <v/>
      </c>
      <c r="U515">
        <f t="shared" si="483"/>
        <v>2.1033413443876547E-2</v>
      </c>
      <c r="V515" t="str">
        <f t="shared" si="483"/>
        <v/>
      </c>
      <c r="W515" t="str">
        <f t="shared" si="483"/>
        <v/>
      </c>
      <c r="X515">
        <f t="shared" si="483"/>
        <v>4.6657030477827988E-3</v>
      </c>
      <c r="Y515" t="str">
        <f t="shared" si="483"/>
        <v/>
      </c>
      <c r="Z515" t="str">
        <f t="shared" si="483"/>
        <v/>
      </c>
      <c r="AA515" t="str">
        <f t="shared" si="483"/>
        <v/>
      </c>
      <c r="AB515" t="str">
        <f t="shared" si="483"/>
        <v/>
      </c>
      <c r="AC515" t="str">
        <f t="shared" si="483"/>
        <v/>
      </c>
      <c r="AD515" t="str">
        <f t="shared" si="483"/>
        <v/>
      </c>
      <c r="AE515">
        <f t="shared" si="483"/>
        <v>-1.3420542401476609E-4</v>
      </c>
      <c r="AF515">
        <f t="shared" si="483"/>
        <v>1.3930371321970725E-3</v>
      </c>
      <c r="AG515">
        <f t="shared" si="483"/>
        <v>6.4269124055105209E-4</v>
      </c>
      <c r="AH515">
        <f t="shared" si="483"/>
        <v>1.0302684037755583E-2</v>
      </c>
      <c r="AI515">
        <f t="shared" ref="AI515:BP515" si="484">IF(COUNT(AI197)=1,AI197-AI196,"")</f>
        <v>1.9230829766527791E-3</v>
      </c>
      <c r="AJ515">
        <f t="shared" si="484"/>
        <v>1.3279535980457169E-3</v>
      </c>
      <c r="AK515">
        <f t="shared" si="484"/>
        <v>8.4869939404974559E-4</v>
      </c>
      <c r="AL515">
        <f t="shared" si="484"/>
        <v>4.7285489446569073E-3</v>
      </c>
      <c r="AM515">
        <f t="shared" si="484"/>
        <v>-9.030403046224933E-3</v>
      </c>
      <c r="AN515">
        <f t="shared" si="484"/>
        <v>-1.8891026131515609E-3</v>
      </c>
      <c r="AO515">
        <f t="shared" si="484"/>
        <v>-3.2821397453459689E-3</v>
      </c>
      <c r="AP515" t="str">
        <f t="shared" si="484"/>
        <v/>
      </c>
      <c r="AQ515">
        <f t="shared" si="484"/>
        <v>1.7358220627734511E-3</v>
      </c>
      <c r="AR515">
        <f t="shared" si="484"/>
        <v>5.1268848287389091E-4</v>
      </c>
      <c r="AS515">
        <f t="shared" si="484"/>
        <v>2.2485105455150034E-3</v>
      </c>
      <c r="AT515">
        <f t="shared" si="484"/>
        <v>-1.7011084834731571E-3</v>
      </c>
      <c r="AU515" t="str">
        <f t="shared" si="484"/>
        <v/>
      </c>
      <c r="AV515">
        <f t="shared" si="484"/>
        <v>1.2897809185830056E-3</v>
      </c>
      <c r="AW515">
        <f t="shared" si="484"/>
        <v>2.0215379389059152E-3</v>
      </c>
      <c r="AX515">
        <f t="shared" si="484"/>
        <v>-1.384727706765787E-3</v>
      </c>
      <c r="AY515">
        <f t="shared" si="484"/>
        <v>-2.0518430705713797E-3</v>
      </c>
      <c r="AZ515" t="str">
        <f t="shared" si="484"/>
        <v/>
      </c>
      <c r="BA515">
        <f t="shared" si="484"/>
        <v>-1.8433594396016328E-2</v>
      </c>
      <c r="BB515">
        <f t="shared" si="484"/>
        <v>4.7799502755907497E-4</v>
      </c>
      <c r="BC515">
        <f t="shared" si="484"/>
        <v>2.3670026092584617E-2</v>
      </c>
      <c r="BD515" t="str">
        <f t="shared" si="484"/>
        <v/>
      </c>
      <c r="BE515">
        <f t="shared" si="484"/>
        <v>-4.7600710539494884E-3</v>
      </c>
      <c r="BF515">
        <f t="shared" si="484"/>
        <v>3.3355117281308466E-3</v>
      </c>
      <c r="BG515">
        <f t="shared" si="484"/>
        <v>-9.2778253873726513E-3</v>
      </c>
      <c r="BH515">
        <f t="shared" si="484"/>
        <v>-6.1193350606098332E-4</v>
      </c>
      <c r="BI515" t="str">
        <f t="shared" si="484"/>
        <v/>
      </c>
      <c r="BJ515">
        <f t="shared" si="484"/>
        <v>0.28175476709303826</v>
      </c>
      <c r="BK515">
        <f t="shared" si="484"/>
        <v>0.30806037555508947</v>
      </c>
      <c r="BL515">
        <f t="shared" si="484"/>
        <v>0.22433211809923304</v>
      </c>
      <c r="BM515">
        <f t="shared" si="484"/>
        <v>2.6305608457172891E-2</v>
      </c>
      <c r="BN515">
        <f t="shared" si="484"/>
        <v>-5.742263455960428E-2</v>
      </c>
      <c r="BO515">
        <f t="shared" si="484"/>
        <v>-1.0902167561812337E-3</v>
      </c>
      <c r="BP515">
        <f t="shared" si="484"/>
        <v>4.2135319159705212E-3</v>
      </c>
    </row>
    <row r="516" spans="1:68" x14ac:dyDescent="0.2">
      <c r="A516">
        <v>1995</v>
      </c>
      <c r="B516">
        <v>3</v>
      </c>
      <c r="C516">
        <f t="shared" ref="C516:AH516" si="485">IF(COUNT(C198)=1,C198-C197,"")</f>
        <v>2.1951509928239687E-3</v>
      </c>
      <c r="D516">
        <f t="shared" si="485"/>
        <v>2.3901005763278249E-3</v>
      </c>
      <c r="E516" t="str">
        <f t="shared" si="485"/>
        <v/>
      </c>
      <c r="F516" t="str">
        <f t="shared" si="485"/>
        <v/>
      </c>
      <c r="G516" t="str">
        <f t="shared" si="485"/>
        <v/>
      </c>
      <c r="H516" t="str">
        <f t="shared" si="485"/>
        <v/>
      </c>
      <c r="I516">
        <f t="shared" si="485"/>
        <v>-3.8701284137614422E-3</v>
      </c>
      <c r="J516" t="str">
        <f t="shared" si="485"/>
        <v/>
      </c>
      <c r="K516" t="str">
        <f t="shared" si="485"/>
        <v/>
      </c>
      <c r="L516" t="str">
        <f t="shared" si="485"/>
        <v/>
      </c>
      <c r="M516" t="str">
        <f t="shared" si="485"/>
        <v/>
      </c>
      <c r="N516" t="str">
        <f t="shared" si="485"/>
        <v/>
      </c>
      <c r="O516" t="str">
        <f t="shared" si="485"/>
        <v/>
      </c>
      <c r="P516" t="str">
        <f t="shared" si="485"/>
        <v/>
      </c>
      <c r="Q516">
        <f t="shared" si="485"/>
        <v>-7.809359715244199E-4</v>
      </c>
      <c r="R516">
        <f t="shared" si="485"/>
        <v>5.2147986252633061E-3</v>
      </c>
      <c r="S516" t="str">
        <f t="shared" si="485"/>
        <v/>
      </c>
      <c r="T516" t="str">
        <f t="shared" si="485"/>
        <v/>
      </c>
      <c r="U516">
        <f t="shared" si="485"/>
        <v>1.2176978886830447E-2</v>
      </c>
      <c r="V516" t="str">
        <f t="shared" si="485"/>
        <v/>
      </c>
      <c r="W516" t="str">
        <f t="shared" si="485"/>
        <v/>
      </c>
      <c r="X516">
        <f t="shared" si="485"/>
        <v>1.1250605403770209E-2</v>
      </c>
      <c r="Y516" t="str">
        <f t="shared" si="485"/>
        <v/>
      </c>
      <c r="Z516" t="str">
        <f t="shared" si="485"/>
        <v/>
      </c>
      <c r="AA516" t="str">
        <f t="shared" si="485"/>
        <v/>
      </c>
      <c r="AB516" t="str">
        <f t="shared" si="485"/>
        <v/>
      </c>
      <c r="AC516" t="str">
        <f t="shared" si="485"/>
        <v/>
      </c>
      <c r="AD516" t="str">
        <f t="shared" si="485"/>
        <v/>
      </c>
      <c r="AE516">
        <f t="shared" si="485"/>
        <v>-4.2697637632649332E-4</v>
      </c>
      <c r="AF516">
        <f t="shared" si="485"/>
        <v>8.7888982966344287E-4</v>
      </c>
      <c r="AG516">
        <f t="shared" si="485"/>
        <v>-2.6363800503403922E-4</v>
      </c>
      <c r="AH516">
        <f t="shared" si="485"/>
        <v>1.2570794248638606E-2</v>
      </c>
      <c r="AI516">
        <f t="shared" ref="AI516:BP516" si="486">IF(COUNT(AI198)=1,AI198-AI197,"")</f>
        <v>-6.7600362554820492E-5</v>
      </c>
      <c r="AJ516">
        <f t="shared" si="486"/>
        <v>2.5320208425068103E-3</v>
      </c>
      <c r="AK516">
        <f t="shared" si="486"/>
        <v>4.0909021636892362E-6</v>
      </c>
      <c r="AL516">
        <f t="shared" si="486"/>
        <v>1.1927418919410293E-2</v>
      </c>
      <c r="AM516">
        <f t="shared" si="486"/>
        <v>-5.9087901848542401E-4</v>
      </c>
      <c r="AN516">
        <f t="shared" si="486"/>
        <v>1.4240918913213108E-3</v>
      </c>
      <c r="AO516">
        <f t="shared" si="486"/>
        <v>5.4520206165964424E-4</v>
      </c>
      <c r="AP516" t="str">
        <f t="shared" si="486"/>
        <v/>
      </c>
      <c r="AQ516">
        <f t="shared" si="486"/>
        <v>1.9467508146178147E-3</v>
      </c>
      <c r="AR516">
        <f t="shared" si="486"/>
        <v>2.8728978490910606E-3</v>
      </c>
      <c r="AS516">
        <f t="shared" si="486"/>
        <v>4.8196486635170288E-3</v>
      </c>
      <c r="AT516">
        <f t="shared" si="486"/>
        <v>-2.6244976710347867E-3</v>
      </c>
      <c r="AU516" t="str">
        <f t="shared" si="486"/>
        <v/>
      </c>
      <c r="AV516">
        <f t="shared" si="486"/>
        <v>2.4752618290992956E-3</v>
      </c>
      <c r="AW516">
        <f t="shared" si="486"/>
        <v>4.16149908186636E-3</v>
      </c>
      <c r="AX516">
        <f t="shared" si="486"/>
        <v>-1.850850015902239E-3</v>
      </c>
      <c r="AY516">
        <f t="shared" si="486"/>
        <v>-3.2241516199569276E-3</v>
      </c>
      <c r="AZ516" t="str">
        <f t="shared" si="486"/>
        <v/>
      </c>
      <c r="BA516">
        <f t="shared" si="486"/>
        <v>-1.1742211244876177E-3</v>
      </c>
      <c r="BB516">
        <f t="shared" si="486"/>
        <v>1.9926768436704378E-3</v>
      </c>
      <c r="BC516">
        <f t="shared" si="486"/>
        <v>-1.9036678168520282E-3</v>
      </c>
      <c r="BD516" t="str">
        <f t="shared" si="486"/>
        <v/>
      </c>
      <c r="BE516">
        <f t="shared" si="486"/>
        <v>4.8518876351344886E-2</v>
      </c>
      <c r="BF516">
        <f t="shared" si="486"/>
        <v>1.1048529018611752E-2</v>
      </c>
      <c r="BG516">
        <f t="shared" si="486"/>
        <v>-1.4197271493646468E-2</v>
      </c>
      <c r="BH516">
        <f t="shared" si="486"/>
        <v>2.4730597275669473E-3</v>
      </c>
      <c r="BI516" t="str">
        <f t="shared" si="486"/>
        <v/>
      </c>
      <c r="BJ516">
        <f t="shared" si="486"/>
        <v>0.15928178731573617</v>
      </c>
      <c r="BK516">
        <f t="shared" si="486"/>
        <v>0.12462312082049376</v>
      </c>
      <c r="BL516">
        <f t="shared" si="486"/>
        <v>0.38351050429871414</v>
      </c>
      <c r="BM516">
        <f t="shared" si="486"/>
        <v>-3.4658666500638979E-2</v>
      </c>
      <c r="BN516">
        <f t="shared" si="486"/>
        <v>0.22422873150858824</v>
      </c>
      <c r="BO516">
        <f t="shared" si="486"/>
        <v>3.3346075973118838E-3</v>
      </c>
      <c r="BP516">
        <f t="shared" si="486"/>
        <v>5.2396736841712546E-3</v>
      </c>
    </row>
    <row r="517" spans="1:68" x14ac:dyDescent="0.2">
      <c r="A517">
        <v>1995</v>
      </c>
      <c r="B517">
        <v>4</v>
      </c>
      <c r="C517">
        <f t="shared" ref="C517:AH517" si="487">IF(COUNT(C199)=1,C199-C198,"")</f>
        <v>2.922573608385548E-3</v>
      </c>
      <c r="D517">
        <f t="shared" si="487"/>
        <v>3.5890365030688542E-4</v>
      </c>
      <c r="E517" t="str">
        <f t="shared" si="487"/>
        <v/>
      </c>
      <c r="F517" t="str">
        <f t="shared" si="487"/>
        <v/>
      </c>
      <c r="G517" t="str">
        <f t="shared" si="487"/>
        <v/>
      </c>
      <c r="H517" t="str">
        <f t="shared" si="487"/>
        <v/>
      </c>
      <c r="I517">
        <f t="shared" si="487"/>
        <v>5.8937290467175885E-3</v>
      </c>
      <c r="J517" t="str">
        <f t="shared" si="487"/>
        <v/>
      </c>
      <c r="K517" t="str">
        <f t="shared" si="487"/>
        <v/>
      </c>
      <c r="L517" t="str">
        <f t="shared" si="487"/>
        <v/>
      </c>
      <c r="M517" t="str">
        <f t="shared" si="487"/>
        <v/>
      </c>
      <c r="N517" t="str">
        <f t="shared" si="487"/>
        <v/>
      </c>
      <c r="O517" t="str">
        <f t="shared" si="487"/>
        <v/>
      </c>
      <c r="P517" t="str">
        <f t="shared" si="487"/>
        <v/>
      </c>
      <c r="Q517">
        <f t="shared" si="487"/>
        <v>1.3082048005469242E-3</v>
      </c>
      <c r="R517">
        <f t="shared" si="487"/>
        <v>7.177337204707257E-3</v>
      </c>
      <c r="S517" t="str">
        <f t="shared" si="487"/>
        <v/>
      </c>
      <c r="T517" t="str">
        <f t="shared" si="487"/>
        <v/>
      </c>
      <c r="U517">
        <f t="shared" si="487"/>
        <v>-6.6845696597610527E-3</v>
      </c>
      <c r="V517" t="str">
        <f t="shared" si="487"/>
        <v/>
      </c>
      <c r="W517" t="str">
        <f t="shared" si="487"/>
        <v/>
      </c>
      <c r="X517">
        <f t="shared" si="487"/>
        <v>4.7772178319949177E-4</v>
      </c>
      <c r="Y517" t="str">
        <f t="shared" si="487"/>
        <v/>
      </c>
      <c r="Z517" t="str">
        <f t="shared" si="487"/>
        <v/>
      </c>
      <c r="AA517" t="str">
        <f t="shared" si="487"/>
        <v/>
      </c>
      <c r="AB517" t="str">
        <f t="shared" si="487"/>
        <v/>
      </c>
      <c r="AC517" t="str">
        <f t="shared" si="487"/>
        <v/>
      </c>
      <c r="AD517" t="str">
        <f t="shared" si="487"/>
        <v/>
      </c>
      <c r="AE517">
        <f t="shared" si="487"/>
        <v>-1.0106290535336626E-3</v>
      </c>
      <c r="AF517">
        <f t="shared" si="487"/>
        <v>-2.6451770245179418E-3</v>
      </c>
      <c r="AG517">
        <f t="shared" si="487"/>
        <v>-5.2904203325532251E-4</v>
      </c>
      <c r="AH517">
        <f t="shared" si="487"/>
        <v>-2.9804896860760266E-2</v>
      </c>
      <c r="AI517">
        <f t="shared" ref="AI517:BP517" si="488">IF(COUNT(AI199)=1,AI199-AI198,"")</f>
        <v>-1.7992640872410703E-3</v>
      </c>
      <c r="AJ517">
        <f t="shared" si="488"/>
        <v>-7.3840412909511599E-3</v>
      </c>
      <c r="AK517">
        <f t="shared" si="488"/>
        <v>-4.5870391484292838E-5</v>
      </c>
      <c r="AL517">
        <f t="shared" si="488"/>
        <v>1.1112728429031549E-2</v>
      </c>
      <c r="AM517">
        <f t="shared" si="488"/>
        <v>-2.5376895656936682E-3</v>
      </c>
      <c r="AN517">
        <f t="shared" si="488"/>
        <v>-1.0981418955324784E-4</v>
      </c>
      <c r="AO517">
        <f t="shared" si="488"/>
        <v>2.5353628349655821E-3</v>
      </c>
      <c r="AP517" t="str">
        <f t="shared" si="488"/>
        <v/>
      </c>
      <c r="AQ517">
        <f t="shared" si="488"/>
        <v>1.7337026550432455E-3</v>
      </c>
      <c r="AR517">
        <f t="shared" si="488"/>
        <v>1.0157173498110517E-2</v>
      </c>
      <c r="AS517">
        <f t="shared" si="488"/>
        <v>1.1890876152914842E-2</v>
      </c>
      <c r="AT517">
        <f t="shared" si="488"/>
        <v>-8.9683025449327491E-3</v>
      </c>
      <c r="AU517" t="str">
        <f t="shared" si="488"/>
        <v/>
      </c>
      <c r="AV517">
        <f t="shared" si="488"/>
        <v>1.3181084875721893E-3</v>
      </c>
      <c r="AW517">
        <f t="shared" si="488"/>
        <v>6.3089784519947401E-3</v>
      </c>
      <c r="AX517">
        <f t="shared" si="488"/>
        <v>-5.4792892156196871E-3</v>
      </c>
      <c r="AY517">
        <f t="shared" si="488"/>
        <v>-7.5612581084039121E-3</v>
      </c>
      <c r="AZ517" t="str">
        <f t="shared" si="488"/>
        <v/>
      </c>
      <c r="BA517">
        <f t="shared" si="488"/>
        <v>-1.1327694221425766E-3</v>
      </c>
      <c r="BB517">
        <f t="shared" si="488"/>
        <v>4.9825330511499288E-4</v>
      </c>
      <c r="BC517">
        <f t="shared" si="488"/>
        <v>-3.3784355147094658E-2</v>
      </c>
      <c r="BD517" t="str">
        <f t="shared" si="488"/>
        <v/>
      </c>
      <c r="BE517">
        <f t="shared" si="488"/>
        <v>3.4235132985189765E-3</v>
      </c>
      <c r="BF517">
        <f t="shared" si="488"/>
        <v>1.3757905394553127E-2</v>
      </c>
      <c r="BG517">
        <f t="shared" si="488"/>
        <v>-5.1459214252576047E-3</v>
      </c>
      <c r="BH517">
        <f t="shared" si="488"/>
        <v>-1.58072554628301E-3</v>
      </c>
      <c r="BI517" t="str">
        <f t="shared" si="488"/>
        <v/>
      </c>
      <c r="BJ517">
        <f t="shared" si="488"/>
        <v>0.37525074032124905</v>
      </c>
      <c r="BK517">
        <f t="shared" si="488"/>
        <v>0.45940111438668563</v>
      </c>
      <c r="BL517">
        <f t="shared" si="488"/>
        <v>-5.7319808030068309E-2</v>
      </c>
      <c r="BM517">
        <f t="shared" si="488"/>
        <v>8.4150374059746014E-2</v>
      </c>
      <c r="BN517">
        <f t="shared" si="488"/>
        <v>-0.43257053407732093</v>
      </c>
      <c r="BO517">
        <f t="shared" si="488"/>
        <v>5.1421240000622467E-3</v>
      </c>
      <c r="BP517">
        <f t="shared" si="488"/>
        <v>2.760363284490773E-3</v>
      </c>
    </row>
    <row r="518" spans="1:68" x14ac:dyDescent="0.2">
      <c r="A518">
        <v>1996</v>
      </c>
      <c r="B518">
        <v>1</v>
      </c>
      <c r="C518">
        <f t="shared" ref="C518:AH518" si="489">IF(COUNT(C200)=1,C200-C199,"")</f>
        <v>-7.6864823375704106E-3</v>
      </c>
      <c r="D518">
        <f t="shared" si="489"/>
        <v>-1.0003733989325525E-3</v>
      </c>
      <c r="E518" t="str">
        <f t="shared" si="489"/>
        <v/>
      </c>
      <c r="F518" t="str">
        <f t="shared" si="489"/>
        <v/>
      </c>
      <c r="G518" t="str">
        <f t="shared" si="489"/>
        <v/>
      </c>
      <c r="H518" t="str">
        <f t="shared" si="489"/>
        <v/>
      </c>
      <c r="I518">
        <f t="shared" si="489"/>
        <v>-2.6101857938439998E-2</v>
      </c>
      <c r="J518" t="str">
        <f t="shared" si="489"/>
        <v/>
      </c>
      <c r="K518" t="str">
        <f t="shared" si="489"/>
        <v/>
      </c>
      <c r="L518" t="str">
        <f t="shared" si="489"/>
        <v/>
      </c>
      <c r="M518" t="str">
        <f t="shared" si="489"/>
        <v/>
      </c>
      <c r="N518" t="str">
        <f t="shared" si="489"/>
        <v/>
      </c>
      <c r="O518" t="str">
        <f t="shared" si="489"/>
        <v/>
      </c>
      <c r="P518" t="str">
        <f t="shared" si="489"/>
        <v/>
      </c>
      <c r="Q518">
        <f t="shared" si="489"/>
        <v>-2.4797826245680048E-4</v>
      </c>
      <c r="R518">
        <f t="shared" si="489"/>
        <v>2.6306123451025343E-3</v>
      </c>
      <c r="S518" t="str">
        <f t="shared" si="489"/>
        <v/>
      </c>
      <c r="T518" t="str">
        <f t="shared" si="489"/>
        <v/>
      </c>
      <c r="U518">
        <f t="shared" si="489"/>
        <v>3.4325311043801321E-3</v>
      </c>
      <c r="V518" t="str">
        <f t="shared" si="489"/>
        <v/>
      </c>
      <c r="W518" t="str">
        <f t="shared" si="489"/>
        <v/>
      </c>
      <c r="X518">
        <f t="shared" si="489"/>
        <v>-1.2973601876245411E-2</v>
      </c>
      <c r="Y518" t="str">
        <f t="shared" si="489"/>
        <v/>
      </c>
      <c r="Z518" t="str">
        <f t="shared" si="489"/>
        <v/>
      </c>
      <c r="AA518" t="str">
        <f t="shared" si="489"/>
        <v/>
      </c>
      <c r="AB518" t="str">
        <f t="shared" si="489"/>
        <v/>
      </c>
      <c r="AC518" t="str">
        <f t="shared" si="489"/>
        <v/>
      </c>
      <c r="AD518" t="str">
        <f t="shared" si="489"/>
        <v/>
      </c>
      <c r="AE518">
        <f t="shared" si="489"/>
        <v>4.9451503202835312E-4</v>
      </c>
      <c r="AF518">
        <f t="shared" si="489"/>
        <v>-2.4492064732095642E-3</v>
      </c>
      <c r="AG518">
        <f t="shared" si="489"/>
        <v>2.6168735958620459E-5</v>
      </c>
      <c r="AH518">
        <f t="shared" si="489"/>
        <v>-3.2163466445425115E-2</v>
      </c>
      <c r="AI518">
        <f t="shared" ref="AI518:BP518" si="490">IF(COUNT(AI200)=1,AI200-AI199,"")</f>
        <v>1.3522072665335116E-3</v>
      </c>
      <c r="AJ518">
        <f t="shared" si="490"/>
        <v>-7.4600198406624685E-3</v>
      </c>
      <c r="AK518">
        <f t="shared" si="490"/>
        <v>-2.6542407358132181E-4</v>
      </c>
      <c r="AL518">
        <f t="shared" si="490"/>
        <v>2.65926058564947E-3</v>
      </c>
      <c r="AM518">
        <f t="shared" si="490"/>
        <v>-1.498013089177519E-3</v>
      </c>
      <c r="AN518">
        <f t="shared" si="490"/>
        <v>-6.3402248939339323E-3</v>
      </c>
      <c r="AO518">
        <f t="shared" si="490"/>
        <v>-3.891018420723924E-3</v>
      </c>
      <c r="AP518" t="str">
        <f t="shared" si="490"/>
        <v/>
      </c>
      <c r="AQ518">
        <f t="shared" si="490"/>
        <v>-1.5258476647588282E-3</v>
      </c>
      <c r="AR518">
        <f t="shared" si="490"/>
        <v>-1.4323316896916793E-2</v>
      </c>
      <c r="AS518">
        <f t="shared" si="490"/>
        <v>-1.5849164561943851E-2</v>
      </c>
      <c r="AT518">
        <f t="shared" si="490"/>
        <v>8.1626822239313501E-3</v>
      </c>
      <c r="AU518" t="str">
        <f t="shared" si="490"/>
        <v/>
      </c>
      <c r="AV518">
        <f t="shared" si="490"/>
        <v>4.5176091211267533E-3</v>
      </c>
      <c r="AW518">
        <f t="shared" si="490"/>
        <v>-7.189415442908853E-3</v>
      </c>
      <c r="AX518">
        <f t="shared" si="490"/>
        <v>1.441646908245886E-3</v>
      </c>
      <c r="AY518">
        <f t="shared" si="490"/>
        <v>3.8141488572085436E-3</v>
      </c>
      <c r="AZ518" t="str">
        <f t="shared" si="490"/>
        <v/>
      </c>
      <c r="BA518">
        <f t="shared" si="490"/>
        <v>-1.9261648159950795E-2</v>
      </c>
      <c r="BB518">
        <f t="shared" si="490"/>
        <v>-2.5028416910384266E-3</v>
      </c>
      <c r="BC518">
        <f t="shared" si="490"/>
        <v>-5.7635409864719822E-2</v>
      </c>
      <c r="BD518" t="str">
        <f t="shared" si="490"/>
        <v/>
      </c>
      <c r="BE518">
        <f t="shared" si="490"/>
        <v>-5.2878012762214155E-5</v>
      </c>
      <c r="BF518">
        <f t="shared" si="490"/>
        <v>5.108467010884965E-3</v>
      </c>
      <c r="BG518">
        <f t="shared" si="490"/>
        <v>3.4608349390383708E-3</v>
      </c>
      <c r="BH518">
        <f t="shared" si="490"/>
        <v>3.3613709331263356E-3</v>
      </c>
      <c r="BI518" t="str">
        <f t="shared" si="490"/>
        <v/>
      </c>
      <c r="BJ518">
        <f t="shared" si="490"/>
        <v>-5.0005401408781402E-2</v>
      </c>
      <c r="BK518">
        <f t="shared" si="490"/>
        <v>0.14286197489536612</v>
      </c>
      <c r="BL518">
        <f t="shared" si="490"/>
        <v>-0.84848087230666636</v>
      </c>
      <c r="BM518">
        <f t="shared" si="490"/>
        <v>0.19286737629835038</v>
      </c>
      <c r="BN518">
        <f t="shared" si="490"/>
        <v>-0.79847545714410395</v>
      </c>
      <c r="BO518">
        <f t="shared" si="490"/>
        <v>3.5546075514552578E-3</v>
      </c>
      <c r="BP518">
        <f t="shared" si="490"/>
        <v>7.3843864868333997E-3</v>
      </c>
    </row>
    <row r="519" spans="1:68" x14ac:dyDescent="0.2">
      <c r="A519">
        <v>1996</v>
      </c>
      <c r="B519">
        <v>2</v>
      </c>
      <c r="C519">
        <f t="shared" ref="C519:AH519" si="491">IF(COUNT(C201)=1,C201-C200,"")</f>
        <v>5.6245512806363251E-4</v>
      </c>
      <c r="D519">
        <f t="shared" si="491"/>
        <v>3.9979456563266069E-3</v>
      </c>
      <c r="E519" t="str">
        <f t="shared" si="491"/>
        <v/>
      </c>
      <c r="F519" t="str">
        <f t="shared" si="491"/>
        <v/>
      </c>
      <c r="G519" t="str">
        <f t="shared" si="491"/>
        <v/>
      </c>
      <c r="H519" t="str">
        <f t="shared" si="491"/>
        <v/>
      </c>
      <c r="I519">
        <f t="shared" si="491"/>
        <v>-2.3704440671185267E-2</v>
      </c>
      <c r="J519" t="str">
        <f t="shared" si="491"/>
        <v/>
      </c>
      <c r="K519" t="str">
        <f t="shared" si="491"/>
        <v/>
      </c>
      <c r="L519" t="str">
        <f t="shared" si="491"/>
        <v/>
      </c>
      <c r="M519" t="str">
        <f t="shared" si="491"/>
        <v/>
      </c>
      <c r="N519" t="str">
        <f t="shared" si="491"/>
        <v/>
      </c>
      <c r="O519" t="str">
        <f t="shared" si="491"/>
        <v/>
      </c>
      <c r="P519" t="str">
        <f t="shared" si="491"/>
        <v/>
      </c>
      <c r="Q519">
        <f t="shared" si="491"/>
        <v>1.5444402804580259E-3</v>
      </c>
      <c r="R519">
        <f t="shared" si="491"/>
        <v>1.0352514092397236E-2</v>
      </c>
      <c r="S519" t="str">
        <f t="shared" si="491"/>
        <v/>
      </c>
      <c r="T519" t="str">
        <f t="shared" si="491"/>
        <v/>
      </c>
      <c r="U519">
        <f t="shared" si="491"/>
        <v>-6.0512129251169E-3</v>
      </c>
      <c r="V519" t="str">
        <f t="shared" si="491"/>
        <v/>
      </c>
      <c r="W519" t="str">
        <f t="shared" si="491"/>
        <v/>
      </c>
      <c r="X519">
        <f t="shared" si="491"/>
        <v>2.2272999846135733E-3</v>
      </c>
      <c r="Y519" t="str">
        <f t="shared" si="491"/>
        <v/>
      </c>
      <c r="Z519" t="str">
        <f t="shared" si="491"/>
        <v/>
      </c>
      <c r="AA519" t="str">
        <f t="shared" si="491"/>
        <v/>
      </c>
      <c r="AB519" t="str">
        <f t="shared" si="491"/>
        <v/>
      </c>
      <c r="AC519" t="str">
        <f t="shared" si="491"/>
        <v/>
      </c>
      <c r="AD519" t="str">
        <f t="shared" si="491"/>
        <v/>
      </c>
      <c r="AE519">
        <f t="shared" si="491"/>
        <v>1.3801499327685818E-3</v>
      </c>
      <c r="AF519">
        <f t="shared" si="491"/>
        <v>2.7831949326984073E-4</v>
      </c>
      <c r="AG519">
        <f t="shared" si="491"/>
        <v>-1.0464397652354407E-3</v>
      </c>
      <c r="AH519">
        <f t="shared" si="491"/>
        <v>1.3749771330680893E-2</v>
      </c>
      <c r="AI519">
        <f t="shared" ref="AI519:BP519" si="492">IF(COUNT(AI201)=1,AI201-AI200,"")</f>
        <v>-4.0914865923014077E-4</v>
      </c>
      <c r="AJ519">
        <f t="shared" si="492"/>
        <v>2.8464727459853734E-3</v>
      </c>
      <c r="AK519">
        <f t="shared" si="492"/>
        <v>-1.4380357621766038E-3</v>
      </c>
      <c r="AL519">
        <f t="shared" si="492"/>
        <v>1.3532244541239358E-2</v>
      </c>
      <c r="AM519">
        <f t="shared" si="492"/>
        <v>1.6408133972536376E-3</v>
      </c>
      <c r="AN519">
        <f t="shared" si="492"/>
        <v>-6.9321522987397799E-4</v>
      </c>
      <c r="AO519">
        <f t="shared" si="492"/>
        <v>-9.7153472314337463E-4</v>
      </c>
      <c r="AP519" t="str">
        <f t="shared" si="492"/>
        <v/>
      </c>
      <c r="AQ519">
        <f t="shared" si="492"/>
        <v>-3.0378831854136479E-3</v>
      </c>
      <c r="AR519">
        <f t="shared" si="492"/>
        <v>-4.5974161835231619E-3</v>
      </c>
      <c r="AS519">
        <f t="shared" si="492"/>
        <v>-7.6352993692268001E-3</v>
      </c>
      <c r="AT519">
        <f t="shared" si="492"/>
        <v>8.1977544968223626E-3</v>
      </c>
      <c r="AU519" t="str">
        <f t="shared" si="492"/>
        <v/>
      </c>
      <c r="AV519">
        <f t="shared" si="492"/>
        <v>1.4218045343152852E-3</v>
      </c>
      <c r="AW519">
        <f t="shared" si="492"/>
        <v>9.0076802498639807E-4</v>
      </c>
      <c r="AX519">
        <f t="shared" si="492"/>
        <v>5.2089102083785477E-3</v>
      </c>
      <c r="AY519">
        <f t="shared" si="492"/>
        <v>4.9116524126526784E-3</v>
      </c>
      <c r="AZ519" t="str">
        <f t="shared" si="492"/>
        <v/>
      </c>
      <c r="BA519">
        <f t="shared" si="492"/>
        <v>1.7841438070821614E-2</v>
      </c>
      <c r="BB519">
        <f t="shared" si="492"/>
        <v>-1.0051117761191719E-3</v>
      </c>
      <c r="BC519">
        <f t="shared" si="492"/>
        <v>1.7577134563083963E-2</v>
      </c>
      <c r="BD519" t="str">
        <f t="shared" si="492"/>
        <v/>
      </c>
      <c r="BE519">
        <f t="shared" si="492"/>
        <v>-2.5912982459720624E-2</v>
      </c>
      <c r="BF519">
        <f t="shared" si="492"/>
        <v>1.3253925009880874E-2</v>
      </c>
      <c r="BG519">
        <f t="shared" si="492"/>
        <v>8.3372402398307344E-3</v>
      </c>
      <c r="BH519">
        <f t="shared" si="492"/>
        <v>-1.4690443297316058E-4</v>
      </c>
      <c r="BI519" t="str">
        <f t="shared" si="492"/>
        <v/>
      </c>
      <c r="BJ519">
        <f t="shared" si="492"/>
        <v>-4.6388197105417639E-2</v>
      </c>
      <c r="BK519">
        <f t="shared" si="492"/>
        <v>5.5186195291753393E-2</v>
      </c>
      <c r="BL519">
        <f t="shared" si="492"/>
        <v>-0.1202589170706112</v>
      </c>
      <c r="BM519">
        <f t="shared" si="492"/>
        <v>0.10157439239141874</v>
      </c>
      <c r="BN519">
        <f t="shared" si="492"/>
        <v>-7.3870706934731301E-2</v>
      </c>
      <c r="BO519">
        <f t="shared" si="492"/>
        <v>-3.2472325595509846E-3</v>
      </c>
      <c r="BP519">
        <f t="shared" si="492"/>
        <v>-7.711304923999282E-4</v>
      </c>
    </row>
    <row r="520" spans="1:68" x14ac:dyDescent="0.2">
      <c r="A520">
        <v>1996</v>
      </c>
      <c r="B520">
        <v>3</v>
      </c>
      <c r="C520">
        <f t="shared" ref="C520:AH520" si="493">IF(COUNT(C202)=1,C202-C201,"")</f>
        <v>-6.2128133045113998E-4</v>
      </c>
      <c r="D520">
        <f t="shared" si="493"/>
        <v>2.3760574082452024E-3</v>
      </c>
      <c r="E520" t="str">
        <f t="shared" si="493"/>
        <v/>
      </c>
      <c r="F520" t="str">
        <f t="shared" si="493"/>
        <v/>
      </c>
      <c r="G520" t="str">
        <f t="shared" si="493"/>
        <v/>
      </c>
      <c r="H520" t="str">
        <f t="shared" si="493"/>
        <v/>
      </c>
      <c r="I520">
        <f t="shared" si="493"/>
        <v>2.1624187733062072E-2</v>
      </c>
      <c r="J520" t="str">
        <f t="shared" si="493"/>
        <v/>
      </c>
      <c r="K520" t="str">
        <f t="shared" si="493"/>
        <v/>
      </c>
      <c r="L520" t="str">
        <f t="shared" si="493"/>
        <v/>
      </c>
      <c r="M520" t="str">
        <f t="shared" si="493"/>
        <v/>
      </c>
      <c r="N520" t="str">
        <f t="shared" si="493"/>
        <v/>
      </c>
      <c r="O520" t="str">
        <f t="shared" si="493"/>
        <v/>
      </c>
      <c r="P520" t="str">
        <f t="shared" si="493"/>
        <v/>
      </c>
      <c r="Q520">
        <f t="shared" si="493"/>
        <v>-4.7498475606114303E-3</v>
      </c>
      <c r="R520">
        <f t="shared" si="493"/>
        <v>-4.2564080978122476E-2</v>
      </c>
      <c r="S520" t="str">
        <f t="shared" si="493"/>
        <v/>
      </c>
      <c r="T520" t="str">
        <f t="shared" si="493"/>
        <v/>
      </c>
      <c r="U520">
        <f t="shared" si="493"/>
        <v>6.5079574311921462E-3</v>
      </c>
      <c r="V520" t="str">
        <f t="shared" si="493"/>
        <v/>
      </c>
      <c r="W520" t="str">
        <f t="shared" si="493"/>
        <v/>
      </c>
      <c r="X520">
        <f t="shared" si="493"/>
        <v>-3.6441448666879594E-3</v>
      </c>
      <c r="Y520" t="str">
        <f t="shared" si="493"/>
        <v/>
      </c>
      <c r="Z520" t="str">
        <f t="shared" si="493"/>
        <v/>
      </c>
      <c r="AA520" t="str">
        <f t="shared" si="493"/>
        <v/>
      </c>
      <c r="AB520" t="str">
        <f t="shared" si="493"/>
        <v/>
      </c>
      <c r="AC520" t="str">
        <f t="shared" si="493"/>
        <v/>
      </c>
      <c r="AD520" t="str">
        <f t="shared" si="493"/>
        <v/>
      </c>
      <c r="AE520">
        <f t="shared" si="493"/>
        <v>-9.4628476198987954E-4</v>
      </c>
      <c r="AF520">
        <f t="shared" si="493"/>
        <v>-2.7236221020832119E-3</v>
      </c>
      <c r="AG520">
        <f t="shared" si="493"/>
        <v>-1.2862764789609571E-3</v>
      </c>
      <c r="AH520">
        <f t="shared" si="493"/>
        <v>-1.7821412417915461E-2</v>
      </c>
      <c r="AI520">
        <f t="shared" ref="AI520:BP520" si="494">IF(COUNT(AI202)=1,AI202-AI201,"")</f>
        <v>6.6844236479735031E-4</v>
      </c>
      <c r="AJ520">
        <f t="shared" si="494"/>
        <v>-5.8915492909505929E-3</v>
      </c>
      <c r="AK520">
        <f t="shared" si="494"/>
        <v>-2.9797217826654787E-4</v>
      </c>
      <c r="AL520">
        <f t="shared" si="494"/>
        <v>1.7473752876185245E-2</v>
      </c>
      <c r="AM520">
        <f t="shared" si="494"/>
        <v>2.8391258602233904E-4</v>
      </c>
      <c r="AN520">
        <f t="shared" si="494"/>
        <v>1.7127484493433265E-3</v>
      </c>
      <c r="AO520">
        <f t="shared" si="494"/>
        <v>4.4363705514278706E-3</v>
      </c>
      <c r="AP520" t="str">
        <f t="shared" si="494"/>
        <v/>
      </c>
      <c r="AQ520">
        <f t="shared" si="494"/>
        <v>-5.0444445714958874E-4</v>
      </c>
      <c r="AR520">
        <f t="shared" si="494"/>
        <v>1.4226747059309375E-4</v>
      </c>
      <c r="AS520">
        <f t="shared" si="494"/>
        <v>-3.6217698685447886E-4</v>
      </c>
      <c r="AT520">
        <f t="shared" si="494"/>
        <v>-2.5910434406906102E-4</v>
      </c>
      <c r="AU520" t="str">
        <f t="shared" si="494"/>
        <v/>
      </c>
      <c r="AV520">
        <f t="shared" si="494"/>
        <v>-1.3508980934293646E-3</v>
      </c>
      <c r="AW520">
        <f t="shared" si="494"/>
        <v>5.7404805092620137E-4</v>
      </c>
      <c r="AX520">
        <f t="shared" si="494"/>
        <v>6.7173620823091085E-5</v>
      </c>
      <c r="AY520">
        <f t="shared" si="494"/>
        <v>-1.2226584695174125E-4</v>
      </c>
      <c r="AZ520" t="str">
        <f t="shared" si="494"/>
        <v/>
      </c>
      <c r="BA520">
        <f t="shared" si="494"/>
        <v>-1.8948708423700777E-2</v>
      </c>
      <c r="BB520">
        <f t="shared" si="494"/>
        <v>-2.5139263437630177E-3</v>
      </c>
      <c r="BC520">
        <f t="shared" si="494"/>
        <v>4.8606055260417058E-2</v>
      </c>
      <c r="BD520" t="str">
        <f t="shared" si="494"/>
        <v/>
      </c>
      <c r="BE520">
        <f t="shared" si="494"/>
        <v>-1.6961672400390704E-2</v>
      </c>
      <c r="BF520">
        <f t="shared" si="494"/>
        <v>2.01973749489337E-2</v>
      </c>
      <c r="BG520">
        <f t="shared" si="494"/>
        <v>3.1145146786792921E-3</v>
      </c>
      <c r="BH520">
        <f t="shared" si="494"/>
        <v>1.6724675671079131E-3</v>
      </c>
      <c r="BI520" t="str">
        <f t="shared" si="494"/>
        <v/>
      </c>
      <c r="BJ520">
        <f t="shared" si="494"/>
        <v>0.14623204737616025</v>
      </c>
      <c r="BK520">
        <f t="shared" si="494"/>
        <v>4.6464979786753347E-2</v>
      </c>
      <c r="BL520">
        <f t="shared" si="494"/>
        <v>0.37759012968376116</v>
      </c>
      <c r="BM520">
        <f t="shared" si="494"/>
        <v>-9.9767067594993541E-2</v>
      </c>
      <c r="BN520">
        <f t="shared" si="494"/>
        <v>0.23135809446854272</v>
      </c>
      <c r="BO520">
        <f t="shared" si="494"/>
        <v>2.5596340983470856E-3</v>
      </c>
      <c r="BP520">
        <f t="shared" si="494"/>
        <v>-1.1232028761289876E-2</v>
      </c>
    </row>
    <row r="521" spans="1:68" x14ac:dyDescent="0.2">
      <c r="A521">
        <v>1996</v>
      </c>
      <c r="B521">
        <v>4</v>
      </c>
      <c r="C521">
        <f t="shared" ref="C521:AH521" si="495">IF(COUNT(C203)=1,C203-C202,"")</f>
        <v>2.4001382736003052E-3</v>
      </c>
      <c r="D521">
        <f t="shared" si="495"/>
        <v>-9.2717105065531769E-5</v>
      </c>
      <c r="E521" t="str">
        <f t="shared" si="495"/>
        <v/>
      </c>
      <c r="F521" t="str">
        <f t="shared" si="495"/>
        <v/>
      </c>
      <c r="G521" t="str">
        <f t="shared" si="495"/>
        <v/>
      </c>
      <c r="H521" t="str">
        <f t="shared" si="495"/>
        <v/>
      </c>
      <c r="I521">
        <f t="shared" si="495"/>
        <v>-2.6538684047228145E-4</v>
      </c>
      <c r="J521" t="str">
        <f t="shared" si="495"/>
        <v/>
      </c>
      <c r="K521" t="str">
        <f t="shared" si="495"/>
        <v/>
      </c>
      <c r="L521" t="str">
        <f t="shared" si="495"/>
        <v/>
      </c>
      <c r="M521" t="str">
        <f t="shared" si="495"/>
        <v/>
      </c>
      <c r="N521" t="str">
        <f t="shared" si="495"/>
        <v/>
      </c>
      <c r="O521" t="str">
        <f t="shared" si="495"/>
        <v/>
      </c>
      <c r="P521" t="str">
        <f t="shared" si="495"/>
        <v/>
      </c>
      <c r="Q521">
        <f t="shared" si="495"/>
        <v>1.5146869205666293E-3</v>
      </c>
      <c r="R521">
        <f t="shared" si="495"/>
        <v>-1.6511267669558904E-3</v>
      </c>
      <c r="S521" t="str">
        <f t="shared" si="495"/>
        <v/>
      </c>
      <c r="T521" t="str">
        <f t="shared" si="495"/>
        <v/>
      </c>
      <c r="U521">
        <f t="shared" si="495"/>
        <v>-1.5692551826419709E-2</v>
      </c>
      <c r="V521" t="str">
        <f t="shared" si="495"/>
        <v/>
      </c>
      <c r="W521" t="str">
        <f t="shared" si="495"/>
        <v/>
      </c>
      <c r="X521">
        <f t="shared" si="495"/>
        <v>4.2563994016697748E-3</v>
      </c>
      <c r="Y521" t="str">
        <f t="shared" si="495"/>
        <v/>
      </c>
      <c r="Z521" t="str">
        <f t="shared" si="495"/>
        <v/>
      </c>
      <c r="AA521" t="str">
        <f t="shared" si="495"/>
        <v/>
      </c>
      <c r="AB521" t="str">
        <f t="shared" si="495"/>
        <v/>
      </c>
      <c r="AC521" t="str">
        <f t="shared" si="495"/>
        <v/>
      </c>
      <c r="AD521" t="str">
        <f t="shared" si="495"/>
        <v/>
      </c>
      <c r="AE521">
        <f t="shared" si="495"/>
        <v>-2.1466583458407129E-3</v>
      </c>
      <c r="AF521">
        <f t="shared" si="495"/>
        <v>-2.189036598894134E-4</v>
      </c>
      <c r="AG521">
        <f t="shared" si="495"/>
        <v>8.8722809200802999E-4</v>
      </c>
      <c r="AH521">
        <f t="shared" si="495"/>
        <v>-1.8530131875811762E-2</v>
      </c>
      <c r="AI521">
        <f t="shared" ref="AI521:BP521" si="496">IF(COUNT(AI203)=1,AI203-AI202,"")</f>
        <v>1.2434582709586195E-3</v>
      </c>
      <c r="AJ521">
        <f t="shared" si="496"/>
        <v>-1.6718775094428651E-3</v>
      </c>
      <c r="AK521">
        <f t="shared" si="496"/>
        <v>-2.9453104663623719E-4</v>
      </c>
      <c r="AL521">
        <f t="shared" si="496"/>
        <v>4.6055143950685107E-3</v>
      </c>
      <c r="AM521">
        <f t="shared" si="496"/>
        <v>-3.1114157273393062E-4</v>
      </c>
      <c r="AN521">
        <f t="shared" si="496"/>
        <v>-2.0883250541188225E-3</v>
      </c>
      <c r="AO521">
        <f t="shared" si="496"/>
        <v>-1.8694213942285209E-3</v>
      </c>
      <c r="AP521" t="str">
        <f t="shared" si="496"/>
        <v/>
      </c>
      <c r="AQ521">
        <f t="shared" si="496"/>
        <v>-7.5254856524331615E-4</v>
      </c>
      <c r="AR521">
        <f t="shared" si="496"/>
        <v>-2.3686452383224754E-3</v>
      </c>
      <c r="AS521">
        <f t="shared" si="496"/>
        <v>-3.1211938038637754E-3</v>
      </c>
      <c r="AT521">
        <f t="shared" si="496"/>
        <v>5.5213320769953445E-3</v>
      </c>
      <c r="AU521" t="str">
        <f t="shared" si="496"/>
        <v/>
      </c>
      <c r="AV521">
        <f t="shared" si="496"/>
        <v>-2.3569770968379089E-4</v>
      </c>
      <c r="AW521">
        <f t="shared" si="496"/>
        <v>-5.754604602117297E-3</v>
      </c>
      <c r="AX521">
        <f t="shared" si="496"/>
        <v>4.5691183656462186E-3</v>
      </c>
      <c r="AY521">
        <f t="shared" si="496"/>
        <v>6.4681349428887813E-3</v>
      </c>
      <c r="AZ521" t="str">
        <f t="shared" si="496"/>
        <v/>
      </c>
      <c r="BA521">
        <f t="shared" si="496"/>
        <v>5.4589431928042664E-4</v>
      </c>
      <c r="BB521">
        <f t="shared" si="496"/>
        <v>4.4738411366562758E-4</v>
      </c>
      <c r="BC521">
        <f t="shared" si="496"/>
        <v>-6.6576419193076219E-3</v>
      </c>
      <c r="BD521" t="str">
        <f t="shared" si="496"/>
        <v/>
      </c>
      <c r="BE521">
        <f t="shared" si="496"/>
        <v>-5.8571962596625227E-3</v>
      </c>
      <c r="BF521">
        <f t="shared" si="496"/>
        <v>4.8244180332766007E-3</v>
      </c>
      <c r="BG521">
        <f t="shared" si="496"/>
        <v>-1.7185386678912451E-2</v>
      </c>
      <c r="BH521">
        <f t="shared" si="496"/>
        <v>5.0432356786374311E-4</v>
      </c>
      <c r="BI521" t="str">
        <f t="shared" si="496"/>
        <v/>
      </c>
      <c r="BJ521">
        <f t="shared" si="496"/>
        <v>-6.1985981196035489E-2</v>
      </c>
      <c r="BK521">
        <f t="shared" si="496"/>
        <v>1.6755041219214561E-2</v>
      </c>
      <c r="BL521">
        <f t="shared" si="496"/>
        <v>-0.27461449821472339</v>
      </c>
      <c r="BM521">
        <f t="shared" si="496"/>
        <v>7.8741022409921868E-2</v>
      </c>
      <c r="BN521">
        <f t="shared" si="496"/>
        <v>-0.2126285058247106</v>
      </c>
      <c r="BO521">
        <f t="shared" si="496"/>
        <v>-1.0610324530105006E-3</v>
      </c>
      <c r="BP521">
        <f t="shared" si="496"/>
        <v>1.8208754007057876E-3</v>
      </c>
    </row>
    <row r="522" spans="1:68" x14ac:dyDescent="0.2">
      <c r="A522">
        <v>1997</v>
      </c>
      <c r="B522">
        <v>1</v>
      </c>
      <c r="C522">
        <f t="shared" ref="C522:AH522" si="497">IF(COUNT(C204)=1,C204-C203,"")</f>
        <v>-4.9252581010854612E-3</v>
      </c>
      <c r="D522">
        <f t="shared" si="497"/>
        <v>6.0647813457350708E-3</v>
      </c>
      <c r="E522" t="str">
        <f t="shared" si="497"/>
        <v/>
      </c>
      <c r="F522" t="str">
        <f t="shared" si="497"/>
        <v/>
      </c>
      <c r="G522" t="str">
        <f t="shared" si="497"/>
        <v/>
      </c>
      <c r="H522" t="str">
        <f t="shared" si="497"/>
        <v/>
      </c>
      <c r="I522">
        <f t="shared" si="497"/>
        <v>-3.292456783258757E-2</v>
      </c>
      <c r="J522" t="str">
        <f t="shared" si="497"/>
        <v/>
      </c>
      <c r="K522" t="str">
        <f t="shared" si="497"/>
        <v/>
      </c>
      <c r="L522" t="str">
        <f t="shared" si="497"/>
        <v/>
      </c>
      <c r="M522" t="str">
        <f t="shared" si="497"/>
        <v/>
      </c>
      <c r="N522" t="str">
        <f t="shared" si="497"/>
        <v/>
      </c>
      <c r="O522" t="str">
        <f t="shared" si="497"/>
        <v/>
      </c>
      <c r="P522" t="str">
        <f t="shared" si="497"/>
        <v/>
      </c>
      <c r="Q522">
        <f t="shared" si="497"/>
        <v>-1.5666511818637208E-3</v>
      </c>
      <c r="R522">
        <f t="shared" si="497"/>
        <v>-2.2716804057868245E-2</v>
      </c>
      <c r="S522" t="str">
        <f t="shared" si="497"/>
        <v/>
      </c>
      <c r="T522" t="str">
        <f t="shared" si="497"/>
        <v/>
      </c>
      <c r="U522">
        <f t="shared" si="497"/>
        <v>-6.9215223164587059E-3</v>
      </c>
      <c r="V522" t="str">
        <f t="shared" si="497"/>
        <v/>
      </c>
      <c r="W522" t="str">
        <f t="shared" si="497"/>
        <v/>
      </c>
      <c r="X522">
        <f t="shared" si="497"/>
        <v>-6.0226402454270911E-3</v>
      </c>
      <c r="Y522" t="str">
        <f t="shared" si="497"/>
        <v/>
      </c>
      <c r="Z522" t="str">
        <f t="shared" si="497"/>
        <v/>
      </c>
      <c r="AA522" t="str">
        <f t="shared" si="497"/>
        <v/>
      </c>
      <c r="AB522" t="str">
        <f t="shared" si="497"/>
        <v/>
      </c>
      <c r="AC522" t="str">
        <f t="shared" si="497"/>
        <v/>
      </c>
      <c r="AD522" t="str">
        <f t="shared" si="497"/>
        <v/>
      </c>
      <c r="AE522">
        <f t="shared" si="497"/>
        <v>1.2953718742219067E-3</v>
      </c>
      <c r="AF522">
        <f t="shared" si="497"/>
        <v>3.4882199065986441E-3</v>
      </c>
      <c r="AG522">
        <f t="shared" si="497"/>
        <v>6.3571413229013274E-4</v>
      </c>
      <c r="AH522">
        <f t="shared" si="497"/>
        <v>4.2051830313714511E-2</v>
      </c>
      <c r="AI522">
        <f t="shared" ref="AI522:BP522" si="498">IF(COUNT(AI204)=1,AI204-AI203,"")</f>
        <v>2.6023638437688845E-3</v>
      </c>
      <c r="AJ522">
        <f t="shared" si="498"/>
        <v>7.5073889827201867E-3</v>
      </c>
      <c r="AK522">
        <f t="shared" si="498"/>
        <v>1.0125243607381762E-3</v>
      </c>
      <c r="AL522">
        <f t="shared" si="498"/>
        <v>1.1038371898187016E-2</v>
      </c>
      <c r="AM522">
        <f t="shared" si="498"/>
        <v>1.8804491922566058E-3</v>
      </c>
      <c r="AN522">
        <f t="shared" si="498"/>
        <v>3.3630628000986817E-3</v>
      </c>
      <c r="AO522">
        <f t="shared" si="498"/>
        <v>-1.2515710649818601E-4</v>
      </c>
      <c r="AP522" t="str">
        <f t="shared" si="498"/>
        <v/>
      </c>
      <c r="AQ522">
        <f t="shared" si="498"/>
        <v>-2.2058875092145769E-3</v>
      </c>
      <c r="AR522">
        <f t="shared" si="498"/>
        <v>-2.479322386245375E-3</v>
      </c>
      <c r="AS522">
        <f t="shared" si="498"/>
        <v>-4.6852098957508304E-3</v>
      </c>
      <c r="AT522">
        <f t="shared" si="498"/>
        <v>-2.400482057861586E-4</v>
      </c>
      <c r="AU522" t="str">
        <f t="shared" si="498"/>
        <v/>
      </c>
      <c r="AV522">
        <f t="shared" si="498"/>
        <v>2.0973635029246651E-3</v>
      </c>
      <c r="AW522">
        <f t="shared" si="498"/>
        <v>-1.3323157346460945E-3</v>
      </c>
      <c r="AX522">
        <f t="shared" si="498"/>
        <v>-2.4782974276114089E-3</v>
      </c>
      <c r="AY522">
        <f t="shared" si="498"/>
        <v>-2.0386355756478736E-3</v>
      </c>
      <c r="AZ522" t="str">
        <f t="shared" si="498"/>
        <v/>
      </c>
      <c r="BA522">
        <f t="shared" si="498"/>
        <v>2.1377917754435316E-2</v>
      </c>
      <c r="BB522">
        <f t="shared" si="498"/>
        <v>-1.0820921447782794E-3</v>
      </c>
      <c r="BC522">
        <f t="shared" si="498"/>
        <v>5.8531376206873986E-3</v>
      </c>
      <c r="BD522" t="str">
        <f t="shared" si="498"/>
        <v/>
      </c>
      <c r="BE522">
        <f t="shared" si="498"/>
        <v>-3.100867355455339E-2</v>
      </c>
      <c r="BF522">
        <f t="shared" si="498"/>
        <v>7.5501519765115432E-3</v>
      </c>
      <c r="BG522">
        <f t="shared" si="498"/>
        <v>2.3377652714966501E-3</v>
      </c>
      <c r="BH522">
        <f t="shared" si="498"/>
        <v>2.9176295558648764E-4</v>
      </c>
      <c r="BI522" t="str">
        <f t="shared" si="498"/>
        <v/>
      </c>
      <c r="BJ522">
        <f t="shared" si="498"/>
        <v>1.9025008916390362E-2</v>
      </c>
      <c r="BK522">
        <f t="shared" si="498"/>
        <v>-0.20391594818438108</v>
      </c>
      <c r="BL522">
        <f t="shared" si="498"/>
        <v>-0.18678956076828346</v>
      </c>
      <c r="BM522">
        <f t="shared" si="498"/>
        <v>-0.22294095710577411</v>
      </c>
      <c r="BN522">
        <f t="shared" si="498"/>
        <v>-0.20581455951394712</v>
      </c>
      <c r="BO522">
        <f t="shared" si="498"/>
        <v>-4.3424413619152155E-3</v>
      </c>
      <c r="BP522">
        <f t="shared" si="498"/>
        <v>1.2524858022918764E-3</v>
      </c>
    </row>
    <row r="523" spans="1:68" x14ac:dyDescent="0.2">
      <c r="A523">
        <v>1997</v>
      </c>
      <c r="B523">
        <v>2</v>
      </c>
      <c r="C523">
        <f t="shared" ref="C523:AH523" si="499">IF(COUNT(C205)=1,C205-C204,"")</f>
        <v>-2.5802153632952241E-3</v>
      </c>
      <c r="D523">
        <f t="shared" si="499"/>
        <v>-6.211070737917268E-3</v>
      </c>
      <c r="E523" t="str">
        <f t="shared" si="499"/>
        <v/>
      </c>
      <c r="F523" t="str">
        <f t="shared" si="499"/>
        <v/>
      </c>
      <c r="G523" t="str">
        <f t="shared" si="499"/>
        <v/>
      </c>
      <c r="H523" t="str">
        <f t="shared" si="499"/>
        <v/>
      </c>
      <c r="I523">
        <f t="shared" si="499"/>
        <v>2.6950043623106268E-3</v>
      </c>
      <c r="J523" t="str">
        <f t="shared" si="499"/>
        <v/>
      </c>
      <c r="K523" t="str">
        <f t="shared" si="499"/>
        <v/>
      </c>
      <c r="L523" t="str">
        <f t="shared" si="499"/>
        <v/>
      </c>
      <c r="M523" t="str">
        <f t="shared" si="499"/>
        <v/>
      </c>
      <c r="N523" t="str">
        <f t="shared" si="499"/>
        <v/>
      </c>
      <c r="O523" t="str">
        <f t="shared" si="499"/>
        <v/>
      </c>
      <c r="P523" t="str">
        <f t="shared" si="499"/>
        <v/>
      </c>
      <c r="Q523">
        <f t="shared" si="499"/>
        <v>3.7809276194366442E-4</v>
      </c>
      <c r="R523">
        <f t="shared" si="499"/>
        <v>-7.2795540991359431E-3</v>
      </c>
      <c r="S523" t="str">
        <f t="shared" si="499"/>
        <v/>
      </c>
      <c r="T523" t="str">
        <f t="shared" si="499"/>
        <v/>
      </c>
      <c r="U523">
        <f t="shared" si="499"/>
        <v>-1.0244113466583826E-2</v>
      </c>
      <c r="V523" t="str">
        <f t="shared" si="499"/>
        <v/>
      </c>
      <c r="W523" t="str">
        <f t="shared" si="499"/>
        <v/>
      </c>
      <c r="X523">
        <f t="shared" si="499"/>
        <v>3.1127293955170998E-3</v>
      </c>
      <c r="Y523" t="str">
        <f t="shared" si="499"/>
        <v/>
      </c>
      <c r="Z523" t="str">
        <f t="shared" si="499"/>
        <v/>
      </c>
      <c r="AA523" t="str">
        <f t="shared" si="499"/>
        <v/>
      </c>
      <c r="AB523" t="str">
        <f t="shared" si="499"/>
        <v/>
      </c>
      <c r="AC523" t="str">
        <f t="shared" si="499"/>
        <v/>
      </c>
      <c r="AD523" t="str">
        <f t="shared" si="499"/>
        <v/>
      </c>
      <c r="AE523">
        <f t="shared" si="499"/>
        <v>3.8128972075313072E-4</v>
      </c>
      <c r="AF523">
        <f t="shared" si="499"/>
        <v>7.4648613093586391E-4</v>
      </c>
      <c r="AG523">
        <f t="shared" si="499"/>
        <v>1.3919866918632451E-3</v>
      </c>
      <c r="AH523">
        <f t="shared" si="499"/>
        <v>-5.3679186822561675E-3</v>
      </c>
      <c r="AI523">
        <f t="shared" ref="AI523:BP523" si="500">IF(COUNT(AI205)=1,AI205-AI204,"")</f>
        <v>6.5953334819415232E-3</v>
      </c>
      <c r="AJ523">
        <f t="shared" si="500"/>
        <v>2.0849740548278817E-5</v>
      </c>
      <c r="AK523">
        <f t="shared" si="500"/>
        <v>4.6853173976035833E-4</v>
      </c>
      <c r="AL523">
        <f t="shared" si="500"/>
        <v>-5.1361114655641416E-3</v>
      </c>
      <c r="AM523">
        <f t="shared" si="500"/>
        <v>-1.8393342799924994E-3</v>
      </c>
      <c r="AN523">
        <f t="shared" si="500"/>
        <v>1.1158666566517539E-3</v>
      </c>
      <c r="AO523">
        <f t="shared" si="500"/>
        <v>3.6938052571722224E-4</v>
      </c>
      <c r="AP523" t="str">
        <f t="shared" si="500"/>
        <v/>
      </c>
      <c r="AQ523">
        <f t="shared" si="500"/>
        <v>-4.0648617496863437E-4</v>
      </c>
      <c r="AR523">
        <f t="shared" si="500"/>
        <v>-2.049729487816343E-4</v>
      </c>
      <c r="AS523">
        <f t="shared" si="500"/>
        <v>-6.1145912403048897E-4</v>
      </c>
      <c r="AT523">
        <f t="shared" si="500"/>
        <v>-1.9687562396950575E-3</v>
      </c>
      <c r="AU523" t="str">
        <f t="shared" si="500"/>
        <v/>
      </c>
      <c r="AV523">
        <f t="shared" si="500"/>
        <v>-1.5659701029360207E-3</v>
      </c>
      <c r="AW523">
        <f t="shared" si="500"/>
        <v>-7.6560625136643523E-3</v>
      </c>
      <c r="AX523">
        <f t="shared" si="500"/>
        <v>-1.6537676169017246E-3</v>
      </c>
      <c r="AY523">
        <f t="shared" si="500"/>
        <v>8.7273120491015987E-4</v>
      </c>
      <c r="AZ523" t="str">
        <f t="shared" si="500"/>
        <v/>
      </c>
      <c r="BA523">
        <f t="shared" si="500"/>
        <v>3.2499883613941183E-3</v>
      </c>
      <c r="BB523">
        <f t="shared" si="500"/>
        <v>-1.1270239074585575E-3</v>
      </c>
      <c r="BC523">
        <f t="shared" si="500"/>
        <v>-5.1415714353039377E-2</v>
      </c>
      <c r="BD523" t="str">
        <f t="shared" si="500"/>
        <v/>
      </c>
      <c r="BE523">
        <f t="shared" si="500"/>
        <v>-1.9181418436258646E-2</v>
      </c>
      <c r="BF523">
        <f t="shared" si="500"/>
        <v>-5.882597605960882E-3</v>
      </c>
      <c r="BG523">
        <f t="shared" si="500"/>
        <v>-6.695486940896167E-3</v>
      </c>
      <c r="BH523">
        <f t="shared" si="500"/>
        <v>2.900596376912085E-3</v>
      </c>
      <c r="BI523" t="str">
        <f t="shared" si="500"/>
        <v/>
      </c>
      <c r="BJ523">
        <f t="shared" si="500"/>
        <v>-6.2894930991053144E-4</v>
      </c>
      <c r="BK523">
        <f t="shared" si="500"/>
        <v>1.446921190168915E-2</v>
      </c>
      <c r="BL523">
        <f t="shared" si="500"/>
        <v>0.40131981608224265</v>
      </c>
      <c r="BM523">
        <f t="shared" si="500"/>
        <v>1.5098161206968719E-2</v>
      </c>
      <c r="BN523">
        <f t="shared" si="500"/>
        <v>0.40194877451750255</v>
      </c>
      <c r="BO523">
        <f t="shared" si="500"/>
        <v>2.9420587254885833E-3</v>
      </c>
      <c r="BP523">
        <f t="shared" si="500"/>
        <v>-6.4688011937723347E-3</v>
      </c>
    </row>
    <row r="524" spans="1:68" x14ac:dyDescent="0.2">
      <c r="A524">
        <v>1997</v>
      </c>
      <c r="B524">
        <v>3</v>
      </c>
      <c r="C524">
        <f t="shared" ref="C524:AH524" si="501">IF(COUNT(C206)=1,C206-C205,"")</f>
        <v>2.3471403909187671E-3</v>
      </c>
      <c r="D524">
        <f t="shared" si="501"/>
        <v>-9.1119325402821971E-4</v>
      </c>
      <c r="E524" t="str">
        <f t="shared" si="501"/>
        <v/>
      </c>
      <c r="F524" t="str">
        <f t="shared" si="501"/>
        <v/>
      </c>
      <c r="G524" t="str">
        <f t="shared" si="501"/>
        <v/>
      </c>
      <c r="H524" t="str">
        <f t="shared" si="501"/>
        <v/>
      </c>
      <c r="I524">
        <f t="shared" si="501"/>
        <v>5.7936192096068595E-3</v>
      </c>
      <c r="J524" t="str">
        <f t="shared" si="501"/>
        <v/>
      </c>
      <c r="K524" t="str">
        <f t="shared" si="501"/>
        <v/>
      </c>
      <c r="L524" t="str">
        <f t="shared" si="501"/>
        <v/>
      </c>
      <c r="M524" t="str">
        <f t="shared" si="501"/>
        <v/>
      </c>
      <c r="N524" t="str">
        <f t="shared" si="501"/>
        <v/>
      </c>
      <c r="O524" t="str">
        <f t="shared" si="501"/>
        <v/>
      </c>
      <c r="P524" t="str">
        <f t="shared" si="501"/>
        <v/>
      </c>
      <c r="Q524">
        <f t="shared" si="501"/>
        <v>1.151103216578275E-3</v>
      </c>
      <c r="R524">
        <f t="shared" si="501"/>
        <v>1.6181213447849174E-2</v>
      </c>
      <c r="S524" t="str">
        <f t="shared" si="501"/>
        <v/>
      </c>
      <c r="T524" t="str">
        <f t="shared" si="501"/>
        <v/>
      </c>
      <c r="U524">
        <f t="shared" si="501"/>
        <v>4.3891818307901787E-3</v>
      </c>
      <c r="V524" t="str">
        <f t="shared" si="501"/>
        <v/>
      </c>
      <c r="W524" t="str">
        <f t="shared" si="501"/>
        <v/>
      </c>
      <c r="X524">
        <f t="shared" si="501"/>
        <v>3.5449467478745333E-3</v>
      </c>
      <c r="Y524" t="str">
        <f t="shared" si="501"/>
        <v/>
      </c>
      <c r="Z524" t="str">
        <f t="shared" si="501"/>
        <v/>
      </c>
      <c r="AA524" t="str">
        <f t="shared" si="501"/>
        <v/>
      </c>
      <c r="AB524" t="str">
        <f t="shared" si="501"/>
        <v/>
      </c>
      <c r="AC524" t="str">
        <f t="shared" si="501"/>
        <v/>
      </c>
      <c r="AD524" t="str">
        <f t="shared" si="501"/>
        <v/>
      </c>
      <c r="AE524">
        <f t="shared" si="501"/>
        <v>6.2701524552633003E-4</v>
      </c>
      <c r="AF524">
        <f t="shared" si="501"/>
        <v>3.232033261060252E-4</v>
      </c>
      <c r="AG524">
        <f t="shared" si="501"/>
        <v>1.5421743765298146E-4</v>
      </c>
      <c r="AH524">
        <f t="shared" si="501"/>
        <v>1.0815222322966278E-3</v>
      </c>
      <c r="AI524">
        <f t="shared" ref="AI524:BP524" si="502">IF(COUNT(AI206)=1,AI206-AI205,"")</f>
        <v>3.1056646812874789E-3</v>
      </c>
      <c r="AJ524">
        <f t="shared" si="502"/>
        <v>1.2410789367161001E-3</v>
      </c>
      <c r="AK524">
        <f t="shared" si="502"/>
        <v>-5.4320613657843353E-5</v>
      </c>
      <c r="AL524">
        <f t="shared" si="502"/>
        <v>-1.1745288714708479E-3</v>
      </c>
      <c r="AM524">
        <f t="shared" si="502"/>
        <v>-1.3996769254269736E-3</v>
      </c>
      <c r="AN524">
        <f t="shared" si="502"/>
        <v>-6.3556070856414237E-3</v>
      </c>
      <c r="AO524">
        <f t="shared" si="502"/>
        <v>-6.6788104117452285E-3</v>
      </c>
      <c r="AP524" t="str">
        <f t="shared" si="502"/>
        <v/>
      </c>
      <c r="AQ524">
        <f t="shared" si="502"/>
        <v>-1.352844997981606E-5</v>
      </c>
      <c r="AR524">
        <f t="shared" si="502"/>
        <v>-2.7332761539682338E-3</v>
      </c>
      <c r="AS524">
        <f t="shared" si="502"/>
        <v>-2.7468046042109506E-3</v>
      </c>
      <c r="AT524">
        <f t="shared" si="502"/>
        <v>5.0939449947317028E-3</v>
      </c>
      <c r="AU524" t="str">
        <f t="shared" si="502"/>
        <v/>
      </c>
      <c r="AV524">
        <f t="shared" si="502"/>
        <v>-1.9140372798087668E-3</v>
      </c>
      <c r="AW524">
        <f t="shared" si="502"/>
        <v>-6.8231809944983013E-3</v>
      </c>
      <c r="AX524">
        <f t="shared" si="502"/>
        <v>4.8191317774453069E-3</v>
      </c>
      <c r="AY524">
        <f t="shared" si="502"/>
        <v>7.0707801642617696E-3</v>
      </c>
      <c r="AZ524" t="str">
        <f t="shared" si="502"/>
        <v/>
      </c>
      <c r="BA524">
        <f t="shared" si="502"/>
        <v>2.5844737588591515E-2</v>
      </c>
      <c r="BB524">
        <f t="shared" si="502"/>
        <v>3.0732418233547776E-4</v>
      </c>
      <c r="BC524">
        <f t="shared" si="502"/>
        <v>5.4816925095222402E-3</v>
      </c>
      <c r="BD524" t="str">
        <f t="shared" si="502"/>
        <v/>
      </c>
      <c r="BE524">
        <f t="shared" si="502"/>
        <v>1.4141316974884077E-2</v>
      </c>
      <c r="BF524">
        <f t="shared" si="502"/>
        <v>-1.4977322023357331E-3</v>
      </c>
      <c r="BG524">
        <f t="shared" si="502"/>
        <v>-2.6087689256995894E-2</v>
      </c>
      <c r="BH524">
        <f t="shared" si="502"/>
        <v>-2.3265264744822866E-3</v>
      </c>
      <c r="BI524" t="str">
        <f t="shared" si="502"/>
        <v/>
      </c>
      <c r="BJ524">
        <f t="shared" si="502"/>
        <v>-5.0853713528864475E-2</v>
      </c>
      <c r="BK524">
        <f t="shared" si="502"/>
        <v>2.0551692707577729E-3</v>
      </c>
      <c r="BL524">
        <f t="shared" si="502"/>
        <v>0.27008524987149585</v>
      </c>
      <c r="BM524">
        <f t="shared" si="502"/>
        <v>5.2908882795392742E-2</v>
      </c>
      <c r="BN524">
        <f t="shared" si="502"/>
        <v>0.32093897148601225</v>
      </c>
      <c r="BO524">
        <f t="shared" si="502"/>
        <v>4.1915988481697197E-4</v>
      </c>
      <c r="BP524">
        <f t="shared" si="502"/>
        <v>8.83825328510085E-4</v>
      </c>
    </row>
    <row r="525" spans="1:68" x14ac:dyDescent="0.2">
      <c r="A525">
        <v>1997</v>
      </c>
      <c r="B525">
        <v>4</v>
      </c>
      <c r="C525">
        <f t="shared" ref="C525:AH525" si="503">IF(COUNT(C207)=1,C207-C206,"")</f>
        <v>1.879953517676114E-4</v>
      </c>
      <c r="D525">
        <f t="shared" si="503"/>
        <v>7.3441469118407099E-4</v>
      </c>
      <c r="E525" t="str">
        <f t="shared" si="503"/>
        <v/>
      </c>
      <c r="F525" t="str">
        <f t="shared" si="503"/>
        <v/>
      </c>
      <c r="G525" t="str">
        <f t="shared" si="503"/>
        <v/>
      </c>
      <c r="H525" t="str">
        <f t="shared" si="503"/>
        <v/>
      </c>
      <c r="I525">
        <f t="shared" si="503"/>
        <v>-2.4372934502577159E-2</v>
      </c>
      <c r="J525" t="str">
        <f t="shared" si="503"/>
        <v/>
      </c>
      <c r="K525" t="str">
        <f t="shared" si="503"/>
        <v/>
      </c>
      <c r="L525" t="str">
        <f t="shared" si="503"/>
        <v/>
      </c>
      <c r="M525" t="str">
        <f t="shared" si="503"/>
        <v/>
      </c>
      <c r="N525" t="str">
        <f t="shared" si="503"/>
        <v/>
      </c>
      <c r="O525" t="str">
        <f t="shared" si="503"/>
        <v/>
      </c>
      <c r="P525" t="str">
        <f t="shared" si="503"/>
        <v/>
      </c>
      <c r="Q525">
        <f t="shared" si="503"/>
        <v>2.3070972176169255E-3</v>
      </c>
      <c r="R525">
        <f t="shared" si="503"/>
        <v>9.2747323124005021E-3</v>
      </c>
      <c r="S525" t="str">
        <f t="shared" si="503"/>
        <v/>
      </c>
      <c r="T525" t="str">
        <f t="shared" si="503"/>
        <v/>
      </c>
      <c r="U525">
        <f t="shared" si="503"/>
        <v>-1.1471927885709832E-2</v>
      </c>
      <c r="V525" t="str">
        <f t="shared" si="503"/>
        <v/>
      </c>
      <c r="W525" t="str">
        <f t="shared" si="503"/>
        <v/>
      </c>
      <c r="X525">
        <f t="shared" si="503"/>
        <v>1.1186401528376244E-2</v>
      </c>
      <c r="Y525" t="str">
        <f t="shared" si="503"/>
        <v/>
      </c>
      <c r="Z525" t="str">
        <f t="shared" si="503"/>
        <v/>
      </c>
      <c r="AA525" t="str">
        <f t="shared" si="503"/>
        <v/>
      </c>
      <c r="AB525" t="str">
        <f t="shared" si="503"/>
        <v/>
      </c>
      <c r="AC525" t="str">
        <f t="shared" si="503"/>
        <v/>
      </c>
      <c r="AD525" t="str">
        <f t="shared" si="503"/>
        <v/>
      </c>
      <c r="AE525">
        <f t="shared" si="503"/>
        <v>2.2995700654986351E-3</v>
      </c>
      <c r="AF525">
        <f t="shared" si="503"/>
        <v>3.6272971261688269E-3</v>
      </c>
      <c r="AG525">
        <f t="shared" si="503"/>
        <v>-2.5867625207975919E-4</v>
      </c>
      <c r="AH525">
        <f t="shared" si="503"/>
        <v>5.6146658506966318E-2</v>
      </c>
      <c r="AI525">
        <f t="shared" ref="AI525:BP525" si="504">IF(COUNT(AI207)=1,AI207-AI206,"")</f>
        <v>-3.7555547458723026E-4</v>
      </c>
      <c r="AJ525">
        <f t="shared" si="504"/>
        <v>7.9043348649756595E-3</v>
      </c>
      <c r="AK525">
        <f t="shared" si="504"/>
        <v>1.4554658471084281E-3</v>
      </c>
      <c r="AL525">
        <f t="shared" si="504"/>
        <v>-6.637248477808555E-3</v>
      </c>
      <c r="AM525">
        <f t="shared" si="504"/>
        <v>-3.3280150814576359E-3</v>
      </c>
      <c r="AN525">
        <f t="shared" si="504"/>
        <v>2.0388786607425935E-3</v>
      </c>
      <c r="AO525">
        <f t="shared" si="504"/>
        <v>-1.5884184654231248E-3</v>
      </c>
      <c r="AP525" t="str">
        <f t="shared" si="504"/>
        <v/>
      </c>
      <c r="AQ525">
        <f t="shared" si="504"/>
        <v>2.0405832246197519E-3</v>
      </c>
      <c r="AR525">
        <f t="shared" si="504"/>
        <v>1.9213766276111599E-3</v>
      </c>
      <c r="AS525">
        <f t="shared" si="504"/>
        <v>3.9619598519848864E-3</v>
      </c>
      <c r="AT525">
        <f t="shared" si="504"/>
        <v>-3.7739645005857581E-3</v>
      </c>
      <c r="AU525" t="str">
        <f t="shared" si="504"/>
        <v/>
      </c>
      <c r="AV525">
        <f t="shared" si="504"/>
        <v>-1.9214615805243085E-3</v>
      </c>
      <c r="AW525">
        <f t="shared" si="504"/>
        <v>5.8296839801190714E-3</v>
      </c>
      <c r="AX525">
        <f t="shared" si="504"/>
        <v>-1.8324354280707666E-3</v>
      </c>
      <c r="AY525">
        <f t="shared" si="504"/>
        <v>-3.7562320800921256E-3</v>
      </c>
      <c r="AZ525" t="str">
        <f t="shared" si="504"/>
        <v/>
      </c>
      <c r="BA525">
        <f t="shared" si="504"/>
        <v>7.0397715231129698E-3</v>
      </c>
      <c r="BB525">
        <f t="shared" si="504"/>
        <v>1.7360724606003686E-3</v>
      </c>
      <c r="BC525">
        <f t="shared" si="504"/>
        <v>2.5754584101643996E-2</v>
      </c>
      <c r="BD525" t="str">
        <f t="shared" si="504"/>
        <v/>
      </c>
      <c r="BE525">
        <f t="shared" si="504"/>
        <v>-2.0949823356999353E-2</v>
      </c>
      <c r="BF525">
        <f t="shared" si="504"/>
        <v>-1.0264545604870889E-2</v>
      </c>
      <c r="BG525">
        <f t="shared" si="504"/>
        <v>-3.2877561892694196E-2</v>
      </c>
      <c r="BH525">
        <f t="shared" si="504"/>
        <v>4.5455367928386812E-3</v>
      </c>
      <c r="BI525" t="str">
        <f t="shared" si="504"/>
        <v/>
      </c>
      <c r="BJ525">
        <f t="shared" si="504"/>
        <v>1.8445251698923748E-2</v>
      </c>
      <c r="BK525">
        <f t="shared" si="504"/>
        <v>-1.1022471541277667E-2</v>
      </c>
      <c r="BL525">
        <f t="shared" si="504"/>
        <v>0.25962753324906718</v>
      </c>
      <c r="BM525">
        <f t="shared" si="504"/>
        <v>-2.946772324401481E-2</v>
      </c>
      <c r="BN525">
        <f t="shared" si="504"/>
        <v>0.24118228862387969</v>
      </c>
      <c r="BO525">
        <f t="shared" si="504"/>
        <v>-3.8249720902532175E-3</v>
      </c>
      <c r="BP525">
        <f t="shared" si="504"/>
        <v>4.4385459817912892E-3</v>
      </c>
    </row>
    <row r="526" spans="1:68" x14ac:dyDescent="0.2">
      <c r="A526">
        <v>1998</v>
      </c>
      <c r="B526">
        <v>1</v>
      </c>
      <c r="C526">
        <f t="shared" ref="C526:AH526" si="505">IF(COUNT(C208)=1,C208-C207,"")</f>
        <v>3.0396065577775744E-4</v>
      </c>
      <c r="D526">
        <f t="shared" si="505"/>
        <v>-6.431362879615321E-3</v>
      </c>
      <c r="E526" t="str">
        <f t="shared" si="505"/>
        <v/>
      </c>
      <c r="F526" t="str">
        <f t="shared" si="505"/>
        <v/>
      </c>
      <c r="G526" t="str">
        <f t="shared" si="505"/>
        <v/>
      </c>
      <c r="H526" t="str">
        <f t="shared" si="505"/>
        <v/>
      </c>
      <c r="I526">
        <f t="shared" si="505"/>
        <v>2.5182150043555396E-2</v>
      </c>
      <c r="J526" t="str">
        <f t="shared" si="505"/>
        <v/>
      </c>
      <c r="K526" t="str">
        <f t="shared" si="505"/>
        <v/>
      </c>
      <c r="L526" t="str">
        <f t="shared" si="505"/>
        <v/>
      </c>
      <c r="M526" t="str">
        <f t="shared" si="505"/>
        <v/>
      </c>
      <c r="N526" t="str">
        <f t="shared" si="505"/>
        <v/>
      </c>
      <c r="O526" t="str">
        <f t="shared" si="505"/>
        <v/>
      </c>
      <c r="P526" t="str">
        <f t="shared" si="505"/>
        <v/>
      </c>
      <c r="Q526">
        <f t="shared" si="505"/>
        <v>2.1586502975169779E-3</v>
      </c>
      <c r="R526">
        <f t="shared" si="505"/>
        <v>2.3980832373482031E-2</v>
      </c>
      <c r="S526" t="str">
        <f t="shared" si="505"/>
        <v/>
      </c>
      <c r="T526" t="str">
        <f t="shared" si="505"/>
        <v/>
      </c>
      <c r="U526">
        <f t="shared" si="505"/>
        <v>2.12728602043466E-3</v>
      </c>
      <c r="V526" t="str">
        <f t="shared" si="505"/>
        <v/>
      </c>
      <c r="W526" t="str">
        <f t="shared" si="505"/>
        <v/>
      </c>
      <c r="X526">
        <f t="shared" si="505"/>
        <v>-1.4360968914734151E-2</v>
      </c>
      <c r="Y526" t="str">
        <f t="shared" si="505"/>
        <v/>
      </c>
      <c r="Z526" t="str">
        <f t="shared" si="505"/>
        <v/>
      </c>
      <c r="AA526" t="str">
        <f t="shared" si="505"/>
        <v/>
      </c>
      <c r="AB526" t="str">
        <f t="shared" si="505"/>
        <v/>
      </c>
      <c r="AC526" t="str">
        <f t="shared" si="505"/>
        <v/>
      </c>
      <c r="AD526" t="str">
        <f t="shared" si="505"/>
        <v/>
      </c>
      <c r="AE526">
        <f t="shared" si="505"/>
        <v>1.848209777886467E-3</v>
      </c>
      <c r="AF526">
        <f t="shared" si="505"/>
        <v>2.4033898594968406E-3</v>
      </c>
      <c r="AG526">
        <f t="shared" si="505"/>
        <v>5.1045773630331581E-4</v>
      </c>
      <c r="AH526">
        <f t="shared" si="505"/>
        <v>2.5572515540709162E-2</v>
      </c>
      <c r="AI526">
        <f t="shared" ref="AI526:BP526" si="506">IF(COUNT(AI208)=1,AI208-AI207,"")</f>
        <v>3.2395219864955749E-4</v>
      </c>
      <c r="AJ526">
        <f t="shared" si="506"/>
        <v>5.9695475740850767E-3</v>
      </c>
      <c r="AK526">
        <f t="shared" si="506"/>
        <v>4.1600022164622885E-4</v>
      </c>
      <c r="AL526">
        <f t="shared" si="506"/>
        <v>-9.2355230937091193E-4</v>
      </c>
      <c r="AM526">
        <f t="shared" si="506"/>
        <v>-3.313212260326992E-3</v>
      </c>
      <c r="AN526">
        <f t="shared" si="506"/>
        <v>4.334473943220285E-3</v>
      </c>
      <c r="AO526">
        <f t="shared" si="506"/>
        <v>1.931084083726553E-3</v>
      </c>
      <c r="AP526" t="str">
        <f t="shared" si="506"/>
        <v/>
      </c>
      <c r="AQ526">
        <f t="shared" si="506"/>
        <v>4.4368857459531341E-4</v>
      </c>
      <c r="AR526">
        <f t="shared" si="506"/>
        <v>6.6134814993730195E-3</v>
      </c>
      <c r="AS526">
        <f t="shared" si="506"/>
        <v>7.057170073739627E-3</v>
      </c>
      <c r="AT526">
        <f t="shared" si="506"/>
        <v>-6.7532094182993774E-3</v>
      </c>
      <c r="AU526" t="str">
        <f t="shared" si="506"/>
        <v/>
      </c>
      <c r="AV526">
        <f t="shared" si="506"/>
        <v>-1.1795246288386352E-3</v>
      </c>
      <c r="AW526">
        <f t="shared" si="506"/>
        <v>9.1441420214026792E-3</v>
      </c>
      <c r="AX526">
        <f t="shared" si="506"/>
        <v>-4.0351001666429909E-3</v>
      </c>
      <c r="AY526">
        <f t="shared" si="506"/>
        <v>-7.0526676293010127E-3</v>
      </c>
      <c r="AZ526" t="str">
        <f t="shared" si="506"/>
        <v/>
      </c>
      <c r="BA526">
        <f t="shared" si="506"/>
        <v>3.1569547264642006E-2</v>
      </c>
      <c r="BB526">
        <f t="shared" si="506"/>
        <v>1.6741491857175106E-3</v>
      </c>
      <c r="BC526">
        <f t="shared" si="506"/>
        <v>3.4840390075283612E-2</v>
      </c>
      <c r="BD526" t="str">
        <f t="shared" si="506"/>
        <v/>
      </c>
      <c r="BE526">
        <f t="shared" si="506"/>
        <v>1.2498042205763227E-2</v>
      </c>
      <c r="BF526">
        <f t="shared" si="506"/>
        <v>-3.326942166649971E-3</v>
      </c>
      <c r="BG526">
        <f t="shared" si="506"/>
        <v>7.8387010759879416E-3</v>
      </c>
      <c r="BH526">
        <f t="shared" si="506"/>
        <v>-4.352283432875019E-4</v>
      </c>
      <c r="BI526" t="str">
        <f t="shared" si="506"/>
        <v/>
      </c>
      <c r="BJ526">
        <f t="shared" si="506"/>
        <v>3.7394265383801972E-2</v>
      </c>
      <c r="BK526">
        <f t="shared" si="506"/>
        <v>-2.4629390479313784E-2</v>
      </c>
      <c r="BL526">
        <f t="shared" si="506"/>
        <v>-6.0101344416621849E-2</v>
      </c>
      <c r="BM526">
        <f t="shared" si="506"/>
        <v>-6.2023655866511263E-2</v>
      </c>
      <c r="BN526">
        <f t="shared" si="506"/>
        <v>-9.7495603693775079E-2</v>
      </c>
      <c r="BO526">
        <f t="shared" si="506"/>
        <v>1.4115471070663618E-3</v>
      </c>
      <c r="BP526">
        <f t="shared" si="506"/>
        <v>-6.1569850734263104E-4</v>
      </c>
    </row>
    <row r="527" spans="1:68" x14ac:dyDescent="0.2">
      <c r="A527">
        <v>1998</v>
      </c>
      <c r="B527">
        <v>2</v>
      </c>
      <c r="C527">
        <f t="shared" ref="C527:AH527" si="507">IF(COUNT(C209)=1,C209-C208,"")</f>
        <v>-3.1543721468612063E-3</v>
      </c>
      <c r="D527">
        <f t="shared" si="507"/>
        <v>-1.9683168235040682E-3</v>
      </c>
      <c r="E527" t="str">
        <f t="shared" si="507"/>
        <v/>
      </c>
      <c r="F527" t="str">
        <f t="shared" si="507"/>
        <v/>
      </c>
      <c r="G527" t="str">
        <f t="shared" si="507"/>
        <v/>
      </c>
      <c r="H527" t="str">
        <f t="shared" si="507"/>
        <v/>
      </c>
      <c r="I527">
        <f t="shared" si="507"/>
        <v>-8.8442674012636502E-3</v>
      </c>
      <c r="J527" t="str">
        <f t="shared" si="507"/>
        <v/>
      </c>
      <c r="K527" t="str">
        <f t="shared" si="507"/>
        <v/>
      </c>
      <c r="L527" t="str">
        <f t="shared" si="507"/>
        <v/>
      </c>
      <c r="M527" t="str">
        <f t="shared" si="507"/>
        <v/>
      </c>
      <c r="N527" t="str">
        <f t="shared" si="507"/>
        <v/>
      </c>
      <c r="O527" t="str">
        <f t="shared" si="507"/>
        <v/>
      </c>
      <c r="P527" t="str">
        <f t="shared" si="507"/>
        <v/>
      </c>
      <c r="Q527">
        <f t="shared" si="507"/>
        <v>2.4419920645109977E-4</v>
      </c>
      <c r="R527">
        <f t="shared" si="507"/>
        <v>1.6468507689177514E-2</v>
      </c>
      <c r="S527" t="str">
        <f t="shared" si="507"/>
        <v/>
      </c>
      <c r="T527" t="str">
        <f t="shared" si="507"/>
        <v/>
      </c>
      <c r="U527">
        <f t="shared" si="507"/>
        <v>1.0848205873068117E-2</v>
      </c>
      <c r="V527" t="str">
        <f t="shared" si="507"/>
        <v/>
      </c>
      <c r="W527" t="str">
        <f t="shared" si="507"/>
        <v/>
      </c>
      <c r="X527">
        <f t="shared" si="507"/>
        <v>-3.0870051434579437E-3</v>
      </c>
      <c r="Y527" t="str">
        <f t="shared" si="507"/>
        <v/>
      </c>
      <c r="Z527" t="str">
        <f t="shared" si="507"/>
        <v/>
      </c>
      <c r="AA527" t="str">
        <f t="shared" si="507"/>
        <v/>
      </c>
      <c r="AB527" t="str">
        <f t="shared" si="507"/>
        <v/>
      </c>
      <c r="AC527" t="str">
        <f t="shared" si="507"/>
        <v/>
      </c>
      <c r="AD527" t="str">
        <f t="shared" si="507"/>
        <v/>
      </c>
      <c r="AE527">
        <f t="shared" si="507"/>
        <v>2.4165169564493993E-4</v>
      </c>
      <c r="AF527">
        <f t="shared" si="507"/>
        <v>5.9024394108142531E-4</v>
      </c>
      <c r="AG527">
        <f t="shared" si="507"/>
        <v>-8.6587929661874341E-5</v>
      </c>
      <c r="AH527">
        <f t="shared" si="507"/>
        <v>1.3115855572416457E-2</v>
      </c>
      <c r="AI527">
        <f t="shared" ref="AI527:BP527" si="508">IF(COUNT(AI209)=1,AI209-AI208,"")</f>
        <v>-1.8198589577398394E-3</v>
      </c>
      <c r="AJ527">
        <f t="shared" si="508"/>
        <v>1.3060207391273337E-3</v>
      </c>
      <c r="AK527">
        <f t="shared" si="508"/>
        <v>1.7627221663092385E-3</v>
      </c>
      <c r="AL527">
        <f t="shared" si="508"/>
        <v>9.3571231581801584E-4</v>
      </c>
      <c r="AM527">
        <f t="shared" si="508"/>
        <v>-9.493269299003515E-4</v>
      </c>
      <c r="AN527">
        <f t="shared" si="508"/>
        <v>6.6188847483510393E-3</v>
      </c>
      <c r="AO527">
        <f t="shared" si="508"/>
        <v>6.0286408072758313E-3</v>
      </c>
      <c r="AP527" t="str">
        <f t="shared" si="508"/>
        <v/>
      </c>
      <c r="AQ527">
        <f t="shared" si="508"/>
        <v>1.6372946562661639E-3</v>
      </c>
      <c r="AR527">
        <f t="shared" si="508"/>
        <v>-7.3255093006352467E-4</v>
      </c>
      <c r="AS527">
        <f t="shared" si="508"/>
        <v>9.0474372599835817E-4</v>
      </c>
      <c r="AT527">
        <f t="shared" si="508"/>
        <v>-4.0591158731648758E-3</v>
      </c>
      <c r="AU527" t="str">
        <f t="shared" si="508"/>
        <v/>
      </c>
      <c r="AV527">
        <f t="shared" si="508"/>
        <v>5.7298027807917151E-4</v>
      </c>
      <c r="AW527">
        <f t="shared" si="508"/>
        <v>7.7348923086333343E-3</v>
      </c>
      <c r="AX527">
        <f t="shared" si="508"/>
        <v>-3.9496339355267196E-3</v>
      </c>
      <c r="AY527">
        <f t="shared" si="508"/>
        <v>-6.5021487054606197E-3</v>
      </c>
      <c r="AZ527" t="str">
        <f t="shared" si="508"/>
        <v/>
      </c>
      <c r="BA527">
        <f t="shared" si="508"/>
        <v>-3.3566631038703276E-2</v>
      </c>
      <c r="BB527">
        <f t="shared" si="508"/>
        <v>-1.3757076052325345E-3</v>
      </c>
      <c r="BC527">
        <f t="shared" si="508"/>
        <v>1.6617678995874741E-2</v>
      </c>
      <c r="BD527" t="str">
        <f t="shared" si="508"/>
        <v/>
      </c>
      <c r="BE527">
        <f t="shared" si="508"/>
        <v>3.5151674324916726E-2</v>
      </c>
      <c r="BF527">
        <f t="shared" si="508"/>
        <v>3.4546837939508634E-4</v>
      </c>
      <c r="BG527">
        <f t="shared" si="508"/>
        <v>-1.4860896460126227E-2</v>
      </c>
      <c r="BH527">
        <f t="shared" si="508"/>
        <v>2.2769473182783512E-3</v>
      </c>
      <c r="BI527" t="str">
        <f t="shared" si="508"/>
        <v/>
      </c>
      <c r="BJ527">
        <f t="shared" si="508"/>
        <v>0.11610811825380907</v>
      </c>
      <c r="BK527">
        <f t="shared" si="508"/>
        <v>-3.86243784435365E-2</v>
      </c>
      <c r="BL527">
        <f t="shared" si="508"/>
        <v>0.32068833903456895</v>
      </c>
      <c r="BM527">
        <f t="shared" si="508"/>
        <v>-0.15473249670033073</v>
      </c>
      <c r="BN527">
        <f t="shared" si="508"/>
        <v>0.20458022597777581</v>
      </c>
      <c r="BO527">
        <f t="shared" si="508"/>
        <v>2.1946025996299606E-3</v>
      </c>
      <c r="BP527">
        <f t="shared" si="508"/>
        <v>3.8232389844952766E-3</v>
      </c>
    </row>
    <row r="528" spans="1:68" x14ac:dyDescent="0.2">
      <c r="A528">
        <v>1998</v>
      </c>
      <c r="B528">
        <v>3</v>
      </c>
      <c r="C528">
        <f t="shared" ref="C528:AH528" si="509">IF(COUNT(C210)=1,C210-C209,"")</f>
        <v>-6.5799918680582437E-3</v>
      </c>
      <c r="D528">
        <f t="shared" si="509"/>
        <v>-3.4850072329124515E-3</v>
      </c>
      <c r="E528" t="str">
        <f t="shared" si="509"/>
        <v/>
      </c>
      <c r="F528" t="str">
        <f t="shared" si="509"/>
        <v/>
      </c>
      <c r="G528" t="str">
        <f t="shared" si="509"/>
        <v/>
      </c>
      <c r="H528" t="str">
        <f t="shared" si="509"/>
        <v/>
      </c>
      <c r="I528">
        <f t="shared" si="509"/>
        <v>-1.1246691312287282E-2</v>
      </c>
      <c r="J528" t="str">
        <f t="shared" si="509"/>
        <v/>
      </c>
      <c r="K528" t="str">
        <f t="shared" si="509"/>
        <v/>
      </c>
      <c r="L528" t="str">
        <f t="shared" si="509"/>
        <v/>
      </c>
      <c r="M528" t="str">
        <f t="shared" si="509"/>
        <v/>
      </c>
      <c r="N528" t="str">
        <f t="shared" si="509"/>
        <v/>
      </c>
      <c r="O528" t="str">
        <f t="shared" si="509"/>
        <v/>
      </c>
      <c r="P528" t="str">
        <f t="shared" si="509"/>
        <v/>
      </c>
      <c r="Q528">
        <f t="shared" si="509"/>
        <v>-1.5717533977233494E-3</v>
      </c>
      <c r="R528">
        <f t="shared" si="509"/>
        <v>-2.551316898713285E-2</v>
      </c>
      <c r="S528" t="str">
        <f t="shared" si="509"/>
        <v/>
      </c>
      <c r="T528" t="str">
        <f t="shared" si="509"/>
        <v/>
      </c>
      <c r="U528">
        <f t="shared" si="509"/>
        <v>-8.3179068984442495E-3</v>
      </c>
      <c r="V528" t="str">
        <f t="shared" si="509"/>
        <v/>
      </c>
      <c r="W528" t="str">
        <f t="shared" si="509"/>
        <v/>
      </c>
      <c r="X528">
        <f t="shared" si="509"/>
        <v>-2.8182900256652488E-3</v>
      </c>
      <c r="Y528" t="str">
        <f t="shared" si="509"/>
        <v/>
      </c>
      <c r="Z528" t="str">
        <f t="shared" si="509"/>
        <v/>
      </c>
      <c r="AA528" t="str">
        <f t="shared" si="509"/>
        <v/>
      </c>
      <c r="AB528" t="str">
        <f t="shared" si="509"/>
        <v/>
      </c>
      <c r="AC528" t="str">
        <f t="shared" si="509"/>
        <v/>
      </c>
      <c r="AD528" t="str">
        <f t="shared" si="509"/>
        <v/>
      </c>
      <c r="AE528">
        <f t="shared" si="509"/>
        <v>9.2488604655738271E-4</v>
      </c>
      <c r="AF528">
        <f t="shared" si="509"/>
        <v>1.0648708211684621E-3</v>
      </c>
      <c r="AG528">
        <f t="shared" si="509"/>
        <v>-2.8410716890103771E-4</v>
      </c>
      <c r="AH528">
        <f t="shared" si="509"/>
        <v>1.9077477542319699E-2</v>
      </c>
      <c r="AI528">
        <f t="shared" ref="AI528:BP528" si="510">IF(COUNT(AI210)=1,AI210-AI209,"")</f>
        <v>2.326226992296121E-3</v>
      </c>
      <c r="AJ528">
        <f t="shared" si="510"/>
        <v>3.1964205060219797E-4</v>
      </c>
      <c r="AK528">
        <f t="shared" si="510"/>
        <v>5.8468263196953529E-4</v>
      </c>
      <c r="AL528">
        <f t="shared" si="510"/>
        <v>-1.3117110669598198E-2</v>
      </c>
      <c r="AM528">
        <f t="shared" si="510"/>
        <v>-9.2822936819878521E-3</v>
      </c>
      <c r="AN528">
        <f t="shared" si="510"/>
        <v>4.6951819685503438E-6</v>
      </c>
      <c r="AO528">
        <f t="shared" si="510"/>
        <v>-1.0601756391936945E-3</v>
      </c>
      <c r="AP528" t="str">
        <f t="shared" si="510"/>
        <v/>
      </c>
      <c r="AQ528">
        <f t="shared" si="510"/>
        <v>-1.6211300873898438E-3</v>
      </c>
      <c r="AR528">
        <f t="shared" si="510"/>
        <v>-8.5100926686454414E-4</v>
      </c>
      <c r="AS528">
        <f t="shared" si="510"/>
        <v>-2.4721393544400172E-3</v>
      </c>
      <c r="AT528">
        <f t="shared" si="510"/>
        <v>-4.1078525138884547E-3</v>
      </c>
      <c r="AU528" t="str">
        <f t="shared" si="510"/>
        <v/>
      </c>
      <c r="AV528">
        <f t="shared" si="510"/>
        <v>-7.6228570216940739E-4</v>
      </c>
      <c r="AW528">
        <f t="shared" si="510"/>
        <v>-2.2524788550963848E-3</v>
      </c>
      <c r="AX528">
        <f t="shared" si="510"/>
        <v>-4.6721042192920947E-3</v>
      </c>
      <c r="AY528">
        <f t="shared" si="510"/>
        <v>-3.9287862684602715E-3</v>
      </c>
      <c r="AZ528" t="str">
        <f t="shared" si="510"/>
        <v/>
      </c>
      <c r="BA528">
        <f t="shared" si="510"/>
        <v>1.3333539996162491E-2</v>
      </c>
      <c r="BB528">
        <f t="shared" si="510"/>
        <v>-1.4435781090442745E-3</v>
      </c>
      <c r="BC528">
        <f t="shared" si="510"/>
        <v>-1.7187377418717897E-2</v>
      </c>
      <c r="BD528" t="str">
        <f t="shared" si="510"/>
        <v/>
      </c>
      <c r="BE528">
        <f t="shared" si="510"/>
        <v>3.3947070337739582E-2</v>
      </c>
      <c r="BF528">
        <f t="shared" si="510"/>
        <v>-1.4181981484263417E-2</v>
      </c>
      <c r="BG528">
        <f t="shared" si="510"/>
        <v>4.9343566952027906E-2</v>
      </c>
      <c r="BH528">
        <f t="shared" si="510"/>
        <v>-4.3525841522700122E-4</v>
      </c>
      <c r="BI528" t="str">
        <f t="shared" si="510"/>
        <v/>
      </c>
      <c r="BJ528">
        <f t="shared" si="510"/>
        <v>0.51467822962111498</v>
      </c>
      <c r="BK528">
        <f t="shared" si="510"/>
        <v>0.52714916703491888</v>
      </c>
      <c r="BL528">
        <f t="shared" si="510"/>
        <v>0.49182386910303943</v>
      </c>
      <c r="BM528">
        <f t="shared" si="510"/>
        <v>1.2470937411213523E-2</v>
      </c>
      <c r="BN528">
        <f t="shared" si="510"/>
        <v>-2.2854356164427658E-2</v>
      </c>
      <c r="BO528">
        <f t="shared" si="510"/>
        <v>6.8399260271006374E-4</v>
      </c>
      <c r="BP528">
        <f t="shared" si="510"/>
        <v>1.2195006007686138E-3</v>
      </c>
    </row>
    <row r="529" spans="1:68" x14ac:dyDescent="0.2">
      <c r="A529">
        <v>1998</v>
      </c>
      <c r="B529">
        <v>4</v>
      </c>
      <c r="C529">
        <f t="shared" ref="C529:AH529" si="511">IF(COUNT(C211)=1,C211-C210,"")</f>
        <v>2.0324060848153636E-4</v>
      </c>
      <c r="D529">
        <f t="shared" si="511"/>
        <v>6.3155177119256223E-4</v>
      </c>
      <c r="E529">
        <f t="shared" si="511"/>
        <v>1.2718659514224129E-2</v>
      </c>
      <c r="F529">
        <f t="shared" si="511"/>
        <v>2.8629288278080978E-2</v>
      </c>
      <c r="G529">
        <f t="shared" si="511"/>
        <v>3.4054593144228207E-3</v>
      </c>
      <c r="H529">
        <f t="shared" si="511"/>
        <v>1.5104108175151509E-2</v>
      </c>
      <c r="I529">
        <f t="shared" si="511"/>
        <v>-1.2582150190506347E-2</v>
      </c>
      <c r="J529">
        <f t="shared" si="511"/>
        <v>3.3042254117448877E-2</v>
      </c>
      <c r="K529">
        <f t="shared" si="511"/>
        <v>5.2799771740011714E-2</v>
      </c>
      <c r="L529">
        <f t="shared" si="511"/>
        <v>5.123924668875901E-2</v>
      </c>
      <c r="M529">
        <f t="shared" si="511"/>
        <v>5.2359863410974761E-2</v>
      </c>
      <c r="N529">
        <f t="shared" si="511"/>
        <v>5.5096994482100925E-2</v>
      </c>
      <c r="O529">
        <f t="shared" si="511"/>
        <v>-2.2386344140157277E-2</v>
      </c>
      <c r="P529">
        <f t="shared" si="511"/>
        <v>-3.8899366029169994E-3</v>
      </c>
      <c r="Q529">
        <f t="shared" si="511"/>
        <v>1.7203184387969139E-3</v>
      </c>
      <c r="R529">
        <f t="shared" si="511"/>
        <v>1.4498921399238363E-2</v>
      </c>
      <c r="S529">
        <f t="shared" si="511"/>
        <v>4.3035189319772016E-2</v>
      </c>
      <c r="T529">
        <f t="shared" si="511"/>
        <v>1.8143132408869889E-3</v>
      </c>
      <c r="U529">
        <f t="shared" si="511"/>
        <v>-2.0563896585130692E-3</v>
      </c>
      <c r="V529">
        <f t="shared" si="511"/>
        <v>4.9235061896469645E-2</v>
      </c>
      <c r="W529">
        <f t="shared" si="511"/>
        <v>2.9282636196246159E-2</v>
      </c>
      <c r="X529">
        <f t="shared" si="511"/>
        <v>2.9084291824172936E-3</v>
      </c>
      <c r="Y529">
        <f t="shared" si="511"/>
        <v>-1.7836839664314041E-2</v>
      </c>
      <c r="Z529">
        <f t="shared" si="511"/>
        <v>-1.8808543143585155E-2</v>
      </c>
      <c r="AA529">
        <f t="shared" si="511"/>
        <v>-1.6174068664429164E-2</v>
      </c>
      <c r="AB529">
        <f t="shared" si="511"/>
        <v>1.2953842252025893E-2</v>
      </c>
      <c r="AC529" t="str">
        <f t="shared" si="511"/>
        <v/>
      </c>
      <c r="AD529" t="str">
        <f t="shared" si="511"/>
        <v/>
      </c>
      <c r="AE529">
        <f t="shared" si="511"/>
        <v>1.094917374855342E-4</v>
      </c>
      <c r="AF529">
        <f t="shared" si="511"/>
        <v>2.1388377541775583E-3</v>
      </c>
      <c r="AG529">
        <f t="shared" si="511"/>
        <v>1.0742292618104443E-3</v>
      </c>
      <c r="AH529">
        <f t="shared" si="511"/>
        <v>1.8272660686752928E-2</v>
      </c>
      <c r="AI529">
        <f t="shared" ref="AI529:BP529" si="512">IF(COUNT(AI211)=1,AI211-AI210,"")</f>
        <v>4.4408207897310703E-3</v>
      </c>
      <c r="AJ529">
        <f t="shared" si="512"/>
        <v>-8.8720069779579802E-4</v>
      </c>
      <c r="AK529">
        <f t="shared" si="512"/>
        <v>2.1231066126539133E-3</v>
      </c>
      <c r="AL529">
        <f t="shared" si="512"/>
        <v>-3.2908762263268443E-3</v>
      </c>
      <c r="AM529">
        <f t="shared" si="512"/>
        <v>-1.195036268986982E-3</v>
      </c>
      <c r="AN529">
        <f t="shared" si="512"/>
        <v>1.1765855053225138E-4</v>
      </c>
      <c r="AO529">
        <f t="shared" si="512"/>
        <v>-2.0211792036373133E-3</v>
      </c>
      <c r="AP529" t="str">
        <f t="shared" si="512"/>
        <v/>
      </c>
      <c r="AQ529">
        <f t="shared" si="512"/>
        <v>-1.1307858895168721E-3</v>
      </c>
      <c r="AR529">
        <f t="shared" si="512"/>
        <v>1.4568754234218773E-3</v>
      </c>
      <c r="AS529">
        <f t="shared" si="512"/>
        <v>3.2608953374158034E-4</v>
      </c>
      <c r="AT529">
        <f t="shared" si="512"/>
        <v>-1.2284892549763171E-4</v>
      </c>
      <c r="AU529" t="str">
        <f t="shared" si="512"/>
        <v/>
      </c>
      <c r="AV529">
        <f t="shared" si="512"/>
        <v>-2.1380024642105866E-3</v>
      </c>
      <c r="AW529">
        <f t="shared" si="512"/>
        <v>-7.7464195477716657E-5</v>
      </c>
      <c r="AX529">
        <f t="shared" si="512"/>
        <v>6.9030143369275265E-4</v>
      </c>
      <c r="AY529">
        <f t="shared" si="512"/>
        <v>7.158647377041305E-4</v>
      </c>
      <c r="AZ529" t="str">
        <f t="shared" si="512"/>
        <v/>
      </c>
      <c r="BA529">
        <f t="shared" si="512"/>
        <v>1.5953457538466553E-2</v>
      </c>
      <c r="BB529">
        <f t="shared" si="512"/>
        <v>1.4622927368419525E-3</v>
      </c>
      <c r="BC529">
        <f t="shared" si="512"/>
        <v>4.1932465287520593E-2</v>
      </c>
      <c r="BD529" t="str">
        <f t="shared" si="512"/>
        <v/>
      </c>
      <c r="BE529">
        <f t="shared" si="512"/>
        <v>-5.5061940529685494E-2</v>
      </c>
      <c r="BF529">
        <f t="shared" si="512"/>
        <v>-5.4297139726715571E-3</v>
      </c>
      <c r="BG529">
        <f t="shared" si="512"/>
        <v>3.4313400720362708E-3</v>
      </c>
      <c r="BH529">
        <f t="shared" si="512"/>
        <v>8.7931766809145381E-4</v>
      </c>
      <c r="BI529" t="str">
        <f t="shared" si="512"/>
        <v/>
      </c>
      <c r="BJ529">
        <f t="shared" si="512"/>
        <v>-0.22687654877601648</v>
      </c>
      <c r="BK529">
        <f t="shared" si="512"/>
        <v>0.10287198866144465</v>
      </c>
      <c r="BL529">
        <f t="shared" si="512"/>
        <v>-0.39706789892270589</v>
      </c>
      <c r="BM529">
        <f t="shared" si="512"/>
        <v>0.32974853743524424</v>
      </c>
      <c r="BN529">
        <f t="shared" si="512"/>
        <v>-0.17019134656458323</v>
      </c>
      <c r="BO529">
        <f t="shared" si="512"/>
        <v>4.0681472150094627E-3</v>
      </c>
      <c r="BP529">
        <f t="shared" si="512"/>
        <v>2.729634269935742E-3</v>
      </c>
    </row>
    <row r="530" spans="1:68" x14ac:dyDescent="0.2">
      <c r="A530">
        <v>1999</v>
      </c>
      <c r="B530">
        <v>1</v>
      </c>
      <c r="C530">
        <f t="shared" ref="C530:AH530" si="513">IF(COUNT(C212)=1,C212-C211,"")</f>
        <v>9.050792852125511E-4</v>
      </c>
      <c r="D530">
        <f t="shared" si="513"/>
        <v>-4.4622602857611326E-3</v>
      </c>
      <c r="E530">
        <f t="shared" si="513"/>
        <v>-1.2380496259879692E-2</v>
      </c>
      <c r="F530">
        <f t="shared" si="513"/>
        <v>-2.8938613414249303E-2</v>
      </c>
      <c r="G530">
        <f t="shared" si="513"/>
        <v>-2.6469549440113482E-3</v>
      </c>
      <c r="H530">
        <f t="shared" si="513"/>
        <v>-3.5429646596565334E-3</v>
      </c>
      <c r="I530">
        <f t="shared" si="513"/>
        <v>1.3568825469016943E-2</v>
      </c>
      <c r="J530">
        <f t="shared" si="513"/>
        <v>-1.8183677053349889E-2</v>
      </c>
      <c r="K530">
        <f t="shared" si="513"/>
        <v>-2.3574456068766736E-2</v>
      </c>
      <c r="L530">
        <f t="shared" si="513"/>
        <v>1.972081638499823E-3</v>
      </c>
      <c r="M530">
        <f t="shared" si="513"/>
        <v>-3.1473853647069561E-2</v>
      </c>
      <c r="N530">
        <f t="shared" si="513"/>
        <v>-2.8454510894482254E-2</v>
      </c>
      <c r="O530">
        <f t="shared" si="513"/>
        <v>-3.5549489845454474E-3</v>
      </c>
      <c r="P530">
        <f t="shared" si="513"/>
        <v>4.8464874883636265E-3</v>
      </c>
      <c r="Q530">
        <f t="shared" si="513"/>
        <v>1.0896500149308701E-3</v>
      </c>
      <c r="R530">
        <f t="shared" si="513"/>
        <v>-1.3885851763220103E-3</v>
      </c>
      <c r="S530">
        <f t="shared" si="513"/>
        <v>-1.1478643023906443E-2</v>
      </c>
      <c r="T530">
        <f t="shared" si="513"/>
        <v>1.2495188011918401E-4</v>
      </c>
      <c r="U530">
        <f t="shared" si="513"/>
        <v>-8.9186497405560061E-3</v>
      </c>
      <c r="V530">
        <f t="shared" si="513"/>
        <v>-2.1525270500949212E-2</v>
      </c>
      <c r="W530">
        <f t="shared" si="513"/>
        <v>-4.8082218305349755E-3</v>
      </c>
      <c r="X530">
        <f t="shared" si="513"/>
        <v>1.1195696858639081E-3</v>
      </c>
      <c r="Y530">
        <f t="shared" si="513"/>
        <v>5.1750990761201265E-3</v>
      </c>
      <c r="Z530">
        <f t="shared" si="513"/>
        <v>-4.88248766564503E-4</v>
      </c>
      <c r="AA530">
        <f t="shared" si="513"/>
        <v>1.4439491498454693E-2</v>
      </c>
      <c r="AB530">
        <f t="shared" si="513"/>
        <v>1.6572326215769095E-4</v>
      </c>
      <c r="AC530" t="str">
        <f t="shared" si="513"/>
        <v/>
      </c>
      <c r="AD530" t="str">
        <f t="shared" si="513"/>
        <v/>
      </c>
      <c r="AE530">
        <f t="shared" si="513"/>
        <v>8.684266964067433E-4</v>
      </c>
      <c r="AF530">
        <f t="shared" si="513"/>
        <v>-1.6236863049918782E-3</v>
      </c>
      <c r="AG530">
        <f t="shared" si="513"/>
        <v>1.0734482686816094E-3</v>
      </c>
      <c r="AH530">
        <f t="shared" si="513"/>
        <v>-4.2790863757632636E-2</v>
      </c>
      <c r="AI530">
        <f t="shared" ref="AI530:BP530" si="514">IF(COUNT(AI212)=1,AI212-AI211,"")</f>
        <v>1.3137848702733379E-3</v>
      </c>
      <c r="AJ530">
        <f t="shared" si="514"/>
        <v>-6.2828989979806238E-3</v>
      </c>
      <c r="AK530">
        <f t="shared" si="514"/>
        <v>1.522657526034088E-3</v>
      </c>
      <c r="AL530">
        <f t="shared" si="514"/>
        <v>-1.6791857736508931E-3</v>
      </c>
      <c r="AM530">
        <f t="shared" si="514"/>
        <v>2.2947011829490549E-3</v>
      </c>
      <c r="AN530">
        <f t="shared" si="514"/>
        <v>-4.1280217244721307E-3</v>
      </c>
      <c r="AO530">
        <f t="shared" si="514"/>
        <v>-2.5043354194735912E-3</v>
      </c>
      <c r="AP530" t="str">
        <f t="shared" si="514"/>
        <v/>
      </c>
      <c r="AQ530">
        <f t="shared" si="514"/>
        <v>1.5886587225786286E-3</v>
      </c>
      <c r="AR530">
        <f t="shared" si="514"/>
        <v>-1.0628715276004286E-3</v>
      </c>
      <c r="AS530">
        <f t="shared" si="514"/>
        <v>5.2578719483520331E-4</v>
      </c>
      <c r="AT530">
        <f t="shared" si="514"/>
        <v>3.7929209017617538E-4</v>
      </c>
      <c r="AU530" t="str">
        <f t="shared" si="514"/>
        <v/>
      </c>
      <c r="AV530">
        <f t="shared" si="514"/>
        <v>-1.6018268079776021E-4</v>
      </c>
      <c r="AW530">
        <f t="shared" si="514"/>
        <v>-1.5297077543321436E-3</v>
      </c>
      <c r="AX530">
        <f t="shared" si="514"/>
        <v>6.0566214901491833E-4</v>
      </c>
      <c r="AY530">
        <f t="shared" si="514"/>
        <v>1.1104659773524261E-3</v>
      </c>
      <c r="AZ530" t="str">
        <f t="shared" si="514"/>
        <v/>
      </c>
      <c r="BA530">
        <f t="shared" si="514"/>
        <v>-4.8095665124374687E-3</v>
      </c>
      <c r="BB530">
        <f t="shared" si="514"/>
        <v>-1.0035035001809689E-4</v>
      </c>
      <c r="BC530">
        <f t="shared" si="514"/>
        <v>-2.1571703442007983E-2</v>
      </c>
      <c r="BD530" t="str">
        <f t="shared" si="514"/>
        <v/>
      </c>
      <c r="BE530">
        <f t="shared" si="514"/>
        <v>-3.8477828747778275E-3</v>
      </c>
      <c r="BF530">
        <f t="shared" si="514"/>
        <v>-5.5499459939767348E-5</v>
      </c>
      <c r="BG530">
        <f t="shared" si="514"/>
        <v>-1.4183552675284261E-3</v>
      </c>
      <c r="BH530">
        <f t="shared" si="514"/>
        <v>1.7647197385842542E-4</v>
      </c>
      <c r="BI530" t="str">
        <f t="shared" si="514"/>
        <v/>
      </c>
      <c r="BJ530">
        <f t="shared" si="514"/>
        <v>-0.11885903909283346</v>
      </c>
      <c r="BK530">
        <f t="shared" si="514"/>
        <v>-8.1604639087963449E-2</v>
      </c>
      <c r="BL530">
        <f t="shared" si="514"/>
        <v>-0.59666749967235333</v>
      </c>
      <c r="BM530">
        <f t="shared" si="514"/>
        <v>3.7254400003001287E-2</v>
      </c>
      <c r="BN530">
        <f t="shared" si="514"/>
        <v>-0.47780845769428781</v>
      </c>
      <c r="BO530">
        <f t="shared" si="514"/>
        <v>1.51458420752245E-3</v>
      </c>
      <c r="BP530">
        <f t="shared" si="514"/>
        <v>3.8394292426347093E-3</v>
      </c>
    </row>
    <row r="531" spans="1:68" x14ac:dyDescent="0.2">
      <c r="A531">
        <v>1999</v>
      </c>
      <c r="B531">
        <v>2</v>
      </c>
      <c r="C531">
        <f t="shared" ref="C531:AH531" si="515">IF(COUNT(C213)=1,C213-C212,"")</f>
        <v>-3.6124486482638218E-3</v>
      </c>
      <c r="D531">
        <f t="shared" si="515"/>
        <v>-1.107863037381307E-3</v>
      </c>
      <c r="E531">
        <f t="shared" si="515"/>
        <v>-9.487491830153516E-4</v>
      </c>
      <c r="F531">
        <f t="shared" si="515"/>
        <v>-5.894042902978569E-3</v>
      </c>
      <c r="G531">
        <f t="shared" si="515"/>
        <v>2.0238171930273552E-3</v>
      </c>
      <c r="H531">
        <f t="shared" si="515"/>
        <v>-4.5500378322955726E-3</v>
      </c>
      <c r="I531">
        <f t="shared" si="515"/>
        <v>-1.1423086626163759E-2</v>
      </c>
      <c r="J531">
        <f t="shared" si="515"/>
        <v>-1.7490797925495905E-2</v>
      </c>
      <c r="K531">
        <f t="shared" si="515"/>
        <v>-2.5359520777571198E-2</v>
      </c>
      <c r="L531">
        <f t="shared" si="515"/>
        <v>-8.1588336520086457E-3</v>
      </c>
      <c r="M531">
        <f t="shared" si="515"/>
        <v>-2.9885315097497589E-2</v>
      </c>
      <c r="N531">
        <f t="shared" si="515"/>
        <v>-2.9669070433372191E-2</v>
      </c>
      <c r="O531">
        <f t="shared" si="515"/>
        <v>4.5078740155295449E-3</v>
      </c>
      <c r="P531">
        <f t="shared" si="515"/>
        <v>-9.5112615227732535E-4</v>
      </c>
      <c r="Q531">
        <f t="shared" si="515"/>
        <v>1.8711545962179707E-4</v>
      </c>
      <c r="R531">
        <f t="shared" si="515"/>
        <v>-1.5954842061332464E-2</v>
      </c>
      <c r="S531">
        <f t="shared" si="515"/>
        <v>-2.338241653718498E-2</v>
      </c>
      <c r="T531">
        <f t="shared" si="515"/>
        <v>-1.8524702784903369E-2</v>
      </c>
      <c r="U531">
        <f t="shared" si="515"/>
        <v>-1.3662919156755216E-2</v>
      </c>
      <c r="V531">
        <f t="shared" si="515"/>
        <v>-2.5621614412739468E-2</v>
      </c>
      <c r="W531">
        <f t="shared" si="515"/>
        <v>-6.8471716742291022E-3</v>
      </c>
      <c r="X531">
        <f t="shared" si="515"/>
        <v>-4.7767174510244814E-3</v>
      </c>
      <c r="Y531">
        <f t="shared" si="515"/>
        <v>-7.3153342722509507E-3</v>
      </c>
      <c r="Z531">
        <f t="shared" si="515"/>
        <v>-1.657208149423095E-2</v>
      </c>
      <c r="AA531">
        <f t="shared" si="515"/>
        <v>8.3869453735969657E-3</v>
      </c>
      <c r="AB531">
        <f t="shared" si="515"/>
        <v>-2.5428876279258716E-3</v>
      </c>
      <c r="AC531" t="str">
        <f t="shared" si="515"/>
        <v/>
      </c>
      <c r="AD531" t="str">
        <f t="shared" si="515"/>
        <v/>
      </c>
      <c r="AE531">
        <f t="shared" si="515"/>
        <v>6.0801977247759709E-4</v>
      </c>
      <c r="AF531">
        <f t="shared" si="515"/>
        <v>-1.5097293206363105E-3</v>
      </c>
      <c r="AG531">
        <f t="shared" si="515"/>
        <v>8.8853867668881037E-4</v>
      </c>
      <c r="AH531">
        <f t="shared" si="515"/>
        <v>-3.1753727684874278E-2</v>
      </c>
      <c r="AI531">
        <f t="shared" ref="AI531:BP531" si="516">IF(COUNT(AI213)=1,AI213-AI212,"")</f>
        <v>-4.2227429757719648E-3</v>
      </c>
      <c r="AJ531">
        <f t="shared" si="516"/>
        <v>-3.8695144477678411E-3</v>
      </c>
      <c r="AK531">
        <f t="shared" si="516"/>
        <v>1.1189624752008243E-3</v>
      </c>
      <c r="AL531">
        <f t="shared" si="516"/>
        <v>6.1220311342289335E-3</v>
      </c>
      <c r="AM531">
        <f t="shared" si="516"/>
        <v>2.267635768520293E-3</v>
      </c>
      <c r="AN531">
        <f t="shared" si="516"/>
        <v>-3.2242774614710257E-3</v>
      </c>
      <c r="AO531">
        <f t="shared" si="516"/>
        <v>-1.714548140828942E-3</v>
      </c>
      <c r="AP531" t="str">
        <f t="shared" si="516"/>
        <v/>
      </c>
      <c r="AQ531">
        <f t="shared" si="516"/>
        <v>8.227584740332361E-4</v>
      </c>
      <c r="AR531">
        <f t="shared" si="516"/>
        <v>-5.9857774194411739E-3</v>
      </c>
      <c r="AS531">
        <f t="shared" si="516"/>
        <v>-5.1630189455273978E-3</v>
      </c>
      <c r="AT531">
        <f t="shared" si="516"/>
        <v>1.5505702971025936E-3</v>
      </c>
      <c r="AU531" t="str">
        <f t="shared" si="516"/>
        <v/>
      </c>
      <c r="AV531">
        <f t="shared" si="516"/>
        <v>8.210169697093761E-4</v>
      </c>
      <c r="AW531">
        <f t="shared" si="516"/>
        <v>-2.9559974451247584E-3</v>
      </c>
      <c r="AX531">
        <f t="shared" si="516"/>
        <v>-4.2416155503399722E-4</v>
      </c>
      <c r="AY531">
        <f t="shared" si="516"/>
        <v>5.5131798508600838E-4</v>
      </c>
      <c r="AZ531" t="str">
        <f t="shared" si="516"/>
        <v/>
      </c>
      <c r="BA531">
        <f t="shared" si="516"/>
        <v>2.1035136329935922E-2</v>
      </c>
      <c r="BB531">
        <f t="shared" si="516"/>
        <v>1.3173589296444632E-3</v>
      </c>
      <c r="BC531">
        <f t="shared" si="516"/>
        <v>2.4737581122210361E-2</v>
      </c>
      <c r="BD531" t="str">
        <f t="shared" si="516"/>
        <v/>
      </c>
      <c r="BE531">
        <f t="shared" si="516"/>
        <v>5.4193878762198722E-4</v>
      </c>
      <c r="BF531">
        <f t="shared" si="516"/>
        <v>7.631760464099635E-3</v>
      </c>
      <c r="BG531">
        <f t="shared" si="516"/>
        <v>1.1266108269247788E-2</v>
      </c>
      <c r="BH531">
        <f t="shared" si="516"/>
        <v>1.0798012114887762E-3</v>
      </c>
      <c r="BI531" t="str">
        <f t="shared" si="516"/>
        <v/>
      </c>
      <c r="BJ531">
        <f t="shared" si="516"/>
        <v>-0.29143026564160124</v>
      </c>
      <c r="BK531">
        <f t="shared" si="516"/>
        <v>-0.44649373673022286</v>
      </c>
      <c r="BL531">
        <f t="shared" si="516"/>
        <v>-0.39740730033876037</v>
      </c>
      <c r="BM531">
        <f t="shared" si="516"/>
        <v>-0.15506347109017149</v>
      </c>
      <c r="BN531">
        <f t="shared" si="516"/>
        <v>-0.10597703243353207</v>
      </c>
      <c r="BO531">
        <f t="shared" si="516"/>
        <v>-1.3034507733989537E-3</v>
      </c>
      <c r="BP531">
        <f t="shared" si="516"/>
        <v>-1.8751608424702471E-4</v>
      </c>
    </row>
    <row r="532" spans="1:68" x14ac:dyDescent="0.2">
      <c r="A532">
        <v>1999</v>
      </c>
      <c r="B532">
        <v>3</v>
      </c>
      <c r="C532">
        <f t="shared" ref="C532:AH532" si="517">IF(COUNT(C214)=1,C214-C213,"")</f>
        <v>-8.3813247807498215E-3</v>
      </c>
      <c r="D532">
        <f t="shared" si="517"/>
        <v>-3.2100549213378571E-3</v>
      </c>
      <c r="E532">
        <f t="shared" si="517"/>
        <v>-6.1967447417252686E-3</v>
      </c>
      <c r="F532">
        <f t="shared" si="517"/>
        <v>5.9287880977043628E-3</v>
      </c>
      <c r="G532">
        <f t="shared" si="517"/>
        <v>-1.3499589178961102E-2</v>
      </c>
      <c r="H532">
        <f t="shared" si="517"/>
        <v>-4.6181979628716618E-3</v>
      </c>
      <c r="I532">
        <f t="shared" si="517"/>
        <v>-1.6739354598845679E-2</v>
      </c>
      <c r="J532">
        <f t="shared" si="517"/>
        <v>4.9237642784483171E-4</v>
      </c>
      <c r="K532">
        <f t="shared" si="517"/>
        <v>-1.4109205441616979E-3</v>
      </c>
      <c r="L532">
        <f t="shared" si="517"/>
        <v>-1.8970723907655085E-2</v>
      </c>
      <c r="M532">
        <f t="shared" si="517"/>
        <v>9.8538685875402265E-3</v>
      </c>
      <c r="N532">
        <f t="shared" si="517"/>
        <v>-9.6346142123433509E-3</v>
      </c>
      <c r="O532">
        <f t="shared" si="517"/>
        <v>4.6064432675390066E-3</v>
      </c>
      <c r="P532">
        <f t="shared" si="517"/>
        <v>-5.8757057970935901E-3</v>
      </c>
      <c r="Q532">
        <f t="shared" si="517"/>
        <v>-1.778051055759778E-3</v>
      </c>
      <c r="R532">
        <f t="shared" si="517"/>
        <v>-1.9394510166931944E-2</v>
      </c>
      <c r="S532">
        <f t="shared" si="517"/>
        <v>-2.9525922128573079E-2</v>
      </c>
      <c r="T532">
        <f t="shared" si="517"/>
        <v>-1.1482662747043904E-2</v>
      </c>
      <c r="U532">
        <f t="shared" si="517"/>
        <v>-2.3977232403016302E-3</v>
      </c>
      <c r="V532">
        <f t="shared" si="517"/>
        <v>-1.1443135893552281E-2</v>
      </c>
      <c r="W532">
        <f t="shared" si="517"/>
        <v>-4.8087849668769778E-3</v>
      </c>
      <c r="X532">
        <f t="shared" si="517"/>
        <v>-7.6113981153937971E-3</v>
      </c>
      <c r="Y532">
        <f t="shared" si="517"/>
        <v>-9.381117857309107E-3</v>
      </c>
      <c r="Z532">
        <f t="shared" si="517"/>
        <v>-9.3014569682994264E-3</v>
      </c>
      <c r="AA532">
        <f t="shared" si="517"/>
        <v>-9.5701742557450231E-3</v>
      </c>
      <c r="AB532">
        <f t="shared" si="517"/>
        <v>-6.1586673003111159E-3</v>
      </c>
      <c r="AC532" t="str">
        <f t="shared" si="517"/>
        <v/>
      </c>
      <c r="AD532" t="str">
        <f t="shared" si="517"/>
        <v/>
      </c>
      <c r="AE532">
        <f t="shared" si="517"/>
        <v>-2.1224105843131724E-4</v>
      </c>
      <c r="AF532">
        <f t="shared" si="517"/>
        <v>-1.4059360285356703E-3</v>
      </c>
      <c r="AG532">
        <f t="shared" si="517"/>
        <v>-5.3235030621046064E-5</v>
      </c>
      <c r="AH532">
        <f t="shared" si="517"/>
        <v>-1.8076544894817914E-2</v>
      </c>
      <c r="AI532">
        <f t="shared" ref="AI532:BP532" si="518">IF(COUNT(AI214)=1,AI214-AI213,"")</f>
        <v>-1.2795055007490674E-3</v>
      </c>
      <c r="AJ532">
        <f t="shared" si="518"/>
        <v>-7.176425046829138E-3</v>
      </c>
      <c r="AK532">
        <f t="shared" si="518"/>
        <v>2.0139424487286561E-4</v>
      </c>
      <c r="AL532">
        <f t="shared" si="518"/>
        <v>-9.6335169839747437E-3</v>
      </c>
      <c r="AM532">
        <f t="shared" si="518"/>
        <v>3.6491220000556268E-3</v>
      </c>
      <c r="AN532">
        <f t="shared" si="518"/>
        <v>2.6267994610407186E-3</v>
      </c>
      <c r="AO532">
        <f t="shared" si="518"/>
        <v>4.0327354895794976E-3</v>
      </c>
      <c r="AP532" t="str">
        <f t="shared" si="518"/>
        <v/>
      </c>
      <c r="AQ532">
        <f t="shared" si="518"/>
        <v>-1.9167616009685418E-3</v>
      </c>
      <c r="AR532">
        <f t="shared" si="518"/>
        <v>1.176026770012939E-3</v>
      </c>
      <c r="AS532">
        <f t="shared" si="518"/>
        <v>-7.4073483105507876E-4</v>
      </c>
      <c r="AT532">
        <f t="shared" si="518"/>
        <v>-7.6405899498197538E-3</v>
      </c>
      <c r="AU532" t="str">
        <f t="shared" si="518"/>
        <v/>
      </c>
      <c r="AV532">
        <f t="shared" si="518"/>
        <v>-4.7973919413735189E-4</v>
      </c>
      <c r="AW532">
        <f t="shared" si="518"/>
        <v>-1.1693451007232625E-2</v>
      </c>
      <c r="AX532">
        <f t="shared" si="518"/>
        <v>-7.7267185100984292E-3</v>
      </c>
      <c r="AY532">
        <f t="shared" si="518"/>
        <v>-3.8678792120565575E-3</v>
      </c>
      <c r="AZ532" t="str">
        <f t="shared" si="518"/>
        <v/>
      </c>
      <c r="BA532">
        <f t="shared" si="518"/>
        <v>2.3971585422690955E-2</v>
      </c>
      <c r="BB532">
        <f t="shared" si="518"/>
        <v>-1.7387910966233378E-3</v>
      </c>
      <c r="BC532">
        <f t="shared" si="518"/>
        <v>2.0085585152438412E-2</v>
      </c>
      <c r="BD532" t="str">
        <f t="shared" si="518"/>
        <v/>
      </c>
      <c r="BE532">
        <f t="shared" si="518"/>
        <v>2.1669761506686314E-3</v>
      </c>
      <c r="BF532">
        <f t="shared" si="518"/>
        <v>-8.2275809460004012E-3</v>
      </c>
      <c r="BG532">
        <f t="shared" si="518"/>
        <v>1.596386044730469E-2</v>
      </c>
      <c r="BH532">
        <f t="shared" si="518"/>
        <v>1.7366944597781778E-3</v>
      </c>
      <c r="BI532" t="str">
        <f t="shared" si="518"/>
        <v/>
      </c>
      <c r="BJ532">
        <f t="shared" si="518"/>
        <v>-0.49467696583515064</v>
      </c>
      <c r="BK532">
        <f t="shared" si="518"/>
        <v>-0.38195732188282339</v>
      </c>
      <c r="BL532">
        <f t="shared" si="518"/>
        <v>-0.31934675092749121</v>
      </c>
      <c r="BM532">
        <f t="shared" si="518"/>
        <v>0.11271964395106693</v>
      </c>
      <c r="BN532">
        <f t="shared" si="518"/>
        <v>0.17533021662374892</v>
      </c>
      <c r="BO532">
        <f t="shared" si="518"/>
        <v>-3.0189385893269818E-3</v>
      </c>
      <c r="BP532">
        <f t="shared" si="518"/>
        <v>-6.0817324897314839E-3</v>
      </c>
    </row>
    <row r="533" spans="1:68" x14ac:dyDescent="0.2">
      <c r="A533">
        <v>1999</v>
      </c>
      <c r="B533">
        <v>4</v>
      </c>
      <c r="C533">
        <f t="shared" ref="C533:AH533" si="519">IF(COUNT(C215)=1,C215-C214,"")</f>
        <v>5.6204640396728678E-3</v>
      </c>
      <c r="D533">
        <f t="shared" si="519"/>
        <v>-4.7291810104432841E-3</v>
      </c>
      <c r="E533">
        <f t="shared" si="519"/>
        <v>-4.1015565559519018E-3</v>
      </c>
      <c r="F533">
        <f t="shared" si="519"/>
        <v>-3.6518401051276683E-2</v>
      </c>
      <c r="G533">
        <f t="shared" si="519"/>
        <v>1.5398580064033496E-2</v>
      </c>
      <c r="H533">
        <f t="shared" si="519"/>
        <v>-7.9499363733184225E-3</v>
      </c>
      <c r="I533">
        <f t="shared" si="519"/>
        <v>2.0100826670468308E-2</v>
      </c>
      <c r="J533">
        <f t="shared" si="519"/>
        <v>-2.2448700191668003E-2</v>
      </c>
      <c r="K533">
        <f t="shared" si="519"/>
        <v>-3.2899396137261228E-2</v>
      </c>
      <c r="L533">
        <f t="shared" si="519"/>
        <v>-2.9747345250926926E-2</v>
      </c>
      <c r="M533">
        <f t="shared" si="519"/>
        <v>-4.0890043530876774E-2</v>
      </c>
      <c r="N533">
        <f t="shared" si="519"/>
        <v>-2.0236114333912703E-2</v>
      </c>
      <c r="O533">
        <f t="shared" si="519"/>
        <v>7.0696228411231132E-3</v>
      </c>
      <c r="P533">
        <f t="shared" si="519"/>
        <v>7.9794795977437168E-3</v>
      </c>
      <c r="Q533">
        <f t="shared" si="519"/>
        <v>2.2500363192731257E-3</v>
      </c>
      <c r="R533">
        <f t="shared" si="519"/>
        <v>-9.1670472465201769E-3</v>
      </c>
      <c r="S533">
        <f t="shared" si="519"/>
        <v>-1.7462205483585791E-2</v>
      </c>
      <c r="T533">
        <f t="shared" si="519"/>
        <v>-3.3530518548143817E-3</v>
      </c>
      <c r="U533">
        <f t="shared" si="519"/>
        <v>-2.1349296582527266E-2</v>
      </c>
      <c r="V533">
        <f t="shared" si="519"/>
        <v>-2.6506454047781958E-2</v>
      </c>
      <c r="W533">
        <f t="shared" si="519"/>
        <v>-3.9035967914572645E-2</v>
      </c>
      <c r="X533">
        <f t="shared" si="519"/>
        <v>1.5452009517189502E-2</v>
      </c>
      <c r="Y533">
        <f t="shared" si="519"/>
        <v>4.8063073800945766E-2</v>
      </c>
      <c r="Z533">
        <f t="shared" si="519"/>
        <v>7.1849753088134349E-2</v>
      </c>
      <c r="AA533">
        <f t="shared" si="519"/>
        <v>8.8100243308115722E-3</v>
      </c>
      <c r="AB533">
        <f t="shared" si="519"/>
        <v>-1.6677593152971681E-3</v>
      </c>
      <c r="AC533" t="str">
        <f t="shared" si="519"/>
        <v/>
      </c>
      <c r="AD533" t="str">
        <f t="shared" si="519"/>
        <v/>
      </c>
      <c r="AE533">
        <f t="shared" si="519"/>
        <v>-3.0754534502852593E-3</v>
      </c>
      <c r="AF533">
        <f t="shared" si="519"/>
        <v>-3.8643886193714394E-3</v>
      </c>
      <c r="AG533">
        <f t="shared" si="519"/>
        <v>-5.9951966964799652E-4</v>
      </c>
      <c r="AH533">
        <f t="shared" si="519"/>
        <v>-4.9195388649025951E-2</v>
      </c>
      <c r="AI533">
        <f t="shared" ref="AI533:BP533" si="520">IF(COUNT(AI215)=1,AI215-AI214,"")</f>
        <v>8.8624175181539755E-4</v>
      </c>
      <c r="AJ533">
        <f t="shared" si="520"/>
        <v>-1.1459899956194342E-2</v>
      </c>
      <c r="AK533">
        <f t="shared" si="520"/>
        <v>-1.3727475966787139E-3</v>
      </c>
      <c r="AL533">
        <f t="shared" si="520"/>
        <v>3.6021703185653564E-3</v>
      </c>
      <c r="AM533">
        <f t="shared" si="520"/>
        <v>1.5533253625505949E-3</v>
      </c>
      <c r="AN533">
        <f t="shared" si="520"/>
        <v>-1.5592393536483229E-3</v>
      </c>
      <c r="AO533">
        <f t="shared" si="520"/>
        <v>2.3051492657248929E-3</v>
      </c>
      <c r="AP533" t="str">
        <f t="shared" si="520"/>
        <v/>
      </c>
      <c r="AQ533">
        <f t="shared" si="520"/>
        <v>-1.4128720406473505E-2</v>
      </c>
      <c r="AR533">
        <f t="shared" si="520"/>
        <v>-3.7157636068672062E-3</v>
      </c>
      <c r="AS533">
        <f t="shared" si="520"/>
        <v>-1.7844484013417983E-2</v>
      </c>
      <c r="AT533">
        <f t="shared" si="520"/>
        <v>2.346494805299959E-2</v>
      </c>
      <c r="AU533" t="str">
        <f t="shared" si="520"/>
        <v/>
      </c>
      <c r="AV533">
        <f t="shared" si="520"/>
        <v>-2.0764901971084271E-3</v>
      </c>
      <c r="AW533">
        <f t="shared" si="520"/>
        <v>-4.4736393069300107E-3</v>
      </c>
      <c r="AX533">
        <f t="shared" si="520"/>
        <v>1.8261510093531719E-2</v>
      </c>
      <c r="AY533">
        <f t="shared" si="520"/>
        <v>1.9737811585958553E-2</v>
      </c>
      <c r="AZ533" t="str">
        <f t="shared" si="520"/>
        <v/>
      </c>
      <c r="BA533">
        <f t="shared" si="520"/>
        <v>2.6945562122717037E-2</v>
      </c>
      <c r="BB533">
        <f t="shared" si="520"/>
        <v>-3.2965787054779483E-3</v>
      </c>
      <c r="BC533">
        <f t="shared" si="520"/>
        <v>1.5095243663855396E-2</v>
      </c>
      <c r="BD533" t="str">
        <f t="shared" si="520"/>
        <v/>
      </c>
      <c r="BE533">
        <f t="shared" si="520"/>
        <v>-4.9254718214472248E-2</v>
      </c>
      <c r="BF533">
        <f t="shared" si="520"/>
        <v>7.4665589473248417E-3</v>
      </c>
      <c r="BG533">
        <f t="shared" si="520"/>
        <v>-4.3631276386308926E-3</v>
      </c>
      <c r="BH533">
        <f t="shared" si="520"/>
        <v>1.0335236937551624E-2</v>
      </c>
      <c r="BI533" t="str">
        <f t="shared" si="520"/>
        <v/>
      </c>
      <c r="BJ533">
        <f t="shared" si="520"/>
        <v>-0.59850373317028716</v>
      </c>
      <c r="BK533">
        <f t="shared" si="520"/>
        <v>-0.44787835357779482</v>
      </c>
      <c r="BL533">
        <f t="shared" si="520"/>
        <v>-0.39229692188139875</v>
      </c>
      <c r="BM533">
        <f t="shared" si="520"/>
        <v>0.15062537959149047</v>
      </c>
      <c r="BN533">
        <f t="shared" si="520"/>
        <v>0.20620681252889339</v>
      </c>
      <c r="BO533">
        <f t="shared" si="520"/>
        <v>-2.4671320310040712E-3</v>
      </c>
      <c r="BP533">
        <f t="shared" si="520"/>
        <v>-4.0789134480826647E-3</v>
      </c>
    </row>
    <row r="534" spans="1:68" x14ac:dyDescent="0.2">
      <c r="A534">
        <v>2000</v>
      </c>
      <c r="B534">
        <v>1</v>
      </c>
      <c r="C534">
        <f t="shared" ref="C534:AH534" si="521">IF(COUNT(C216)=1,C216-C215,"")</f>
        <v>-1.0509657333408029E-2</v>
      </c>
      <c r="D534">
        <f t="shared" si="521"/>
        <v>9.2467176826893649E-4</v>
      </c>
      <c r="E534">
        <f t="shared" si="521"/>
        <v>5.490596726069441E-3</v>
      </c>
      <c r="F534">
        <f t="shared" si="521"/>
        <v>3.6238778179574993E-2</v>
      </c>
      <c r="G534">
        <f t="shared" si="521"/>
        <v>-1.3075718274993875E-2</v>
      </c>
      <c r="H534">
        <f t="shared" si="521"/>
        <v>-4.2518703815552783E-3</v>
      </c>
      <c r="I534">
        <f t="shared" si="521"/>
        <v>-4.8065545367605544E-2</v>
      </c>
      <c r="J534">
        <f t="shared" si="521"/>
        <v>-1.7268675625114582E-2</v>
      </c>
      <c r="K534">
        <f t="shared" si="521"/>
        <v>-2.9247760635502829E-2</v>
      </c>
      <c r="L534">
        <f t="shared" si="521"/>
        <v>-5.0054390371176538E-2</v>
      </c>
      <c r="M534">
        <f t="shared" si="521"/>
        <v>-3.3194567846112299E-2</v>
      </c>
      <c r="N534">
        <f t="shared" si="521"/>
        <v>-5.8429816651477395E-3</v>
      </c>
      <c r="O534">
        <f t="shared" si="521"/>
        <v>1.7465604025720616E-2</v>
      </c>
      <c r="P534">
        <f t="shared" si="521"/>
        <v>-8.7248698153711054E-3</v>
      </c>
      <c r="Q534">
        <f t="shared" si="521"/>
        <v>-1.0825098959243301E-3</v>
      </c>
      <c r="R534">
        <f t="shared" si="521"/>
        <v>-2.1089596117997544E-2</v>
      </c>
      <c r="S534">
        <f t="shared" si="521"/>
        <v>-2.7919682948298608E-2</v>
      </c>
      <c r="T534">
        <f t="shared" si="521"/>
        <v>-1.6025525260925377E-2</v>
      </c>
      <c r="U534">
        <f t="shared" si="521"/>
        <v>-9.501830685890944E-3</v>
      </c>
      <c r="V534">
        <f t="shared" si="521"/>
        <v>-1.5951029455139931E-2</v>
      </c>
      <c r="W534">
        <f t="shared" si="521"/>
        <v>-1.4092883353280961E-2</v>
      </c>
      <c r="X534">
        <f t="shared" si="521"/>
        <v>-4.8036413515761822E-3</v>
      </c>
      <c r="Y534">
        <f t="shared" si="521"/>
        <v>-2.4078301074063724E-2</v>
      </c>
      <c r="Z534">
        <f t="shared" si="521"/>
        <v>-3.2526116770043245E-2</v>
      </c>
      <c r="AA534">
        <f t="shared" si="521"/>
        <v>-1.069466198627822E-2</v>
      </c>
      <c r="AB534">
        <f t="shared" si="521"/>
        <v>5.6059375603672024E-3</v>
      </c>
      <c r="AC534" t="str">
        <f t="shared" si="521"/>
        <v/>
      </c>
      <c r="AD534" t="str">
        <f t="shared" si="521"/>
        <v/>
      </c>
      <c r="AE534">
        <f t="shared" si="521"/>
        <v>-1.0801850691324333E-3</v>
      </c>
      <c r="AF534">
        <f t="shared" si="521"/>
        <v>-1.7886384885992257E-3</v>
      </c>
      <c r="AG534">
        <f t="shared" si="521"/>
        <v>-7.6075309927681189E-4</v>
      </c>
      <c r="AH534">
        <f t="shared" si="521"/>
        <v>-1.5163734725194722E-2</v>
      </c>
      <c r="AI534">
        <f t="shared" ref="AI534:BP534" si="522">IF(COUNT(AI216)=1,AI216-AI215,"")</f>
        <v>-5.4495101437259663E-3</v>
      </c>
      <c r="AJ534">
        <f t="shared" si="522"/>
        <v>2.2295739847955076E-4</v>
      </c>
      <c r="AK534">
        <f t="shared" si="522"/>
        <v>-3.4267926473052768E-4</v>
      </c>
      <c r="AL534">
        <f t="shared" si="522"/>
        <v>9.2224658636341772E-3</v>
      </c>
      <c r="AM534">
        <f t="shared" si="522"/>
        <v>6.6271080472724009E-4</v>
      </c>
      <c r="AN534">
        <f t="shared" si="522"/>
        <v>6.576878884860804E-4</v>
      </c>
      <c r="AO534">
        <f t="shared" si="522"/>
        <v>2.4463263770835297E-3</v>
      </c>
      <c r="AP534" t="str">
        <f t="shared" si="522"/>
        <v/>
      </c>
      <c r="AQ534">
        <f t="shared" si="522"/>
        <v>6.0642183010628514E-4</v>
      </c>
      <c r="AR534">
        <f t="shared" si="522"/>
        <v>1.0615313234407786E-3</v>
      </c>
      <c r="AS534">
        <f t="shared" si="522"/>
        <v>1.6679531534862235E-3</v>
      </c>
      <c r="AT534">
        <f t="shared" si="522"/>
        <v>-1.2177610486960644E-2</v>
      </c>
      <c r="AU534" t="str">
        <f t="shared" si="522"/>
        <v/>
      </c>
      <c r="AV534">
        <f t="shared" si="522"/>
        <v>2.1696935775104009E-3</v>
      </c>
      <c r="AW534">
        <f t="shared" si="522"/>
        <v>-5.7634468664398142E-3</v>
      </c>
      <c r="AX534">
        <f t="shared" si="522"/>
        <v>-1.2343184826959508E-2</v>
      </c>
      <c r="AY534">
        <f t="shared" si="522"/>
        <v>-1.0441246807187277E-2</v>
      </c>
      <c r="AZ534" t="str">
        <f t="shared" si="522"/>
        <v/>
      </c>
      <c r="BA534">
        <f t="shared" si="522"/>
        <v>2.9898543002406575E-2</v>
      </c>
      <c r="BB534">
        <f t="shared" si="522"/>
        <v>1.0948185179167069E-3</v>
      </c>
      <c r="BC534">
        <f t="shared" si="522"/>
        <v>3.3763619133488909E-2</v>
      </c>
      <c r="BD534" t="str">
        <f t="shared" si="522"/>
        <v/>
      </c>
      <c r="BE534">
        <f t="shared" si="522"/>
        <v>6.1203813670775986E-3</v>
      </c>
      <c r="BF534">
        <f t="shared" si="522"/>
        <v>1.1011104361370982E-2</v>
      </c>
      <c r="BG534">
        <f t="shared" si="522"/>
        <v>-1.8434474443854043E-2</v>
      </c>
      <c r="BH534">
        <f t="shared" si="522"/>
        <v>-2.2838369992559636E-3</v>
      </c>
      <c r="BI534" t="str">
        <f t="shared" si="522"/>
        <v/>
      </c>
      <c r="BJ534">
        <f t="shared" si="522"/>
        <v>-0.32250598804016928</v>
      </c>
      <c r="BK534">
        <f t="shared" si="522"/>
        <v>-0.7039010675209898</v>
      </c>
      <c r="BL534">
        <f t="shared" si="522"/>
        <v>0.22413070807599578</v>
      </c>
      <c r="BM534">
        <f t="shared" si="522"/>
        <v>-0.38139507948159546</v>
      </c>
      <c r="BN534">
        <f t="shared" si="522"/>
        <v>0.54663669694785066</v>
      </c>
      <c r="BO534">
        <f t="shared" si="522"/>
        <v>-8.0792649515498902E-3</v>
      </c>
      <c r="BP534">
        <f t="shared" si="522"/>
        <v>-7.140379366620056E-4</v>
      </c>
    </row>
    <row r="535" spans="1:68" x14ac:dyDescent="0.2">
      <c r="A535">
        <v>2000</v>
      </c>
      <c r="B535">
        <v>2</v>
      </c>
      <c r="C535">
        <f t="shared" ref="C535:AH535" si="523">IF(COUNT(C217)=1,C217-C216,"")</f>
        <v>6.6350715605310029E-3</v>
      </c>
      <c r="D535">
        <f t="shared" si="523"/>
        <v>3.6192582909322368E-5</v>
      </c>
      <c r="E535">
        <f t="shared" si="523"/>
        <v>3.6431555413329875E-4</v>
      </c>
      <c r="F535">
        <f t="shared" si="523"/>
        <v>8.994527734085267E-4</v>
      </c>
      <c r="G535">
        <f t="shared" si="523"/>
        <v>2.0623504645378432E-5</v>
      </c>
      <c r="H535">
        <f t="shared" si="523"/>
        <v>-2.4027753744668701E-3</v>
      </c>
      <c r="I535">
        <f t="shared" si="523"/>
        <v>2.1573863294657158E-2</v>
      </c>
      <c r="J535">
        <f t="shared" si="523"/>
        <v>6.8842788068312899E-4</v>
      </c>
      <c r="K535">
        <f t="shared" si="523"/>
        <v>-8.8270451149181639E-3</v>
      </c>
      <c r="L535">
        <f t="shared" si="523"/>
        <v>-4.4118224963098029E-2</v>
      </c>
      <c r="M535">
        <f t="shared" si="523"/>
        <v>-6.3109166242636405E-4</v>
      </c>
      <c r="N535">
        <f t="shared" si="523"/>
        <v>2.7704938664427914E-3</v>
      </c>
      <c r="O535">
        <f t="shared" si="523"/>
        <v>2.7928071857035164E-2</v>
      </c>
      <c r="P535">
        <f t="shared" si="523"/>
        <v>3.6576569385975222E-3</v>
      </c>
      <c r="Q535">
        <f t="shared" si="523"/>
        <v>8.7862409674868691E-4</v>
      </c>
      <c r="R535">
        <f t="shared" si="523"/>
        <v>-1.830492378977322E-2</v>
      </c>
      <c r="S535">
        <f t="shared" si="523"/>
        <v>-3.4477803675902585E-2</v>
      </c>
      <c r="T535">
        <f t="shared" si="523"/>
        <v>1.4184044366165161E-2</v>
      </c>
      <c r="U535">
        <f t="shared" si="523"/>
        <v>-1.6854680961216673E-2</v>
      </c>
      <c r="V535">
        <f t="shared" si="523"/>
        <v>-2.1847495190989719E-2</v>
      </c>
      <c r="W535">
        <f t="shared" si="523"/>
        <v>-2.4647680048820675E-2</v>
      </c>
      <c r="X535">
        <f t="shared" si="523"/>
        <v>9.4829931553217506E-3</v>
      </c>
      <c r="Y535">
        <f t="shared" si="523"/>
        <v>2.7351356416622785E-2</v>
      </c>
      <c r="Z535">
        <f t="shared" si="523"/>
        <v>3.0183613525044173E-2</v>
      </c>
      <c r="AA535">
        <f t="shared" si="523"/>
        <v>2.2872211087200611E-2</v>
      </c>
      <c r="AB535">
        <f t="shared" si="523"/>
        <v>-6.8706969222454006E-5</v>
      </c>
      <c r="AC535" t="str">
        <f t="shared" si="523"/>
        <v/>
      </c>
      <c r="AD535" t="str">
        <f t="shared" si="523"/>
        <v/>
      </c>
      <c r="AE535">
        <f t="shared" si="523"/>
        <v>-1.8106893494209686E-3</v>
      </c>
      <c r="AF535">
        <f t="shared" si="523"/>
        <v>-3.057895487786233E-3</v>
      </c>
      <c r="AG535">
        <f t="shared" si="523"/>
        <v>-1.4855964516700126E-3</v>
      </c>
      <c r="AH535">
        <f t="shared" si="523"/>
        <v>-2.1864232670864681E-2</v>
      </c>
      <c r="AI535">
        <f t="shared" ref="AI535:BP535" si="524">IF(COUNT(AI217)=1,AI217-AI216,"")</f>
        <v>-1.6794827122872391E-3</v>
      </c>
      <c r="AJ535">
        <f t="shared" si="524"/>
        <v>-2.8900562696483334E-3</v>
      </c>
      <c r="AK535">
        <f t="shared" si="524"/>
        <v>-3.0843107870230924E-3</v>
      </c>
      <c r="AL535">
        <f t="shared" si="524"/>
        <v>1.1462311090554067E-2</v>
      </c>
      <c r="AM535">
        <f t="shared" si="524"/>
        <v>5.7061474237389831E-3</v>
      </c>
      <c r="AN535">
        <f t="shared" si="524"/>
        <v>3.023345754282758E-5</v>
      </c>
      <c r="AO535">
        <f t="shared" si="524"/>
        <v>3.0881289453246197E-3</v>
      </c>
      <c r="AP535" t="str">
        <f t="shared" si="524"/>
        <v/>
      </c>
      <c r="AQ535">
        <f t="shared" si="524"/>
        <v>4.6723839256159749E-3</v>
      </c>
      <c r="AR535">
        <f t="shared" si="524"/>
        <v>3.4689613174641032E-3</v>
      </c>
      <c r="AS535">
        <f t="shared" si="524"/>
        <v>8.1413452430343369E-3</v>
      </c>
      <c r="AT535">
        <f t="shared" si="524"/>
        <v>-1.5062736825491863E-3</v>
      </c>
      <c r="AU535" t="str">
        <f t="shared" si="524"/>
        <v/>
      </c>
      <c r="AV535">
        <f t="shared" si="524"/>
        <v>-2.4498283777774077E-3</v>
      </c>
      <c r="AW535">
        <f t="shared" si="524"/>
        <v>6.4745281452065484E-3</v>
      </c>
      <c r="AX535">
        <f t="shared" si="524"/>
        <v>1.9888136122609978E-3</v>
      </c>
      <c r="AY535">
        <f t="shared" si="524"/>
        <v>-1.4778010804405994E-4</v>
      </c>
      <c r="AZ535" t="str">
        <f t="shared" si="524"/>
        <v/>
      </c>
      <c r="BA535">
        <f t="shared" si="524"/>
        <v>-1.853790962744406E-2</v>
      </c>
      <c r="BB535">
        <f t="shared" si="524"/>
        <v>4.0145741537722657E-3</v>
      </c>
      <c r="BC535">
        <f t="shared" si="524"/>
        <v>-2.7266946304347339E-2</v>
      </c>
      <c r="BD535" t="str">
        <f t="shared" si="524"/>
        <v/>
      </c>
      <c r="BE535">
        <f t="shared" si="524"/>
        <v>5.3240091945676582E-3</v>
      </c>
      <c r="BF535">
        <f t="shared" si="524"/>
        <v>1.4520206587073758E-2</v>
      </c>
      <c r="BG535">
        <f t="shared" si="524"/>
        <v>-6.3372900183935599E-3</v>
      </c>
      <c r="BH535">
        <f t="shared" si="524"/>
        <v>2.9452475961227326E-4</v>
      </c>
      <c r="BI535" t="str">
        <f t="shared" si="524"/>
        <v/>
      </c>
      <c r="BJ535">
        <f t="shared" si="524"/>
        <v>-0.45590508600472068</v>
      </c>
      <c r="BK535">
        <f t="shared" si="524"/>
        <v>-0.40938977544727884</v>
      </c>
      <c r="BL535">
        <f t="shared" si="524"/>
        <v>0.22056984579734706</v>
      </c>
      <c r="BM535">
        <f t="shared" si="524"/>
        <v>4.6515310556865863E-2</v>
      </c>
      <c r="BN535">
        <f t="shared" si="524"/>
        <v>0.6764749322887349</v>
      </c>
      <c r="BO535">
        <f t="shared" si="524"/>
        <v>-1.9451514560092781E-3</v>
      </c>
      <c r="BP535">
        <f t="shared" si="524"/>
        <v>-6.0174035109214347E-3</v>
      </c>
    </row>
    <row r="536" spans="1:68" x14ac:dyDescent="0.2">
      <c r="A536">
        <v>2000</v>
      </c>
      <c r="B536">
        <v>3</v>
      </c>
      <c r="C536">
        <f t="shared" ref="C536:AH536" si="525">IF(COUNT(C218)=1,C218-C217,"")</f>
        <v>2.3321177547206418E-3</v>
      </c>
      <c r="D536">
        <f t="shared" si="525"/>
        <v>8.4982901012331524E-4</v>
      </c>
      <c r="E536">
        <f t="shared" si="525"/>
        <v>2.0918684505444318E-3</v>
      </c>
      <c r="F536">
        <f t="shared" si="525"/>
        <v>1.0626470798507093E-2</v>
      </c>
      <c r="G536">
        <f t="shared" si="525"/>
        <v>-2.955669875136735E-3</v>
      </c>
      <c r="H536">
        <f t="shared" si="525"/>
        <v>-1.8160987712612098E-3</v>
      </c>
      <c r="I536">
        <f t="shared" si="525"/>
        <v>7.4366727473105243E-3</v>
      </c>
      <c r="J536">
        <f t="shared" si="525"/>
        <v>2.4827490506851291E-3</v>
      </c>
      <c r="K536">
        <f t="shared" si="525"/>
        <v>-1.2027739323841047E-3</v>
      </c>
      <c r="L536">
        <f t="shared" si="525"/>
        <v>-1.3507054023337517E-2</v>
      </c>
      <c r="M536">
        <f t="shared" si="525"/>
        <v>4.6735213058317626E-3</v>
      </c>
      <c r="N536">
        <f t="shared" si="525"/>
        <v>-2.7345508251537254E-3</v>
      </c>
      <c r="O536">
        <f t="shared" si="525"/>
        <v>1.1693549454839136E-2</v>
      </c>
      <c r="P536">
        <f t="shared" si="525"/>
        <v>2.0119775301215975E-4</v>
      </c>
      <c r="Q536">
        <f t="shared" si="525"/>
        <v>-4.2876103088957535E-4</v>
      </c>
      <c r="R536">
        <f t="shared" si="525"/>
        <v>1.2302409141798698E-2</v>
      </c>
      <c r="S536">
        <f t="shared" si="525"/>
        <v>1.5343492584332985E-2</v>
      </c>
      <c r="T536">
        <f t="shared" si="525"/>
        <v>-4.9105834315064101E-3</v>
      </c>
      <c r="U536">
        <f t="shared" si="525"/>
        <v>1.3469629492996127E-2</v>
      </c>
      <c r="V536">
        <f t="shared" si="525"/>
        <v>8.2514912490072589E-3</v>
      </c>
      <c r="W536">
        <f t="shared" si="525"/>
        <v>1.2861412264039807E-2</v>
      </c>
      <c r="X536">
        <f t="shared" si="525"/>
        <v>4.3557330422094864E-3</v>
      </c>
      <c r="Y536">
        <f t="shared" si="525"/>
        <v>1.5976019126546781E-2</v>
      </c>
      <c r="Z536">
        <f t="shared" si="525"/>
        <v>1.0560886815116355E-2</v>
      </c>
      <c r="AA536">
        <f t="shared" si="525"/>
        <v>2.4731592873794561E-2</v>
      </c>
      <c r="AB536">
        <f t="shared" si="525"/>
        <v>-1.8130117994399342E-3</v>
      </c>
      <c r="AC536" t="str">
        <f t="shared" si="525"/>
        <v/>
      </c>
      <c r="AD536" t="str">
        <f t="shared" si="525"/>
        <v/>
      </c>
      <c r="AE536">
        <f t="shared" si="525"/>
        <v>-6.150065018628581E-4</v>
      </c>
      <c r="AF536">
        <f t="shared" si="525"/>
        <v>-1.04548854895814E-3</v>
      </c>
      <c r="AG536">
        <f t="shared" si="525"/>
        <v>2.1822408253768799E-5</v>
      </c>
      <c r="AH536">
        <f t="shared" si="525"/>
        <v>-1.0063213405226534E-2</v>
      </c>
      <c r="AI536">
        <f t="shared" ref="AI536:BP536" si="526">IF(COUNT(AI218)=1,AI218-AI217,"")</f>
        <v>-3.7672129067818361E-3</v>
      </c>
      <c r="AJ536">
        <f t="shared" si="526"/>
        <v>-2.6153593415916276E-3</v>
      </c>
      <c r="AK536">
        <f t="shared" si="526"/>
        <v>-1.5452601446890313E-3</v>
      </c>
      <c r="AL536">
        <f t="shared" si="526"/>
        <v>1.3272605294365469E-2</v>
      </c>
      <c r="AM536">
        <f t="shared" si="526"/>
        <v>2.6835465011956217E-3</v>
      </c>
      <c r="AN536">
        <f t="shared" si="526"/>
        <v>-1.9729187764214728E-3</v>
      </c>
      <c r="AO536">
        <f t="shared" si="526"/>
        <v>-9.2743022746910597E-4</v>
      </c>
      <c r="AP536" t="str">
        <f t="shared" si="526"/>
        <v/>
      </c>
      <c r="AQ536">
        <f t="shared" si="526"/>
        <v>-2.0496524845938779E-3</v>
      </c>
      <c r="AR536">
        <f t="shared" si="526"/>
        <v>5.9426185374458207E-3</v>
      </c>
      <c r="AS536">
        <f t="shared" si="526"/>
        <v>3.8929660528186361E-3</v>
      </c>
      <c r="AT536">
        <f t="shared" si="526"/>
        <v>-1.5608482981256389E-3</v>
      </c>
      <c r="AU536" t="str">
        <f t="shared" si="526"/>
        <v/>
      </c>
      <c r="AV536">
        <f t="shared" si="526"/>
        <v>3.2000147189847894E-5</v>
      </c>
      <c r="AW536">
        <f t="shared" si="526"/>
        <v>7.9253554248941427E-3</v>
      </c>
      <c r="AX536">
        <f t="shared" si="526"/>
        <v>-2.8672954931341366E-4</v>
      </c>
      <c r="AY536">
        <f t="shared" si="526"/>
        <v>-2.9020962735959444E-3</v>
      </c>
      <c r="AZ536" t="str">
        <f t="shared" si="526"/>
        <v/>
      </c>
      <c r="BA536">
        <f t="shared" si="526"/>
        <v>3.4072068999348781E-2</v>
      </c>
      <c r="BB536">
        <f t="shared" si="526"/>
        <v>-5.2066322397248399E-4</v>
      </c>
      <c r="BC536">
        <f t="shared" si="526"/>
        <v>3.0626228608130912E-2</v>
      </c>
      <c r="BD536" t="str">
        <f t="shared" si="526"/>
        <v/>
      </c>
      <c r="BE536">
        <f t="shared" si="526"/>
        <v>2.6614664037921898E-2</v>
      </c>
      <c r="BF536">
        <f t="shared" si="526"/>
        <v>1.4318093851538372E-2</v>
      </c>
      <c r="BG536">
        <f t="shared" si="526"/>
        <v>-2.1191327174261865E-2</v>
      </c>
      <c r="BH536">
        <f t="shared" si="526"/>
        <v>-7.0921784050346007E-4</v>
      </c>
      <c r="BI536" t="str">
        <f t="shared" si="526"/>
        <v/>
      </c>
      <c r="BJ536">
        <f t="shared" si="526"/>
        <v>-0.15772081638134727</v>
      </c>
      <c r="BK536">
        <f t="shared" si="526"/>
        <v>-0.17326885092433209</v>
      </c>
      <c r="BL536">
        <f t="shared" si="526"/>
        <v>0.247514116442761</v>
      </c>
      <c r="BM536">
        <f t="shared" si="526"/>
        <v>-1.5548034543389821E-2</v>
      </c>
      <c r="BN536">
        <f t="shared" si="526"/>
        <v>0.40523493302407321</v>
      </c>
      <c r="BO536">
        <f t="shared" si="526"/>
        <v>-6.5879896284188819E-3</v>
      </c>
      <c r="BP536">
        <f t="shared" si="526"/>
        <v>3.5210163379529313E-3</v>
      </c>
    </row>
    <row r="537" spans="1:68" x14ac:dyDescent="0.2">
      <c r="A537">
        <v>2000</v>
      </c>
      <c r="B537">
        <v>4</v>
      </c>
      <c r="C537">
        <f t="shared" ref="C537:AH537" si="527">IF(COUNT(C219)=1,C219-C218,"")</f>
        <v>1.0273672171228654E-2</v>
      </c>
      <c r="D537">
        <f t="shared" si="527"/>
        <v>5.8849266714080528E-3</v>
      </c>
      <c r="E537">
        <f t="shared" si="527"/>
        <v>8.3790101617209345E-3</v>
      </c>
      <c r="F537">
        <f t="shared" si="527"/>
        <v>1.2089154393608581E-3</v>
      </c>
      <c r="G537">
        <f t="shared" si="527"/>
        <v>1.2598868577549993E-2</v>
      </c>
      <c r="H537">
        <f t="shared" si="527"/>
        <v>2.798159839926484E-3</v>
      </c>
      <c r="I537">
        <f t="shared" si="527"/>
        <v>5.4465716406236098E-2</v>
      </c>
      <c r="J537">
        <f t="shared" si="527"/>
        <v>9.7943171110896898E-3</v>
      </c>
      <c r="K537">
        <f t="shared" si="527"/>
        <v>9.3529870674533555E-3</v>
      </c>
      <c r="L537">
        <f t="shared" si="527"/>
        <v>1.8075025408108125E-2</v>
      </c>
      <c r="M537">
        <f t="shared" si="527"/>
        <v>1.0360383745048551E-2</v>
      </c>
      <c r="N537">
        <f t="shared" si="527"/>
        <v>4.191889465126053E-4</v>
      </c>
      <c r="O537">
        <f t="shared" si="527"/>
        <v>8.6741027790271374E-3</v>
      </c>
      <c r="P537">
        <f t="shared" si="527"/>
        <v>9.7850079199521475E-3</v>
      </c>
      <c r="Q537">
        <f t="shared" si="527"/>
        <v>-2.405184067600187E-3</v>
      </c>
      <c r="R537">
        <f t="shared" si="527"/>
        <v>1.6809685072927572E-2</v>
      </c>
      <c r="S537">
        <f t="shared" si="527"/>
        <v>1.6473862120959026E-2</v>
      </c>
      <c r="T537">
        <f t="shared" si="527"/>
        <v>1.107264887167414E-2</v>
      </c>
      <c r="U537">
        <f t="shared" si="527"/>
        <v>3.2642142055835599E-2</v>
      </c>
      <c r="V537">
        <f t="shared" si="527"/>
        <v>2.999995000438993E-2</v>
      </c>
      <c r="W537">
        <f t="shared" si="527"/>
        <v>2.3031592984537497E-2</v>
      </c>
      <c r="X537">
        <f t="shared" si="527"/>
        <v>-7.254852389768196E-3</v>
      </c>
      <c r="Y537">
        <f t="shared" si="527"/>
        <v>-1.0565269018868229E-2</v>
      </c>
      <c r="Z537">
        <f t="shared" si="527"/>
        <v>-2.2907140554533356E-3</v>
      </c>
      <c r="AA537">
        <f t="shared" si="527"/>
        <v>-2.419220129160049E-2</v>
      </c>
      <c r="AB537">
        <f t="shared" si="527"/>
        <v>-5.8254313469978669E-3</v>
      </c>
      <c r="AC537" t="str">
        <f t="shared" si="527"/>
        <v/>
      </c>
      <c r="AD537" t="str">
        <f t="shared" si="527"/>
        <v/>
      </c>
      <c r="AE537">
        <f t="shared" si="527"/>
        <v>-1.532650583095041E-3</v>
      </c>
      <c r="AF537">
        <f t="shared" si="527"/>
        <v>-3.4562678118366108E-3</v>
      </c>
      <c r="AG537">
        <f t="shared" si="527"/>
        <v>-2.3601848190137886E-3</v>
      </c>
      <c r="AH537">
        <f t="shared" si="527"/>
        <v>-1.741247891435993E-2</v>
      </c>
      <c r="AI537">
        <f t="shared" ref="AI537:BP537" si="528">IF(COUNT(AI219)=1,AI219-AI218,"")</f>
        <v>-5.5809945933278371E-3</v>
      </c>
      <c r="AJ537">
        <f t="shared" si="528"/>
        <v>3.0595464808662598E-3</v>
      </c>
      <c r="AK537">
        <f t="shared" si="528"/>
        <v>-6.5456399047310043E-3</v>
      </c>
      <c r="AL537">
        <f t="shared" si="528"/>
        <v>-1.5589465276306669E-3</v>
      </c>
      <c r="AM537">
        <f t="shared" si="528"/>
        <v>-8.387310962767458E-3</v>
      </c>
      <c r="AN537">
        <f t="shared" si="528"/>
        <v>4.9718632940352059E-3</v>
      </c>
      <c r="AO537">
        <f t="shared" si="528"/>
        <v>8.4281311058629349E-3</v>
      </c>
      <c r="AP537" t="str">
        <f t="shared" si="528"/>
        <v/>
      </c>
      <c r="AQ537">
        <f t="shared" si="528"/>
        <v>-2.7066891306759544E-4</v>
      </c>
      <c r="AR537">
        <f t="shared" si="528"/>
        <v>8.5047575819783283E-3</v>
      </c>
      <c r="AS537">
        <f t="shared" si="528"/>
        <v>8.2340886688854198E-3</v>
      </c>
      <c r="AT537">
        <f t="shared" si="528"/>
        <v>2.0395835023278019E-3</v>
      </c>
      <c r="AU537" t="str">
        <f t="shared" si="528"/>
        <v/>
      </c>
      <c r="AV537">
        <f t="shared" si="528"/>
        <v>1.0008970264614447E-3</v>
      </c>
      <c r="AW537">
        <f t="shared" si="528"/>
        <v>1.8414408945893079E-2</v>
      </c>
      <c r="AX537">
        <f t="shared" si="528"/>
        <v>4.4265367442939407E-3</v>
      </c>
      <c r="AY537">
        <f t="shared" si="528"/>
        <v>-1.6502176559161086E-3</v>
      </c>
      <c r="AZ537" t="str">
        <f t="shared" si="528"/>
        <v/>
      </c>
      <c r="BA537">
        <f t="shared" si="528"/>
        <v>-6.3688741500923518E-2</v>
      </c>
      <c r="BB537">
        <f t="shared" si="528"/>
        <v>-5.0495013349820539E-3</v>
      </c>
      <c r="BC537">
        <f t="shared" si="528"/>
        <v>-1.4482562726268355E-2</v>
      </c>
      <c r="BD537" t="str">
        <f t="shared" si="528"/>
        <v/>
      </c>
      <c r="BE537">
        <f t="shared" si="528"/>
        <v>0.11042093521643626</v>
      </c>
      <c r="BF537">
        <f t="shared" si="528"/>
        <v>1.8973212918194093E-3</v>
      </c>
      <c r="BG537">
        <f t="shared" si="528"/>
        <v>-5.9270695996085365E-3</v>
      </c>
      <c r="BH537">
        <f t="shared" si="528"/>
        <v>-1.4789342342812067E-3</v>
      </c>
      <c r="BI537" t="str">
        <f t="shared" si="528"/>
        <v/>
      </c>
      <c r="BJ537">
        <f t="shared" si="528"/>
        <v>1.0333119721913033</v>
      </c>
      <c r="BK537">
        <f t="shared" si="528"/>
        <v>0.69579320108983822</v>
      </c>
      <c r="BL537">
        <f t="shared" si="528"/>
        <v>0.4553192890187221</v>
      </c>
      <c r="BM537">
        <f t="shared" si="528"/>
        <v>-0.3375187711017249</v>
      </c>
      <c r="BN537">
        <f t="shared" si="528"/>
        <v>-0.57799268320628916</v>
      </c>
      <c r="BO537">
        <f t="shared" si="528"/>
        <v>8.5350289890090414E-4</v>
      </c>
      <c r="BP537">
        <f t="shared" si="528"/>
        <v>1.7657547638280646E-4</v>
      </c>
    </row>
    <row r="538" spans="1:68" x14ac:dyDescent="0.2">
      <c r="A538">
        <v>2001</v>
      </c>
      <c r="B538">
        <v>1</v>
      </c>
      <c r="C538">
        <f t="shared" ref="C538:AH538" si="529">IF(COUNT(C220)=1,C220-C219,"")</f>
        <v>1.9158212839958111E-3</v>
      </c>
      <c r="D538">
        <f t="shared" si="529"/>
        <v>6.5087795644043211E-3</v>
      </c>
      <c r="E538">
        <f t="shared" si="529"/>
        <v>8.008923821966718E-3</v>
      </c>
      <c r="F538">
        <f t="shared" si="529"/>
        <v>1.8411772479068667E-2</v>
      </c>
      <c r="G538">
        <f t="shared" si="529"/>
        <v>1.9662417886401329E-3</v>
      </c>
      <c r="H538">
        <f t="shared" si="529"/>
        <v>4.1590761885217375E-3</v>
      </c>
      <c r="I538">
        <f t="shared" si="529"/>
        <v>1.0383638787215155E-2</v>
      </c>
      <c r="J538">
        <f t="shared" si="529"/>
        <v>1.7896287135232392E-2</v>
      </c>
      <c r="K538">
        <f t="shared" si="529"/>
        <v>2.4078577649563115E-2</v>
      </c>
      <c r="L538">
        <f t="shared" si="529"/>
        <v>-1.6391598742284685E-2</v>
      </c>
      <c r="M538">
        <f t="shared" si="529"/>
        <v>4.5255297076010947E-2</v>
      </c>
      <c r="N538">
        <f t="shared" si="529"/>
        <v>1.8778067258613973E-2</v>
      </c>
      <c r="O538">
        <f t="shared" si="529"/>
        <v>-2.2356994613090819E-3</v>
      </c>
      <c r="P538">
        <f t="shared" si="529"/>
        <v>-2.6720464069954234E-3</v>
      </c>
      <c r="Q538">
        <f t="shared" si="529"/>
        <v>-2.2129684791757712E-3</v>
      </c>
      <c r="R538">
        <f t="shared" si="529"/>
        <v>3.6806802712405329E-2</v>
      </c>
      <c r="S538">
        <f t="shared" si="529"/>
        <v>4.2439063738615168E-2</v>
      </c>
      <c r="T538">
        <f t="shared" si="529"/>
        <v>1.6730930644704323E-2</v>
      </c>
      <c r="U538">
        <f t="shared" si="529"/>
        <v>4.3353157041627455E-2</v>
      </c>
      <c r="V538">
        <f t="shared" si="529"/>
        <v>5.1101289166461505E-2</v>
      </c>
      <c r="W538">
        <f t="shared" si="529"/>
        <v>-1.8109011003218711E-2</v>
      </c>
      <c r="X538">
        <f t="shared" si="529"/>
        <v>-1.1988843923613324E-2</v>
      </c>
      <c r="Y538">
        <f t="shared" si="529"/>
        <v>-8.3589686913363437E-3</v>
      </c>
      <c r="Z538">
        <f t="shared" si="529"/>
        <v>-5.3704324460959185E-3</v>
      </c>
      <c r="AA538">
        <f t="shared" si="529"/>
        <v>-1.3055082147075403E-2</v>
      </c>
      <c r="AB538">
        <f t="shared" si="529"/>
        <v>-1.4257813148448761E-2</v>
      </c>
      <c r="AC538" t="str">
        <f t="shared" si="529"/>
        <v/>
      </c>
      <c r="AD538" t="str">
        <f t="shared" si="529"/>
        <v/>
      </c>
      <c r="AE538">
        <f t="shared" si="529"/>
        <v>-1.9407535932698394E-3</v>
      </c>
      <c r="AF538">
        <f t="shared" si="529"/>
        <v>-9.1202738146289875E-4</v>
      </c>
      <c r="AG538">
        <f t="shared" si="529"/>
        <v>-8.7751730495533309E-4</v>
      </c>
      <c r="AH538">
        <f t="shared" si="529"/>
        <v>-3.6352712920093566E-3</v>
      </c>
      <c r="AI538">
        <f t="shared" ref="AI538:BP538" si="530">IF(COUNT(AI220)=1,AI220-AI219,"")</f>
        <v>1.1208816970489366E-3</v>
      </c>
      <c r="AJ538">
        <f t="shared" si="530"/>
        <v>-1.4567541634287196E-3</v>
      </c>
      <c r="AK538">
        <f t="shared" si="530"/>
        <v>2.6237024853692503E-4</v>
      </c>
      <c r="AL538">
        <f t="shared" si="530"/>
        <v>-9.0293398805387781E-3</v>
      </c>
      <c r="AM538">
        <f t="shared" si="530"/>
        <v>-7.4571541695469534E-3</v>
      </c>
      <c r="AN538">
        <f t="shared" si="530"/>
        <v>-2.5509523568882919E-3</v>
      </c>
      <c r="AO538">
        <f t="shared" si="530"/>
        <v>-1.6389249754391599E-3</v>
      </c>
      <c r="AP538" t="str">
        <f t="shared" si="530"/>
        <v/>
      </c>
      <c r="AQ538">
        <f t="shared" si="530"/>
        <v>7.0138950940439315E-3</v>
      </c>
      <c r="AR538">
        <f t="shared" si="530"/>
        <v>1.2249606559877613E-3</v>
      </c>
      <c r="AS538">
        <f t="shared" si="530"/>
        <v>8.2388557500170378E-3</v>
      </c>
      <c r="AT538">
        <f t="shared" si="530"/>
        <v>-6.3230344660260007E-3</v>
      </c>
      <c r="AU538" t="str">
        <f t="shared" si="530"/>
        <v/>
      </c>
      <c r="AV538">
        <f t="shared" si="530"/>
        <v>-3.1496199459795093E-3</v>
      </c>
      <c r="AW538">
        <f t="shared" si="530"/>
        <v>1.7926525666907445E-2</v>
      </c>
      <c r="AX538">
        <f t="shared" si="530"/>
        <v>-2.5648374863704859E-3</v>
      </c>
      <c r="AY538">
        <f t="shared" si="530"/>
        <v>-8.48059042804028E-3</v>
      </c>
      <c r="AZ538" t="str">
        <f t="shared" si="530"/>
        <v/>
      </c>
      <c r="BA538">
        <f t="shared" si="530"/>
        <v>-3.48510957479089E-2</v>
      </c>
      <c r="BB538">
        <f t="shared" si="530"/>
        <v>5.3469336236773302E-3</v>
      </c>
      <c r="BC538">
        <f t="shared" si="530"/>
        <v>4.3119287763022207E-2</v>
      </c>
      <c r="BD538" t="str">
        <f t="shared" si="530"/>
        <v/>
      </c>
      <c r="BE538">
        <f t="shared" si="530"/>
        <v>5.9678451563414114E-3</v>
      </c>
      <c r="BF538">
        <f t="shared" si="530"/>
        <v>-8.1173124921143369E-3</v>
      </c>
      <c r="BG538">
        <f t="shared" si="530"/>
        <v>-1.7686618487045891E-2</v>
      </c>
      <c r="BH538">
        <f t="shared" si="530"/>
        <v>-4.2865864486491094E-3</v>
      </c>
      <c r="BI538" t="str">
        <f t="shared" si="530"/>
        <v/>
      </c>
      <c r="BJ538">
        <f t="shared" si="530"/>
        <v>0.9885570065848226</v>
      </c>
      <c r="BK538">
        <f t="shared" si="530"/>
        <v>1.0892361686690428</v>
      </c>
      <c r="BL538">
        <f t="shared" si="530"/>
        <v>-0.31581356379106662</v>
      </c>
      <c r="BM538">
        <f t="shared" si="530"/>
        <v>0.10067916208408212</v>
      </c>
      <c r="BN538">
        <f t="shared" si="530"/>
        <v>-1.3043705705956523</v>
      </c>
      <c r="BO538">
        <f t="shared" si="530"/>
        <v>7.7675784623331447E-3</v>
      </c>
      <c r="BP538">
        <f t="shared" si="530"/>
        <v>4.9056918676349329E-3</v>
      </c>
    </row>
    <row r="539" spans="1:68" x14ac:dyDescent="0.2">
      <c r="A539">
        <v>2001</v>
      </c>
      <c r="B539">
        <v>2</v>
      </c>
      <c r="C539">
        <f t="shared" ref="C539:AH539" si="531">IF(COUNT(C221)=1,C221-C220,"")</f>
        <v>1.009877235988732E-2</v>
      </c>
      <c r="D539">
        <f t="shared" si="531"/>
        <v>5.6642224393925744E-3</v>
      </c>
      <c r="E539">
        <f t="shared" si="531"/>
        <v>3.6102256468817373E-3</v>
      </c>
      <c r="F539">
        <f t="shared" si="531"/>
        <v>6.0851346107799742E-3</v>
      </c>
      <c r="G539">
        <f t="shared" si="531"/>
        <v>2.028420788197316E-3</v>
      </c>
      <c r="H539">
        <f t="shared" si="531"/>
        <v>5.5185579987888644E-3</v>
      </c>
      <c r="I539">
        <f t="shared" si="531"/>
        <v>2.4388282772712877E-2</v>
      </c>
      <c r="J539">
        <f t="shared" si="531"/>
        <v>1.2829473319896145E-2</v>
      </c>
      <c r="K539">
        <f t="shared" si="531"/>
        <v>1.4342213531013392E-2</v>
      </c>
      <c r="L539">
        <f t="shared" si="531"/>
        <v>-1.9275130971293741E-2</v>
      </c>
      <c r="M539">
        <f t="shared" si="531"/>
        <v>2.9237569074293646E-2</v>
      </c>
      <c r="N539">
        <f t="shared" si="531"/>
        <v>1.5812799876409933E-2</v>
      </c>
      <c r="O539">
        <f t="shared" si="531"/>
        <v>7.309569317574649E-3</v>
      </c>
      <c r="P539">
        <f t="shared" si="531"/>
        <v>2.220054420119578E-3</v>
      </c>
      <c r="Q539">
        <f t="shared" si="531"/>
        <v>5.3096114450773557E-4</v>
      </c>
      <c r="R539">
        <f t="shared" si="531"/>
        <v>5.6320518304281642E-2</v>
      </c>
      <c r="S539">
        <f t="shared" si="531"/>
        <v>5.852965262014731E-2</v>
      </c>
      <c r="T539">
        <f t="shared" si="531"/>
        <v>4.6930657512350926E-2</v>
      </c>
      <c r="U539">
        <f t="shared" si="531"/>
        <v>3.8656777124035813E-2</v>
      </c>
      <c r="V539">
        <f t="shared" si="531"/>
        <v>3.0878206017790788E-2</v>
      </c>
      <c r="W539">
        <f t="shared" si="531"/>
        <v>6.3188221135193068E-2</v>
      </c>
      <c r="X539">
        <f t="shared" si="531"/>
        <v>8.1390007477057935E-3</v>
      </c>
      <c r="Y539">
        <f t="shared" si="531"/>
        <v>2.9164112638282447E-3</v>
      </c>
      <c r="Z539">
        <f t="shared" si="531"/>
        <v>8.5733457734527008E-4</v>
      </c>
      <c r="AA539">
        <f t="shared" si="531"/>
        <v>6.265919511944773E-3</v>
      </c>
      <c r="AB539">
        <f t="shared" si="531"/>
        <v>1.0394648130354511E-2</v>
      </c>
      <c r="AC539" t="str">
        <f t="shared" si="531"/>
        <v/>
      </c>
      <c r="AD539" t="str">
        <f t="shared" si="531"/>
        <v/>
      </c>
      <c r="AE539">
        <f t="shared" si="531"/>
        <v>1.7752907235095705E-3</v>
      </c>
      <c r="AF539">
        <f t="shared" si="531"/>
        <v>3.2651577203024473E-3</v>
      </c>
      <c r="AG539">
        <f t="shared" si="531"/>
        <v>-1.5963901710343009E-3</v>
      </c>
      <c r="AH539">
        <f t="shared" si="531"/>
        <v>6.3533588438913213E-2</v>
      </c>
      <c r="AI539">
        <f t="shared" ref="AI539:BP539" si="532">IF(COUNT(AI221)=1,AI221-AI220,"")</f>
        <v>1.2257683413032794E-3</v>
      </c>
      <c r="AJ539">
        <f t="shared" si="532"/>
        <v>1.1222655096931433E-2</v>
      </c>
      <c r="AK539">
        <f t="shared" si="532"/>
        <v>8.4379052910854568E-4</v>
      </c>
      <c r="AL539">
        <f t="shared" si="532"/>
        <v>-3.0964414280991726E-2</v>
      </c>
      <c r="AM539">
        <f t="shared" si="532"/>
        <v>-4.9986991267658709E-3</v>
      </c>
      <c r="AN539">
        <f t="shared" si="532"/>
        <v>-3.1490576635064826E-3</v>
      </c>
      <c r="AO539">
        <f t="shared" si="532"/>
        <v>-6.4142153838253613E-3</v>
      </c>
      <c r="AP539" t="str">
        <f t="shared" si="532"/>
        <v/>
      </c>
      <c r="AQ539">
        <f t="shared" si="532"/>
        <v>4.9814969005055332E-3</v>
      </c>
      <c r="AR539">
        <f t="shared" si="532"/>
        <v>-1.1428772241783847E-3</v>
      </c>
      <c r="AS539">
        <f t="shared" si="532"/>
        <v>3.8386196763209313E-3</v>
      </c>
      <c r="AT539">
        <f t="shared" si="532"/>
        <v>6.2601526835752708E-3</v>
      </c>
      <c r="AU539" t="str">
        <f t="shared" si="532"/>
        <v/>
      </c>
      <c r="AV539">
        <f t="shared" si="532"/>
        <v>-1.6021256565270647E-3</v>
      </c>
      <c r="AW539">
        <f t="shared" si="532"/>
        <v>1.7480672418295207E-2</v>
      </c>
      <c r="AX539">
        <f t="shared" si="532"/>
        <v>8.0555986434003302E-3</v>
      </c>
      <c r="AY539">
        <f t="shared" si="532"/>
        <v>2.28697724315019E-3</v>
      </c>
      <c r="AZ539" t="str">
        <f t="shared" si="532"/>
        <v/>
      </c>
      <c r="BA539">
        <f t="shared" si="532"/>
        <v>-7.4574130191658705E-2</v>
      </c>
      <c r="BB539">
        <f t="shared" si="532"/>
        <v>8.3672909367837889E-4</v>
      </c>
      <c r="BC539">
        <f t="shared" si="532"/>
        <v>-4.1671075593900042E-2</v>
      </c>
      <c r="BD539" t="str">
        <f t="shared" si="532"/>
        <v/>
      </c>
      <c r="BE539">
        <f t="shared" si="532"/>
        <v>1.8481740719576756E-2</v>
      </c>
      <c r="BF539">
        <f t="shared" si="532"/>
        <v>-3.4229571995010311E-2</v>
      </c>
      <c r="BG539">
        <f t="shared" si="532"/>
        <v>5.668591420309177E-3</v>
      </c>
      <c r="BH539">
        <f t="shared" si="532"/>
        <v>-2.0911630310762003E-2</v>
      </c>
      <c r="BI539" t="str">
        <f t="shared" si="532"/>
        <v/>
      </c>
      <c r="BJ539">
        <f t="shared" si="532"/>
        <v>0.31873219368817818</v>
      </c>
      <c r="BK539">
        <f t="shared" si="532"/>
        <v>0.57806496913641858</v>
      </c>
      <c r="BL539">
        <f t="shared" si="532"/>
        <v>0.20403205614146636</v>
      </c>
      <c r="BM539">
        <f t="shared" si="532"/>
        <v>0.25933277544820266</v>
      </c>
      <c r="BN539">
        <f t="shared" si="532"/>
        <v>-0.11470013791030365</v>
      </c>
      <c r="BO539">
        <f t="shared" si="532"/>
        <v>5.687592942621212E-3</v>
      </c>
      <c r="BP539">
        <f t="shared" si="532"/>
        <v>1.9875255904890018E-3</v>
      </c>
    </row>
    <row r="540" spans="1:68" x14ac:dyDescent="0.2">
      <c r="A540">
        <v>2001</v>
      </c>
      <c r="B540">
        <v>3</v>
      </c>
      <c r="C540">
        <f t="shared" ref="C540:AH540" si="533">IF(COUNT(C222)=1,C222-C221,"")</f>
        <v>4.4840486508359589E-3</v>
      </c>
      <c r="D540">
        <f t="shared" si="533"/>
        <v>-5.8096104238458679E-3</v>
      </c>
      <c r="E540">
        <f t="shared" si="533"/>
        <v>-2.465716249494676E-2</v>
      </c>
      <c r="F540">
        <f t="shared" si="533"/>
        <v>-6.2639203966566193E-2</v>
      </c>
      <c r="G540">
        <f t="shared" si="533"/>
        <v>-1.7153185955391947E-3</v>
      </c>
      <c r="H540">
        <f t="shared" si="533"/>
        <v>3.5122509049827499E-3</v>
      </c>
      <c r="I540">
        <f t="shared" si="533"/>
        <v>5.6574561351484753E-2</v>
      </c>
      <c r="J540">
        <f t="shared" si="533"/>
        <v>2.8110702393514764E-2</v>
      </c>
      <c r="K540">
        <f t="shared" si="533"/>
        <v>3.0784453248607235E-2</v>
      </c>
      <c r="L540">
        <f t="shared" si="533"/>
        <v>8.9171838960735883E-2</v>
      </c>
      <c r="M540">
        <f t="shared" si="533"/>
        <v>7.3087140656973304E-3</v>
      </c>
      <c r="N540">
        <f t="shared" si="533"/>
        <v>2.280669437034355E-2</v>
      </c>
      <c r="O540">
        <f t="shared" si="533"/>
        <v>2.0178254421440833E-2</v>
      </c>
      <c r="P540">
        <f t="shared" si="533"/>
        <v>5.845371594093679E-3</v>
      </c>
      <c r="Q540">
        <f t="shared" si="533"/>
        <v>-2.6932224433438151E-4</v>
      </c>
      <c r="R540">
        <f t="shared" si="533"/>
        <v>3.1651513457436664E-2</v>
      </c>
      <c r="S540">
        <f t="shared" si="533"/>
        <v>2.4964899257795992E-2</v>
      </c>
      <c r="T540">
        <f t="shared" si="533"/>
        <v>4.678686198839177E-2</v>
      </c>
      <c r="U540">
        <f t="shared" si="533"/>
        <v>2.4886787993124493E-2</v>
      </c>
      <c r="V540">
        <f t="shared" si="533"/>
        <v>2.023491683298495E-2</v>
      </c>
      <c r="W540">
        <f t="shared" si="533"/>
        <v>3.6968486374349574E-2</v>
      </c>
      <c r="X540">
        <f t="shared" si="533"/>
        <v>-7.1089209819836796E-3</v>
      </c>
      <c r="Y540">
        <f t="shared" si="533"/>
        <v>3.7520945495872482E-3</v>
      </c>
      <c r="Z540">
        <f t="shared" si="533"/>
        <v>5.3948474782856692E-3</v>
      </c>
      <c r="AA540">
        <f t="shared" si="533"/>
        <v>1.2731243358024003E-3</v>
      </c>
      <c r="AB540">
        <f t="shared" si="533"/>
        <v>-1.323960316470707E-2</v>
      </c>
      <c r="AC540" t="str">
        <f t="shared" si="533"/>
        <v/>
      </c>
      <c r="AD540" t="str">
        <f t="shared" si="533"/>
        <v/>
      </c>
      <c r="AE540">
        <f t="shared" si="533"/>
        <v>2.1670827760420508E-3</v>
      </c>
      <c r="AF540">
        <f t="shared" si="533"/>
        <v>6.8533581765821694E-3</v>
      </c>
      <c r="AG540">
        <f t="shared" si="533"/>
        <v>-8.6954951638329447E-4</v>
      </c>
      <c r="AH540">
        <f t="shared" si="533"/>
        <v>0.10647670817024668</v>
      </c>
      <c r="AI540">
        <f t="shared" ref="AI540:BP540" si="534">IF(COUNT(AI222)=1,AI222-AI221,"")</f>
        <v>-2.9596823883988321E-3</v>
      </c>
      <c r="AJ540">
        <f t="shared" si="534"/>
        <v>1.5317109896433756E-2</v>
      </c>
      <c r="AK540">
        <f t="shared" si="534"/>
        <v>2.0513137687174776E-3</v>
      </c>
      <c r="AL540">
        <f t="shared" si="534"/>
        <v>1.1742968237351548E-3</v>
      </c>
      <c r="AM540">
        <f t="shared" si="534"/>
        <v>-5.0847616997469203E-3</v>
      </c>
      <c r="AN540">
        <f t="shared" si="534"/>
        <v>2.5893916560981722E-4</v>
      </c>
      <c r="AO540">
        <f t="shared" si="534"/>
        <v>-6.5944190109923362E-3</v>
      </c>
      <c r="AP540" t="str">
        <f t="shared" si="534"/>
        <v/>
      </c>
      <c r="AQ540">
        <f t="shared" si="534"/>
        <v>5.832577555075602E-3</v>
      </c>
      <c r="AR540">
        <f t="shared" si="534"/>
        <v>6.4367964460041449E-3</v>
      </c>
      <c r="AS540">
        <f t="shared" si="534"/>
        <v>1.2269374001082411E-2</v>
      </c>
      <c r="AT540">
        <f t="shared" si="534"/>
        <v>-7.7853253502341291E-3</v>
      </c>
      <c r="AU540" t="str">
        <f t="shared" si="534"/>
        <v/>
      </c>
      <c r="AV540">
        <f t="shared" si="534"/>
        <v>1.00795886999272E-3</v>
      </c>
      <c r="AW540">
        <f t="shared" si="534"/>
        <v>1.4348536832707204E-2</v>
      </c>
      <c r="AX540">
        <f t="shared" si="534"/>
        <v>-4.069058356978239E-3</v>
      </c>
      <c r="AY540">
        <f t="shared" si="534"/>
        <v>-8.8040750495892439E-3</v>
      </c>
      <c r="AZ540" t="str">
        <f t="shared" si="534"/>
        <v/>
      </c>
      <c r="BA540">
        <f t="shared" si="534"/>
        <v>-0.12345226292362166</v>
      </c>
      <c r="BB540">
        <f t="shared" si="534"/>
        <v>-6.89756302207023E-4</v>
      </c>
      <c r="BC540">
        <f t="shared" si="534"/>
        <v>-5.1690704071424065E-2</v>
      </c>
      <c r="BD540" t="str">
        <f t="shared" si="534"/>
        <v/>
      </c>
      <c r="BE540">
        <f t="shared" si="534"/>
        <v>3.2210198302085935E-2</v>
      </c>
      <c r="BF540">
        <f t="shared" si="534"/>
        <v>-5.6790613472470497E-3</v>
      </c>
      <c r="BG540">
        <f t="shared" si="534"/>
        <v>-2.9227816079382407E-3</v>
      </c>
      <c r="BH540">
        <f t="shared" si="534"/>
        <v>8.4374085133230928E-3</v>
      </c>
      <c r="BI540" t="str">
        <f t="shared" si="534"/>
        <v/>
      </c>
      <c r="BJ540">
        <f t="shared" si="534"/>
        <v>1.0939375922612256</v>
      </c>
      <c r="BK540">
        <f t="shared" si="534"/>
        <v>1.2226037472096802</v>
      </c>
      <c r="BL540">
        <f t="shared" si="534"/>
        <v>0.16497003042175873</v>
      </c>
      <c r="BM540">
        <f t="shared" si="534"/>
        <v>0.12866615494849754</v>
      </c>
      <c r="BN540">
        <f t="shared" si="534"/>
        <v>-0.92896756230991451</v>
      </c>
      <c r="BO540">
        <f t="shared" si="534"/>
        <v>-4.049682780361101E-4</v>
      </c>
      <c r="BP540">
        <f t="shared" si="534"/>
        <v>-7.3561923500204546E-3</v>
      </c>
    </row>
    <row r="541" spans="1:68" x14ac:dyDescent="0.2">
      <c r="A541">
        <v>2001</v>
      </c>
      <c r="B541">
        <v>4</v>
      </c>
      <c r="C541">
        <f t="shared" ref="C541:AH541" si="535">IF(COUNT(C223)=1,C223-C222,"")</f>
        <v>-2.4958755430404267E-3</v>
      </c>
      <c r="D541">
        <f t="shared" si="535"/>
        <v>5.4647449200082576E-3</v>
      </c>
      <c r="E541">
        <f t="shared" si="535"/>
        <v>1.3245933919557196E-2</v>
      </c>
      <c r="F541">
        <f t="shared" si="535"/>
        <v>2.9595595422653886E-2</v>
      </c>
      <c r="G541">
        <f t="shared" si="535"/>
        <v>3.1451605732204513E-3</v>
      </c>
      <c r="H541">
        <f t="shared" si="535"/>
        <v>2.4510621607731764E-4</v>
      </c>
      <c r="I541">
        <f t="shared" si="535"/>
        <v>-2.877386384885039E-2</v>
      </c>
      <c r="J541">
        <f t="shared" si="535"/>
        <v>1.1035082396595008E-2</v>
      </c>
      <c r="K541">
        <f t="shared" si="535"/>
        <v>2.2177566644132618E-2</v>
      </c>
      <c r="L541">
        <f t="shared" si="535"/>
        <v>4.3278101656506252E-2</v>
      </c>
      <c r="M541">
        <f t="shared" si="535"/>
        <v>2.0987962338992361E-2</v>
      </c>
      <c r="N541">
        <f t="shared" si="535"/>
        <v>8.2989063758178716E-3</v>
      </c>
      <c r="O541">
        <f t="shared" si="535"/>
        <v>-1.855743349019523E-2</v>
      </c>
      <c r="P541">
        <f t="shared" si="535"/>
        <v>-9.2110475313867332E-3</v>
      </c>
      <c r="Q541">
        <f t="shared" si="535"/>
        <v>2.925260147959019E-4</v>
      </c>
      <c r="R541">
        <f t="shared" si="535"/>
        <v>-1.1681302006570249E-2</v>
      </c>
      <c r="S541">
        <f t="shared" si="535"/>
        <v>5.0098430829015328E-3</v>
      </c>
      <c r="T541">
        <f t="shared" si="535"/>
        <v>-5.4861392218469973E-2</v>
      </c>
      <c r="U541">
        <f t="shared" si="535"/>
        <v>-1.1473005382248935E-2</v>
      </c>
      <c r="V541">
        <f t="shared" si="535"/>
        <v>-6.4710712683284655E-3</v>
      </c>
      <c r="W541">
        <f t="shared" si="535"/>
        <v>-4.5872003680988094E-2</v>
      </c>
      <c r="X541">
        <f t="shared" si="535"/>
        <v>-7.447933725400091E-3</v>
      </c>
      <c r="Y541">
        <f t="shared" si="535"/>
        <v>-1.2809527122336739E-2</v>
      </c>
      <c r="Z541">
        <f t="shared" si="535"/>
        <v>-9.8317189233938507E-3</v>
      </c>
      <c r="AA541">
        <f t="shared" si="535"/>
        <v>-1.8116149696386863E-2</v>
      </c>
      <c r="AB541">
        <f t="shared" si="535"/>
        <v>-5.1475286519631069E-3</v>
      </c>
      <c r="AC541" t="str">
        <f t="shared" si="535"/>
        <v/>
      </c>
      <c r="AD541" t="str">
        <f t="shared" si="535"/>
        <v/>
      </c>
      <c r="AE541">
        <f t="shared" si="535"/>
        <v>2.1609329560385859E-3</v>
      </c>
      <c r="AF541">
        <f t="shared" si="535"/>
        <v>2.9493770086927995E-3</v>
      </c>
      <c r="AG541">
        <f t="shared" si="535"/>
        <v>2.07640683610677E-4</v>
      </c>
      <c r="AH541">
        <f t="shared" si="535"/>
        <v>3.9340117684472986E-2</v>
      </c>
      <c r="AI541">
        <f t="shared" ref="AI541:BP541" si="536">IF(COUNT(AI223)=1,AI223-AI222,"")</f>
        <v>7.454020988307164E-3</v>
      </c>
      <c r="AJ541">
        <f t="shared" si="536"/>
        <v>5.6711362284351807E-3</v>
      </c>
      <c r="AK541">
        <f t="shared" si="536"/>
        <v>-9.5386833055233211E-4</v>
      </c>
      <c r="AL541">
        <f t="shared" si="536"/>
        <v>-6.6546240855389627E-3</v>
      </c>
      <c r="AM541">
        <f t="shared" si="536"/>
        <v>-5.6157624070785062E-4</v>
      </c>
      <c r="AN541">
        <f t="shared" si="536"/>
        <v>-1.7359447358589186E-3</v>
      </c>
      <c r="AO541">
        <f t="shared" si="536"/>
        <v>-4.6853217445743667E-3</v>
      </c>
      <c r="AP541" t="str">
        <f t="shared" si="536"/>
        <v/>
      </c>
      <c r="AQ541">
        <f t="shared" si="536"/>
        <v>3.0759543571043935E-3</v>
      </c>
      <c r="AR541">
        <f t="shared" si="536"/>
        <v>-5.8493564344059834E-3</v>
      </c>
      <c r="AS541">
        <f t="shared" si="536"/>
        <v>-2.773402077297149E-3</v>
      </c>
      <c r="AT541">
        <f t="shared" si="536"/>
        <v>2.7752653427060014E-4</v>
      </c>
      <c r="AU541" t="str">
        <f t="shared" si="536"/>
        <v/>
      </c>
      <c r="AV541">
        <f t="shared" si="536"/>
        <v>5.9502518928056247E-3</v>
      </c>
      <c r="AW541">
        <f t="shared" si="536"/>
        <v>-3.9129146776284429E-3</v>
      </c>
      <c r="AX541">
        <f t="shared" si="536"/>
        <v>-2.6012792758578485E-3</v>
      </c>
      <c r="AY541">
        <f t="shared" si="536"/>
        <v>-1.3100170088540253E-3</v>
      </c>
      <c r="AZ541" t="str">
        <f t="shared" si="536"/>
        <v/>
      </c>
      <c r="BA541">
        <f t="shared" si="536"/>
        <v>-2.3318860059564628E-2</v>
      </c>
      <c r="BB541">
        <f t="shared" si="536"/>
        <v>7.9150586354259644E-4</v>
      </c>
      <c r="BC541">
        <f t="shared" si="536"/>
        <v>-5.3168943828357129E-2</v>
      </c>
      <c r="BD541" t="str">
        <f t="shared" si="536"/>
        <v/>
      </c>
      <c r="BE541">
        <f t="shared" si="536"/>
        <v>-9.7665083555223298E-2</v>
      </c>
      <c r="BF541">
        <f t="shared" si="536"/>
        <v>-9.604001089302372E-3</v>
      </c>
      <c r="BG541">
        <f t="shared" si="536"/>
        <v>-1.4582901335113085E-2</v>
      </c>
      <c r="BH541">
        <f t="shared" si="536"/>
        <v>-1.6378168418591309E-2</v>
      </c>
      <c r="BI541" t="str">
        <f t="shared" si="536"/>
        <v/>
      </c>
      <c r="BJ541">
        <f t="shared" si="536"/>
        <v>3.407405344276393E-2</v>
      </c>
      <c r="BK541">
        <f t="shared" si="536"/>
        <v>0.23281535700083111</v>
      </c>
      <c r="BL541">
        <f t="shared" si="536"/>
        <v>-0.39301327937983732</v>
      </c>
      <c r="BM541">
        <f t="shared" si="536"/>
        <v>0.19874130355817243</v>
      </c>
      <c r="BN541">
        <f t="shared" si="536"/>
        <v>-0.42708733336796167</v>
      </c>
      <c r="BO541">
        <f t="shared" si="536"/>
        <v>1.4847668704187963E-2</v>
      </c>
      <c r="BP541">
        <f t="shared" si="536"/>
        <v>-1.551988914358586E-3</v>
      </c>
    </row>
    <row r="542" spans="1:68" x14ac:dyDescent="0.2">
      <c r="A542">
        <v>2002</v>
      </c>
      <c r="B542">
        <v>1</v>
      </c>
      <c r="C542">
        <f t="shared" ref="C542:AH542" si="537">IF(COUNT(C224)=1,C224-C223,"")</f>
        <v>1.3605671759719939E-3</v>
      </c>
      <c r="D542">
        <f t="shared" si="537"/>
        <v>3.2260202988467768E-3</v>
      </c>
      <c r="E542">
        <f t="shared" si="537"/>
        <v>6.7260651113780767E-3</v>
      </c>
      <c r="F542">
        <f t="shared" si="537"/>
        <v>7.4632296356105243E-3</v>
      </c>
      <c r="G542">
        <f t="shared" si="537"/>
        <v>6.348408061794153E-3</v>
      </c>
      <c r="H542">
        <f t="shared" si="537"/>
        <v>5.8122895820744702E-4</v>
      </c>
      <c r="I542">
        <f t="shared" si="537"/>
        <v>-3.5771293283728411E-3</v>
      </c>
      <c r="J542">
        <f t="shared" si="537"/>
        <v>7.9495463551904066E-3</v>
      </c>
      <c r="K542">
        <f t="shared" si="537"/>
        <v>1.5547889002245796E-2</v>
      </c>
      <c r="L542">
        <f t="shared" si="537"/>
        <v>4.5474869632496251E-2</v>
      </c>
      <c r="M542">
        <f t="shared" si="537"/>
        <v>1.600849336101362E-2</v>
      </c>
      <c r="N542">
        <f t="shared" si="537"/>
        <v>-6.3982940048337156E-3</v>
      </c>
      <c r="O542">
        <f t="shared" si="537"/>
        <v>-1.0743005329318933E-2</v>
      </c>
      <c r="P542">
        <f t="shared" si="537"/>
        <v>-2.9450409307468744E-3</v>
      </c>
      <c r="Q542">
        <f t="shared" si="537"/>
        <v>5.614128919262662E-4</v>
      </c>
      <c r="R542">
        <f t="shared" si="537"/>
        <v>-2.2833590719343988E-2</v>
      </c>
      <c r="S542">
        <f t="shared" si="537"/>
        <v>-3.0532387040059561E-2</v>
      </c>
      <c r="T542">
        <f t="shared" si="537"/>
        <v>-4.3791813299911553E-3</v>
      </c>
      <c r="U542">
        <f t="shared" si="537"/>
        <v>-1.9513380945717529E-2</v>
      </c>
      <c r="V542">
        <f t="shared" si="537"/>
        <v>-2.8933448060111111E-2</v>
      </c>
      <c r="W542">
        <f t="shared" si="537"/>
        <v>2.1952345516534244E-2</v>
      </c>
      <c r="X542">
        <f t="shared" si="537"/>
        <v>-2.489837980530929E-3</v>
      </c>
      <c r="Y542">
        <f t="shared" si="537"/>
        <v>-1.1357746330681096E-2</v>
      </c>
      <c r="Z542">
        <f t="shared" si="537"/>
        <v>-1.0514679292311868E-2</v>
      </c>
      <c r="AA542">
        <f t="shared" si="537"/>
        <v>-1.2833546237842164E-2</v>
      </c>
      <c r="AB542">
        <f t="shared" si="537"/>
        <v>1.8525744258361954E-3</v>
      </c>
      <c r="AC542" t="str">
        <f t="shared" si="537"/>
        <v/>
      </c>
      <c r="AD542" t="str">
        <f t="shared" si="537"/>
        <v/>
      </c>
      <c r="AE542">
        <f t="shared" si="537"/>
        <v>1.6211107739074748E-3</v>
      </c>
      <c r="AF542">
        <f t="shared" si="537"/>
        <v>-1.6447038068321262E-3</v>
      </c>
      <c r="AG542">
        <f t="shared" si="537"/>
        <v>7.2537433771291404E-4</v>
      </c>
      <c r="AH542">
        <f t="shared" si="537"/>
        <v>-3.9177743963274558E-2</v>
      </c>
      <c r="AI542">
        <f t="shared" ref="AI542:BP542" si="538">IF(COUNT(AI224)=1,AI224-AI223,"")</f>
        <v>2.5438418490377757E-3</v>
      </c>
      <c r="AJ542">
        <f t="shared" si="538"/>
        <v>-1.4265015039747198E-3</v>
      </c>
      <c r="AK542">
        <f t="shared" si="538"/>
        <v>8.9282538066104422E-4</v>
      </c>
      <c r="AL542">
        <f t="shared" si="538"/>
        <v>1.0459918002561963E-2</v>
      </c>
      <c r="AM542">
        <f t="shared" si="538"/>
        <v>8.7922853985897831E-3</v>
      </c>
      <c r="AN542">
        <f t="shared" si="538"/>
        <v>-1.0688536736696008E-3</v>
      </c>
      <c r="AO542">
        <f t="shared" si="538"/>
        <v>5.7585013313543598E-4</v>
      </c>
      <c r="AP542" t="str">
        <f t="shared" si="538"/>
        <v/>
      </c>
      <c r="AQ542">
        <f t="shared" si="538"/>
        <v>3.1252414354199232E-4</v>
      </c>
      <c r="AR542">
        <f t="shared" si="538"/>
        <v>-8.1418629858487357E-3</v>
      </c>
      <c r="AS542">
        <f t="shared" si="538"/>
        <v>-7.8293388422938648E-3</v>
      </c>
      <c r="AT542">
        <f t="shared" si="538"/>
        <v>9.1899060182817349E-3</v>
      </c>
      <c r="AU542" t="str">
        <f t="shared" si="538"/>
        <v/>
      </c>
      <c r="AV542">
        <f t="shared" si="538"/>
        <v>3.3704188973597837E-3</v>
      </c>
      <c r="AW542">
        <f t="shared" si="538"/>
        <v>-1.5411777161456364E-2</v>
      </c>
      <c r="AX542">
        <f t="shared" si="538"/>
        <v>5.493985964209358E-3</v>
      </c>
      <c r="AY542">
        <f t="shared" si="538"/>
        <v>1.0579872810394519E-2</v>
      </c>
      <c r="AZ542" t="str">
        <f t="shared" si="538"/>
        <v/>
      </c>
      <c r="BA542">
        <f t="shared" si="538"/>
        <v>-5.7170959783332531E-3</v>
      </c>
      <c r="BB542">
        <f t="shared" si="538"/>
        <v>-2.219245257621516E-3</v>
      </c>
      <c r="BC542">
        <f t="shared" si="538"/>
        <v>-9.0948734456032465E-2</v>
      </c>
      <c r="BD542" t="str">
        <f t="shared" si="538"/>
        <v/>
      </c>
      <c r="BE542">
        <f t="shared" si="538"/>
        <v>-1.8174833619984732E-2</v>
      </c>
      <c r="BF542">
        <f t="shared" si="538"/>
        <v>1.2104621813672445E-2</v>
      </c>
      <c r="BG542">
        <f t="shared" si="538"/>
        <v>1.4839159251511802E-2</v>
      </c>
      <c r="BH542">
        <f t="shared" si="538"/>
        <v>-1.578800938645028E-3</v>
      </c>
      <c r="BI542" t="str">
        <f t="shared" si="538"/>
        <v/>
      </c>
      <c r="BJ542">
        <f t="shared" si="538"/>
        <v>-0.14164128262357067</v>
      </c>
      <c r="BK542">
        <f t="shared" si="538"/>
        <v>-0.16210147472012881</v>
      </c>
      <c r="BL542">
        <f t="shared" si="538"/>
        <v>-0.10003461796198465</v>
      </c>
      <c r="BM542">
        <f t="shared" si="538"/>
        <v>-2.0460192096404928E-2</v>
      </c>
      <c r="BN542">
        <f t="shared" si="538"/>
        <v>4.16066640685262E-2</v>
      </c>
      <c r="BO542">
        <f t="shared" si="538"/>
        <v>4.9598593946459761E-3</v>
      </c>
      <c r="BP542">
        <f t="shared" si="538"/>
        <v>5.5580498244453963E-3</v>
      </c>
    </row>
    <row r="543" spans="1:68" x14ac:dyDescent="0.2">
      <c r="A543">
        <v>2002</v>
      </c>
      <c r="B543">
        <v>2</v>
      </c>
      <c r="C543">
        <f t="shared" ref="C543:AH543" si="539">IF(COUNT(C225)=1,C225-C224,"")</f>
        <v>1.9935710899812165E-3</v>
      </c>
      <c r="D543">
        <f t="shared" si="539"/>
        <v>1.3163264763118576E-3</v>
      </c>
      <c r="E543">
        <f t="shared" si="539"/>
        <v>-1.8079915246653755E-3</v>
      </c>
      <c r="F543">
        <f t="shared" si="539"/>
        <v>-1.190574294055935E-2</v>
      </c>
      <c r="G543">
        <f t="shared" si="539"/>
        <v>4.505859904224252E-3</v>
      </c>
      <c r="H543">
        <f t="shared" si="539"/>
        <v>2.4773780513971388E-3</v>
      </c>
      <c r="I543">
        <f t="shared" si="539"/>
        <v>6.7261886562874906E-3</v>
      </c>
      <c r="J543">
        <f t="shared" si="539"/>
        <v>9.1955331497715065E-3</v>
      </c>
      <c r="K543">
        <f t="shared" si="539"/>
        <v>8.762294276119853E-3</v>
      </c>
      <c r="L543">
        <f t="shared" si="539"/>
        <v>3.8218236924685733E-2</v>
      </c>
      <c r="M543">
        <f t="shared" si="539"/>
        <v>3.0260167050588649E-3</v>
      </c>
      <c r="N543">
        <f t="shared" si="539"/>
        <v>-1.9869064431459194E-3</v>
      </c>
      <c r="O543">
        <f t="shared" si="539"/>
        <v>1.0544540792981394E-2</v>
      </c>
      <c r="P543">
        <f t="shared" si="539"/>
        <v>-5.0854570982705174E-4</v>
      </c>
      <c r="Q543">
        <f t="shared" si="539"/>
        <v>2.4213046802198934E-4</v>
      </c>
      <c r="R543">
        <f t="shared" si="539"/>
        <v>-2.1244590749347481E-3</v>
      </c>
      <c r="S543">
        <f t="shared" si="539"/>
        <v>-1.6507842107067461E-3</v>
      </c>
      <c r="T543">
        <f t="shared" si="539"/>
        <v>-3.1062067172697994E-3</v>
      </c>
      <c r="U543">
        <f t="shared" si="539"/>
        <v>-2.8753490975805818E-3</v>
      </c>
      <c r="V543">
        <f t="shared" si="539"/>
        <v>-4.869095912876098E-3</v>
      </c>
      <c r="W543">
        <f t="shared" si="539"/>
        <v>3.0211287351242788E-3</v>
      </c>
      <c r="X543">
        <f t="shared" si="539"/>
        <v>-8.7830026171342723E-4</v>
      </c>
      <c r="Y543">
        <f t="shared" si="539"/>
        <v>-3.864738598136519E-3</v>
      </c>
      <c r="Z543">
        <f t="shared" si="539"/>
        <v>-4.051552471069364E-3</v>
      </c>
      <c r="AA543">
        <f t="shared" si="539"/>
        <v>-3.642146897465004E-3</v>
      </c>
      <c r="AB543">
        <f t="shared" si="539"/>
        <v>2.8862422786612996E-4</v>
      </c>
      <c r="AC543" t="str">
        <f t="shared" si="539"/>
        <v/>
      </c>
      <c r="AD543" t="str">
        <f t="shared" si="539"/>
        <v/>
      </c>
      <c r="AE543">
        <f t="shared" si="539"/>
        <v>1.083938082132363E-3</v>
      </c>
      <c r="AF543">
        <f t="shared" si="539"/>
        <v>8.7856350356041446E-4</v>
      </c>
      <c r="AG543">
        <f t="shared" si="539"/>
        <v>5.392176294725104E-4</v>
      </c>
      <c r="AH543">
        <f t="shared" si="539"/>
        <v>5.9382956643814211E-3</v>
      </c>
      <c r="AI543">
        <f t="shared" ref="AI543:BP543" si="540">IF(COUNT(AI225)=1,AI225-AI224,"")</f>
        <v>-2.1545189285605559E-3</v>
      </c>
      <c r="AJ543">
        <f t="shared" si="540"/>
        <v>2.979193544702774E-3</v>
      </c>
      <c r="AK543">
        <f t="shared" si="540"/>
        <v>6.3202290033625985E-4</v>
      </c>
      <c r="AL543">
        <f t="shared" si="540"/>
        <v>5.6380635892887554E-3</v>
      </c>
      <c r="AM543">
        <f t="shared" si="540"/>
        <v>-2.2489138293391164E-3</v>
      </c>
      <c r="AN543">
        <f t="shared" si="540"/>
        <v>2.1814280488996474E-4</v>
      </c>
      <c r="AO543">
        <f t="shared" si="540"/>
        <v>-6.6042069870109188E-4</v>
      </c>
      <c r="AP543" t="str">
        <f t="shared" si="540"/>
        <v/>
      </c>
      <c r="AQ543">
        <f t="shared" si="540"/>
        <v>-1.0669976329396036E-3</v>
      </c>
      <c r="AR543">
        <f t="shared" si="540"/>
        <v>1.8902781753959985E-3</v>
      </c>
      <c r="AS543">
        <f t="shared" si="540"/>
        <v>8.232805424697176E-4</v>
      </c>
      <c r="AT543">
        <f t="shared" si="540"/>
        <v>1.1702905475236003E-3</v>
      </c>
      <c r="AU543" t="str">
        <f t="shared" si="540"/>
        <v/>
      </c>
      <c r="AV543">
        <f t="shared" si="540"/>
        <v>3.2539447812283129E-3</v>
      </c>
      <c r="AW543">
        <f t="shared" si="540"/>
        <v>-6.7064312403566362E-3</v>
      </c>
      <c r="AX543">
        <f t="shared" si="540"/>
        <v>3.6817134875644086E-4</v>
      </c>
      <c r="AY543">
        <f t="shared" si="540"/>
        <v>2.5812940000600193E-3</v>
      </c>
      <c r="AZ543" t="str">
        <f t="shared" si="540"/>
        <v/>
      </c>
      <c r="BA543">
        <f t="shared" si="540"/>
        <v>2.7991967484324309E-2</v>
      </c>
      <c r="BB543">
        <f t="shared" si="540"/>
        <v>7.7999154319474684E-4</v>
      </c>
      <c r="BC543">
        <f t="shared" si="540"/>
        <v>-1.3029251926122143E-3</v>
      </c>
      <c r="BD543" t="str">
        <f t="shared" si="540"/>
        <v/>
      </c>
      <c r="BE543">
        <f t="shared" si="540"/>
        <v>6.787976155325115E-2</v>
      </c>
      <c r="BF543">
        <f t="shared" si="540"/>
        <v>4.7595000893911887E-3</v>
      </c>
      <c r="BG543">
        <f t="shared" si="540"/>
        <v>1.4577652443592548E-2</v>
      </c>
      <c r="BH543">
        <f t="shared" si="540"/>
        <v>2.1885461386328409E-3</v>
      </c>
      <c r="BI543" t="str">
        <f t="shared" si="540"/>
        <v/>
      </c>
      <c r="BJ543">
        <f t="shared" si="540"/>
        <v>-4.4012572077543943E-2</v>
      </c>
      <c r="BK543">
        <f t="shared" si="540"/>
        <v>-0.14309353078132681</v>
      </c>
      <c r="BL543">
        <f t="shared" si="540"/>
        <v>0.77403490327626745</v>
      </c>
      <c r="BM543">
        <f t="shared" si="540"/>
        <v>-9.9080958703595012E-2</v>
      </c>
      <c r="BN543">
        <f t="shared" si="540"/>
        <v>0.81804747473587125</v>
      </c>
      <c r="BO543">
        <f t="shared" si="540"/>
        <v>-3.9567276953417913E-3</v>
      </c>
      <c r="BP543">
        <f t="shared" si="540"/>
        <v>6.8913628278568367E-4</v>
      </c>
    </row>
    <row r="544" spans="1:68" x14ac:dyDescent="0.2">
      <c r="A544">
        <v>2002</v>
      </c>
      <c r="B544">
        <v>3</v>
      </c>
      <c r="C544">
        <f t="shared" ref="C544:AH544" si="541">IF(COUNT(C226)=1,C226-C225,"")</f>
        <v>6.3082143375456923E-3</v>
      </c>
      <c r="D544">
        <f t="shared" si="541"/>
        <v>4.0961519805904345E-3</v>
      </c>
      <c r="E544">
        <f t="shared" si="541"/>
        <v>7.8546031580914999E-3</v>
      </c>
      <c r="F544">
        <f t="shared" si="541"/>
        <v>3.0721821171617592E-2</v>
      </c>
      <c r="G544">
        <f t="shared" si="541"/>
        <v>-5.9674731733121433E-3</v>
      </c>
      <c r="H544">
        <f t="shared" si="541"/>
        <v>1.6718147054923804E-3</v>
      </c>
      <c r="I544">
        <f t="shared" si="541"/>
        <v>8.5652380374927617E-3</v>
      </c>
      <c r="J544">
        <f t="shared" si="541"/>
        <v>9.3676228860211097E-3</v>
      </c>
      <c r="K544">
        <f t="shared" si="541"/>
        <v>1.5619154881681752E-2</v>
      </c>
      <c r="L544">
        <f t="shared" si="541"/>
        <v>5.0019940162862042E-3</v>
      </c>
      <c r="M544">
        <f t="shared" si="541"/>
        <v>2.1749151407155054E-2</v>
      </c>
      <c r="N544">
        <f t="shared" si="541"/>
        <v>1.3503708280889093E-2</v>
      </c>
      <c r="O544">
        <f t="shared" si="541"/>
        <v>-4.9567556983021177E-3</v>
      </c>
      <c r="P544">
        <f t="shared" si="541"/>
        <v>-1.6121402176050769E-4</v>
      </c>
      <c r="Q544">
        <f t="shared" si="541"/>
        <v>2.5148599086450008E-3</v>
      </c>
      <c r="R544">
        <f t="shared" si="541"/>
        <v>1.5288795600596927E-2</v>
      </c>
      <c r="S544">
        <f t="shared" si="541"/>
        <v>2.8997527784235366E-2</v>
      </c>
      <c r="T544">
        <f t="shared" si="541"/>
        <v>-1.7051460032954324E-2</v>
      </c>
      <c r="U544">
        <f t="shared" si="541"/>
        <v>-6.0839953815730041E-3</v>
      </c>
      <c r="V544">
        <f t="shared" si="541"/>
        <v>-9.2924539227290381E-4</v>
      </c>
      <c r="W544">
        <f t="shared" si="541"/>
        <v>-3.5684617523934037E-2</v>
      </c>
      <c r="X544">
        <f t="shared" si="541"/>
        <v>-4.654743056526911E-4</v>
      </c>
      <c r="Y544">
        <f t="shared" si="541"/>
        <v>-6.22509948104355E-3</v>
      </c>
      <c r="Z544">
        <f t="shared" si="541"/>
        <v>-7.2574840251053985E-3</v>
      </c>
      <c r="AA544">
        <f t="shared" si="541"/>
        <v>-4.5975633887733736E-3</v>
      </c>
      <c r="AB544">
        <f t="shared" si="541"/>
        <v>2.2200175951088141E-3</v>
      </c>
      <c r="AC544" t="str">
        <f t="shared" si="541"/>
        <v/>
      </c>
      <c r="AD544" t="str">
        <f t="shared" si="541"/>
        <v/>
      </c>
      <c r="AE544">
        <f t="shared" si="541"/>
        <v>2.2220588429178179E-4</v>
      </c>
      <c r="AF544">
        <f t="shared" si="541"/>
        <v>4.2153860540139476E-4</v>
      </c>
      <c r="AG544">
        <f t="shared" si="541"/>
        <v>1.2421216230631416E-3</v>
      </c>
      <c r="AH544">
        <f t="shared" si="541"/>
        <v>-1.2195761064631938E-2</v>
      </c>
      <c r="AI544">
        <f t="shared" ref="AI544:BP544" si="542">IF(COUNT(AI226)=1,AI226-AI225,"")</f>
        <v>1.6820130433554681E-3</v>
      </c>
      <c r="AJ544">
        <f t="shared" si="542"/>
        <v>-4.9671343538086887E-3</v>
      </c>
      <c r="AK544">
        <f t="shared" si="542"/>
        <v>-4.1204055462262801E-4</v>
      </c>
      <c r="AL544">
        <f t="shared" si="542"/>
        <v>-4.8426631515914309E-3</v>
      </c>
      <c r="AM544">
        <f t="shared" si="542"/>
        <v>-4.3202965513362557E-3</v>
      </c>
      <c r="AN544">
        <f t="shared" si="542"/>
        <v>-2.4162598920112188E-3</v>
      </c>
      <c r="AO544">
        <f t="shared" si="542"/>
        <v>-2.837798497444588E-3</v>
      </c>
      <c r="AP544" t="str">
        <f t="shared" si="542"/>
        <v/>
      </c>
      <c r="AQ544">
        <f t="shared" si="542"/>
        <v>3.3795907304838835E-3</v>
      </c>
      <c r="AR544">
        <f t="shared" si="542"/>
        <v>2.0453795467632041E-3</v>
      </c>
      <c r="AS544">
        <f t="shared" si="542"/>
        <v>5.4249702772661834E-3</v>
      </c>
      <c r="AT544">
        <f t="shared" si="542"/>
        <v>8.8324406029127722E-4</v>
      </c>
      <c r="AU544" t="str">
        <f t="shared" si="542"/>
        <v/>
      </c>
      <c r="AV544">
        <f t="shared" si="542"/>
        <v>3.994825684184633E-3</v>
      </c>
      <c r="AW544">
        <f t="shared" si="542"/>
        <v>-8.0881090401785372E-4</v>
      </c>
      <c r="AX544">
        <f t="shared" si="542"/>
        <v>1.3551917760370458E-3</v>
      </c>
      <c r="AY544">
        <f t="shared" si="542"/>
        <v>1.6220996759912509E-3</v>
      </c>
      <c r="AZ544" t="str">
        <f t="shared" si="542"/>
        <v/>
      </c>
      <c r="BA544">
        <f t="shared" si="542"/>
        <v>-2.5212605428476698E-2</v>
      </c>
      <c r="BB544">
        <f t="shared" si="542"/>
        <v>2.29487031383524E-3</v>
      </c>
      <c r="BC544">
        <f t="shared" si="542"/>
        <v>-4.1012161006489745E-2</v>
      </c>
      <c r="BD544" t="str">
        <f t="shared" si="542"/>
        <v/>
      </c>
      <c r="BE544">
        <f t="shared" si="542"/>
        <v>3.4186238051955975E-2</v>
      </c>
      <c r="BF544">
        <f t="shared" si="542"/>
        <v>-5.2642017539046293E-3</v>
      </c>
      <c r="BG544">
        <f t="shared" si="542"/>
        <v>-1.0495037787392469E-2</v>
      </c>
      <c r="BH544">
        <f t="shared" si="542"/>
        <v>-1.7621843546384852E-3</v>
      </c>
      <c r="BI544" t="str">
        <f t="shared" si="542"/>
        <v/>
      </c>
      <c r="BJ544">
        <f t="shared" si="542"/>
        <v>0.20624455474271808</v>
      </c>
      <c r="BK544">
        <f t="shared" si="542"/>
        <v>0.17899371941081021</v>
      </c>
      <c r="BL544">
        <f t="shared" si="542"/>
        <v>0.2093866945720908</v>
      </c>
      <c r="BM544">
        <f t="shared" si="542"/>
        <v>-2.7250835331696699E-2</v>
      </c>
      <c r="BN544">
        <f t="shared" si="542"/>
        <v>3.1421392053512243E-3</v>
      </c>
      <c r="BO544">
        <f t="shared" si="542"/>
        <v>1.9020880921094552E-5</v>
      </c>
      <c r="BP544">
        <f t="shared" si="542"/>
        <v>-3.5403981051759098E-3</v>
      </c>
    </row>
    <row r="545" spans="1:68" x14ac:dyDescent="0.2">
      <c r="A545">
        <v>2002</v>
      </c>
      <c r="B545">
        <v>4</v>
      </c>
      <c r="C545">
        <f t="shared" ref="C545:AH545" si="543">IF(COUNT(C227)=1,C227-C226,"")</f>
        <v>1.7373493464507561E-3</v>
      </c>
      <c r="D545">
        <f t="shared" si="543"/>
        <v>3.2037499512878043E-3</v>
      </c>
      <c r="E545">
        <f t="shared" si="543"/>
        <v>5.1010510679088128E-3</v>
      </c>
      <c r="F545">
        <f t="shared" si="543"/>
        <v>1.3403429846931658E-2</v>
      </c>
      <c r="G545">
        <f t="shared" si="543"/>
        <v>2.4360594195194096E-4</v>
      </c>
      <c r="H545">
        <f t="shared" si="543"/>
        <v>1.9346169763547749E-3</v>
      </c>
      <c r="I545">
        <f t="shared" si="543"/>
        <v>-1.4077616658862979E-3</v>
      </c>
      <c r="J545">
        <f t="shared" si="543"/>
        <v>-6.4187837512008628E-4</v>
      </c>
      <c r="K545">
        <f t="shared" si="543"/>
        <v>1.9991569403536857E-3</v>
      </c>
      <c r="L545">
        <f t="shared" si="543"/>
        <v>-1.0036644067570322E-3</v>
      </c>
      <c r="M545">
        <f t="shared" si="543"/>
        <v>6.5901856140717641E-3</v>
      </c>
      <c r="N545">
        <f t="shared" si="543"/>
        <v>-3.1238117452696557E-3</v>
      </c>
      <c r="O545">
        <f t="shared" si="543"/>
        <v>-5.806252496751263E-3</v>
      </c>
      <c r="P545">
        <f t="shared" si="543"/>
        <v>1.002821656869617E-5</v>
      </c>
      <c r="Q545">
        <f t="shared" si="543"/>
        <v>-2.0330571565228897E-3</v>
      </c>
      <c r="R545">
        <f t="shared" si="543"/>
        <v>1.7070518764230158E-2</v>
      </c>
      <c r="S545">
        <f t="shared" si="543"/>
        <v>3.8980709694946825E-3</v>
      </c>
      <c r="T545">
        <f t="shared" si="543"/>
        <v>5.0416347257223215E-2</v>
      </c>
      <c r="U545">
        <f t="shared" si="543"/>
        <v>2.6144627034859091E-2</v>
      </c>
      <c r="V545">
        <f t="shared" si="543"/>
        <v>2.4985458844215991E-2</v>
      </c>
      <c r="W545">
        <f t="shared" si="543"/>
        <v>3.0701475746599094E-2</v>
      </c>
      <c r="X545">
        <f t="shared" si="543"/>
        <v>9.5852675874965598E-3</v>
      </c>
      <c r="Y545">
        <f t="shared" si="543"/>
        <v>1.1473436957623484E-2</v>
      </c>
      <c r="Z545">
        <f t="shared" si="543"/>
        <v>1.369606756731212E-2</v>
      </c>
      <c r="AA545">
        <f t="shared" si="543"/>
        <v>7.4251472462600887E-3</v>
      </c>
      <c r="AB545">
        <f t="shared" si="543"/>
        <v>8.2111423058428556E-3</v>
      </c>
      <c r="AC545" t="str">
        <f t="shared" si="543"/>
        <v/>
      </c>
      <c r="AD545" t="str">
        <f t="shared" si="543"/>
        <v/>
      </c>
      <c r="AE545">
        <f t="shared" si="543"/>
        <v>-3.1903235264696406E-4</v>
      </c>
      <c r="AF545">
        <f t="shared" si="543"/>
        <v>-3.8358265103521916E-3</v>
      </c>
      <c r="AG545">
        <f t="shared" si="543"/>
        <v>1.5984377770141833E-3</v>
      </c>
      <c r="AH545">
        <f t="shared" si="543"/>
        <v>-7.4399197830845587E-2</v>
      </c>
      <c r="AI545">
        <f t="shared" ref="AI545:BP545" si="544">IF(COUNT(AI227)=1,AI227-AI226,"")</f>
        <v>3.962731037075784E-3</v>
      </c>
      <c r="AJ545">
        <f t="shared" si="544"/>
        <v>-1.0403304449166484E-2</v>
      </c>
      <c r="AK545">
        <f t="shared" si="544"/>
        <v>-8.0116221813053556E-4</v>
      </c>
      <c r="AL545">
        <f t="shared" si="544"/>
        <v>-9.8794311678771507E-3</v>
      </c>
      <c r="AM545">
        <f t="shared" si="544"/>
        <v>-7.1103314819787045E-4</v>
      </c>
      <c r="AN545">
        <f t="shared" si="544"/>
        <v>-1.1524118415717766E-3</v>
      </c>
      <c r="AO545">
        <f t="shared" si="544"/>
        <v>2.6834146687448879E-3</v>
      </c>
      <c r="AP545" t="str">
        <f t="shared" si="544"/>
        <v/>
      </c>
      <c r="AQ545">
        <f t="shared" si="544"/>
        <v>-3.4788867616537544E-3</v>
      </c>
      <c r="AR545">
        <f t="shared" si="544"/>
        <v>2.1979425859903756E-3</v>
      </c>
      <c r="AS545">
        <f t="shared" si="544"/>
        <v>-1.2809441756438389E-3</v>
      </c>
      <c r="AT545">
        <f t="shared" si="544"/>
        <v>3.018293522099702E-3</v>
      </c>
      <c r="AU545" t="str">
        <f t="shared" si="544"/>
        <v/>
      </c>
      <c r="AV545">
        <f t="shared" si="544"/>
        <v>4.8249491006853162E-3</v>
      </c>
      <c r="AW545">
        <f t="shared" si="544"/>
        <v>-9.5271758707848875E-3</v>
      </c>
      <c r="AX545">
        <f t="shared" si="544"/>
        <v>1.0033487409470965E-3</v>
      </c>
      <c r="AY545">
        <f t="shared" si="544"/>
        <v>4.1473170409283E-3</v>
      </c>
      <c r="AZ545" t="str">
        <f t="shared" si="544"/>
        <v/>
      </c>
      <c r="BA545">
        <f t="shared" si="544"/>
        <v>7.7748033479894119E-3</v>
      </c>
      <c r="BB545">
        <f t="shared" si="544"/>
        <v>-6.9539752080416406E-4</v>
      </c>
      <c r="BC545">
        <f t="shared" si="544"/>
        <v>-6.5880699027878187E-3</v>
      </c>
      <c r="BD545" t="str">
        <f t="shared" si="544"/>
        <v/>
      </c>
      <c r="BE545">
        <f t="shared" si="544"/>
        <v>4.0060061500929223E-2</v>
      </c>
      <c r="BF545">
        <f t="shared" si="544"/>
        <v>-6.0436046549678935E-3</v>
      </c>
      <c r="BG545">
        <f t="shared" si="544"/>
        <v>1.5755054903800136E-2</v>
      </c>
      <c r="BH545">
        <f t="shared" si="544"/>
        <v>-2.2605312162147888E-3</v>
      </c>
      <c r="BI545" t="str">
        <f t="shared" si="544"/>
        <v/>
      </c>
      <c r="BJ545">
        <f t="shared" si="544"/>
        <v>8.8441975356639224E-2</v>
      </c>
      <c r="BK545">
        <f t="shared" si="544"/>
        <v>0.10340423990659442</v>
      </c>
      <c r="BL545">
        <f t="shared" si="544"/>
        <v>2.5728394348117689E-2</v>
      </c>
      <c r="BM545">
        <f t="shared" si="544"/>
        <v>1.4962264550180571E-2</v>
      </c>
      <c r="BN545">
        <f t="shared" si="544"/>
        <v>-6.2713581623460524E-2</v>
      </c>
      <c r="BO545">
        <f t="shared" si="544"/>
        <v>6.3539565458651144E-3</v>
      </c>
      <c r="BP545">
        <f t="shared" si="544"/>
        <v>8.1998922320434958E-3</v>
      </c>
    </row>
    <row r="546" spans="1:68" x14ac:dyDescent="0.2">
      <c r="A546">
        <v>2003</v>
      </c>
      <c r="B546">
        <v>1</v>
      </c>
      <c r="C546">
        <f t="shared" ref="C546:AH546" si="545">IF(COUNT(C228)=1,C228-C227,"")</f>
        <v>-2.6147346560811968E-3</v>
      </c>
      <c r="D546">
        <f t="shared" si="545"/>
        <v>-3.1158111967464208E-3</v>
      </c>
      <c r="E546">
        <f t="shared" si="545"/>
        <v>-1.0750199779780978E-2</v>
      </c>
      <c r="F546">
        <f t="shared" si="545"/>
        <v>-2.8668060695015818E-2</v>
      </c>
      <c r="G546">
        <f t="shared" si="545"/>
        <v>-1.2597949066872616E-4</v>
      </c>
      <c r="H546">
        <f t="shared" si="545"/>
        <v>8.1688579825289764E-4</v>
      </c>
      <c r="I546">
        <f t="shared" si="545"/>
        <v>1.9254132160018145E-3</v>
      </c>
      <c r="J546">
        <f t="shared" si="545"/>
        <v>-1.4450283440135436E-2</v>
      </c>
      <c r="K546">
        <f t="shared" si="545"/>
        <v>-1.8648151986035977E-2</v>
      </c>
      <c r="L546">
        <f t="shared" si="545"/>
        <v>-3.2868588678643285E-2</v>
      </c>
      <c r="M546">
        <f t="shared" si="545"/>
        <v>-2.5085268791134041E-2</v>
      </c>
      <c r="N546">
        <f t="shared" si="545"/>
        <v>8.0773640359321774E-4</v>
      </c>
      <c r="O546">
        <f t="shared" si="545"/>
        <v>-4.4517055615571621E-3</v>
      </c>
      <c r="P546">
        <f t="shared" si="545"/>
        <v>3.7097293818034137E-3</v>
      </c>
      <c r="Q546">
        <f t="shared" si="545"/>
        <v>8.8439946652919821E-4</v>
      </c>
      <c r="R546">
        <f t="shared" si="545"/>
        <v>1.1714073122820245E-2</v>
      </c>
      <c r="S546">
        <f t="shared" si="545"/>
        <v>7.8510404579725801E-3</v>
      </c>
      <c r="T546">
        <f t="shared" si="545"/>
        <v>2.2478198066743005E-2</v>
      </c>
      <c r="U546">
        <f t="shared" si="545"/>
        <v>-6.1836257527758676E-6</v>
      </c>
      <c r="V546">
        <f t="shared" si="545"/>
        <v>-1.2262144398984098E-2</v>
      </c>
      <c r="W546">
        <f t="shared" si="545"/>
        <v>6.4664925356493264E-2</v>
      </c>
      <c r="X546">
        <f t="shared" si="545"/>
        <v>-9.4880155760144191E-3</v>
      </c>
      <c r="Y546">
        <f t="shared" si="545"/>
        <v>-3.7363269271545541E-2</v>
      </c>
      <c r="Z546">
        <f t="shared" si="545"/>
        <v>-5.588031009617378E-2</v>
      </c>
      <c r="AA546">
        <f t="shared" si="545"/>
        <v>-6.1396691900332812E-3</v>
      </c>
      <c r="AB546">
        <f t="shared" si="545"/>
        <v>6.4848982286296319E-3</v>
      </c>
      <c r="AC546" t="str">
        <f t="shared" si="545"/>
        <v/>
      </c>
      <c r="AD546" t="str">
        <f t="shared" si="545"/>
        <v/>
      </c>
      <c r="AE546">
        <f t="shared" si="545"/>
        <v>2.9386965400837184E-3</v>
      </c>
      <c r="AF546">
        <f t="shared" si="545"/>
        <v>8.1237850691930902E-3</v>
      </c>
      <c r="AG546">
        <f t="shared" si="545"/>
        <v>2.6620218678408136E-3</v>
      </c>
      <c r="AH546">
        <f t="shared" si="545"/>
        <v>7.5867526445518862E-2</v>
      </c>
      <c r="AI546">
        <f t="shared" ref="AI546:BP546" si="546">IF(COUNT(AI228)=1,AI228-AI227,"")</f>
        <v>2.6965118910462493E-3</v>
      </c>
      <c r="AJ546">
        <f t="shared" si="546"/>
        <v>2.4517983763321816E-2</v>
      </c>
      <c r="AK546">
        <f t="shared" si="546"/>
        <v>1.4346762587882367E-3</v>
      </c>
      <c r="AL546">
        <f t="shared" si="546"/>
        <v>-1.5743116381587541E-2</v>
      </c>
      <c r="AM546">
        <f t="shared" si="546"/>
        <v>-4.362034203319709E-3</v>
      </c>
      <c r="AN546">
        <f t="shared" si="546"/>
        <v>3.8938371200671895E-3</v>
      </c>
      <c r="AO546">
        <f t="shared" si="546"/>
        <v>-4.2299479491600955E-3</v>
      </c>
      <c r="AP546" t="str">
        <f t="shared" si="546"/>
        <v/>
      </c>
      <c r="AQ546">
        <f t="shared" si="546"/>
        <v>8.1993235145816357E-4</v>
      </c>
      <c r="AR546">
        <f t="shared" si="546"/>
        <v>2.3445668948953724E-3</v>
      </c>
      <c r="AS546">
        <f t="shared" si="546"/>
        <v>3.1644992463739641E-3</v>
      </c>
      <c r="AT546">
        <f t="shared" si="546"/>
        <v>-5.7792339024581585E-3</v>
      </c>
      <c r="AU546" t="str">
        <f t="shared" si="546"/>
        <v/>
      </c>
      <c r="AV546">
        <f t="shared" si="546"/>
        <v>4.3930591273912967E-3</v>
      </c>
      <c r="AW546">
        <f t="shared" si="546"/>
        <v>8.1335214038427139E-3</v>
      </c>
      <c r="AX546">
        <f t="shared" si="546"/>
        <v>-6.1846586631508771E-3</v>
      </c>
      <c r="AY546">
        <f t="shared" si="546"/>
        <v>-8.8687205008515235E-3</v>
      </c>
      <c r="AZ546" t="str">
        <f t="shared" si="546"/>
        <v/>
      </c>
      <c r="BA546">
        <f t="shared" si="546"/>
        <v>-2.7136620497111519E-2</v>
      </c>
      <c r="BB546">
        <f t="shared" si="546"/>
        <v>-6.697853222217276E-4</v>
      </c>
      <c r="BC546">
        <f t="shared" si="546"/>
        <v>-3.8613924691403678E-2</v>
      </c>
      <c r="BD546" t="str">
        <f t="shared" si="546"/>
        <v/>
      </c>
      <c r="BE546">
        <f t="shared" si="546"/>
        <v>-0.1160144784853081</v>
      </c>
      <c r="BF546">
        <f t="shared" si="546"/>
        <v>-2.3866901448703182E-2</v>
      </c>
      <c r="BG546">
        <f t="shared" si="546"/>
        <v>3.2633931291115026E-2</v>
      </c>
      <c r="BH546">
        <f t="shared" si="546"/>
        <v>-2.2732075178113868E-3</v>
      </c>
      <c r="BI546" t="str">
        <f t="shared" si="546"/>
        <v/>
      </c>
      <c r="BJ546">
        <f t="shared" si="546"/>
        <v>6.1762664436926018E-2</v>
      </c>
      <c r="BK546">
        <f t="shared" si="546"/>
        <v>-6.0729876318296405E-2</v>
      </c>
      <c r="BL546">
        <f t="shared" si="546"/>
        <v>0.25263677434286613</v>
      </c>
      <c r="BM546">
        <f t="shared" si="546"/>
        <v>-0.12249254075499083</v>
      </c>
      <c r="BN546">
        <f t="shared" si="546"/>
        <v>0.19087410931200166</v>
      </c>
      <c r="BO546">
        <f t="shared" si="546"/>
        <v>-1.112749920030591E-2</v>
      </c>
      <c r="BP546">
        <f t="shared" si="546"/>
        <v>6.3859306356668991E-3</v>
      </c>
    </row>
    <row r="547" spans="1:68" x14ac:dyDescent="0.2">
      <c r="A547">
        <v>2003</v>
      </c>
      <c r="B547">
        <v>2</v>
      </c>
      <c r="C547">
        <f t="shared" ref="C547:AH547" si="547">IF(COUNT(C229)=1,C229-C228,"")</f>
        <v>-9.9680679187006405E-3</v>
      </c>
      <c r="D547">
        <f t="shared" si="547"/>
        <v>-6.4893063909590154E-3</v>
      </c>
      <c r="E547">
        <f t="shared" si="547"/>
        <v>-1.7513973752692813E-2</v>
      </c>
      <c r="F547">
        <f t="shared" si="547"/>
        <v>-2.7769637264317026E-2</v>
      </c>
      <c r="G547">
        <f t="shared" si="547"/>
        <v>-1.1232288668662882E-2</v>
      </c>
      <c r="H547">
        <f t="shared" si="547"/>
        <v>-6.6785458053963964E-4</v>
      </c>
      <c r="I547">
        <f t="shared" si="547"/>
        <v>-2.7506758924869423E-2</v>
      </c>
      <c r="J547">
        <f t="shared" si="547"/>
        <v>-2.4139187502076886E-2</v>
      </c>
      <c r="K547">
        <f t="shared" si="547"/>
        <v>-1.3843480570288946E-2</v>
      </c>
      <c r="L547">
        <f t="shared" si="547"/>
        <v>-1.0806736737407618E-3</v>
      </c>
      <c r="M547">
        <f t="shared" si="547"/>
        <v>-2.0193601633939906E-2</v>
      </c>
      <c r="N547">
        <f t="shared" si="547"/>
        <v>-1.2303545670433458E-2</v>
      </c>
      <c r="O547">
        <f t="shared" si="547"/>
        <v>-4.5873817924866778E-2</v>
      </c>
      <c r="P547">
        <f t="shared" si="547"/>
        <v>-6.1391651803675363E-4</v>
      </c>
      <c r="Q547">
        <f t="shared" si="547"/>
        <v>-2.3961056752741794E-3</v>
      </c>
      <c r="R547">
        <f t="shared" si="547"/>
        <v>-1.7508058906210877E-2</v>
      </c>
      <c r="S547">
        <f t="shared" si="547"/>
        <v>-1.1669378788576878E-2</v>
      </c>
      <c r="T547">
        <f t="shared" si="547"/>
        <v>-3.0365108419027287E-2</v>
      </c>
      <c r="U547">
        <f t="shared" si="547"/>
        <v>2.3105371828888721E-3</v>
      </c>
      <c r="V547">
        <f t="shared" si="547"/>
        <v>1.1425319777488951E-2</v>
      </c>
      <c r="W547">
        <f t="shared" si="547"/>
        <v>-4.4367053293869141E-2</v>
      </c>
      <c r="X547">
        <f t="shared" si="547"/>
        <v>5.8604310296068718E-3</v>
      </c>
      <c r="Y547">
        <f t="shared" si="547"/>
        <v>1.7138249668587235E-2</v>
      </c>
      <c r="Z547">
        <f t="shared" si="547"/>
        <v>2.5702529200194668E-2</v>
      </c>
      <c r="AA547">
        <f t="shared" si="547"/>
        <v>2.3279531412692123E-3</v>
      </c>
      <c r="AB547">
        <f t="shared" si="547"/>
        <v>-1.0816329029559313E-3</v>
      </c>
      <c r="AC547" t="str">
        <f t="shared" si="547"/>
        <v/>
      </c>
      <c r="AD547" t="str">
        <f t="shared" si="547"/>
        <v/>
      </c>
      <c r="AE547">
        <f t="shared" si="547"/>
        <v>5.0266216411820608E-4</v>
      </c>
      <c r="AF547">
        <f t="shared" si="547"/>
        <v>-8.5093118453460903E-4</v>
      </c>
      <c r="AG547">
        <f t="shared" si="547"/>
        <v>7.6063589619934646E-4</v>
      </c>
      <c r="AH547">
        <f t="shared" si="547"/>
        <v>-2.1018015371846666E-2</v>
      </c>
      <c r="AI547">
        <f t="shared" ref="AI547:BP547" si="548">IF(COUNT(AI229)=1,AI229-AI228,"")</f>
        <v>7.6900154500139095E-3</v>
      </c>
      <c r="AJ547">
        <f t="shared" si="548"/>
        <v>-5.4065201625368431E-3</v>
      </c>
      <c r="AK547">
        <f t="shared" si="548"/>
        <v>1.3262409169847444E-3</v>
      </c>
      <c r="AL547">
        <f t="shared" si="548"/>
        <v>-1.2024075923712019E-2</v>
      </c>
      <c r="AM547">
        <f t="shared" si="548"/>
        <v>-5.2008478287906001E-3</v>
      </c>
      <c r="AN547">
        <f t="shared" si="548"/>
        <v>-1.2890133952137006E-3</v>
      </c>
      <c r="AO547">
        <f t="shared" si="548"/>
        <v>-4.3808221071461872E-4</v>
      </c>
      <c r="AP547" t="str">
        <f t="shared" si="548"/>
        <v/>
      </c>
      <c r="AQ547">
        <f t="shared" si="548"/>
        <v>3.2382638603465352E-3</v>
      </c>
      <c r="AR547">
        <f t="shared" si="548"/>
        <v>-2.4946562766827718E-3</v>
      </c>
      <c r="AS547">
        <f t="shared" si="548"/>
        <v>7.4360758367930657E-4</v>
      </c>
      <c r="AT547">
        <f t="shared" si="548"/>
        <v>-1.0711675502393381E-2</v>
      </c>
      <c r="AU547" t="str">
        <f t="shared" si="548"/>
        <v/>
      </c>
      <c r="AV547">
        <f t="shared" si="548"/>
        <v>4.656425286754029E-3</v>
      </c>
      <c r="AW547">
        <f t="shared" si="548"/>
        <v>-5.984864693645342E-3</v>
      </c>
      <c r="AX547">
        <f t="shared" si="548"/>
        <v>-1.2002905344355774E-2</v>
      </c>
      <c r="AY547">
        <f t="shared" si="548"/>
        <v>-1.0027899804548213E-2</v>
      </c>
      <c r="AZ547" t="str">
        <f t="shared" si="548"/>
        <v/>
      </c>
      <c r="BA547">
        <f t="shared" si="548"/>
        <v>4.6395775402072736E-3</v>
      </c>
      <c r="BB547">
        <f t="shared" si="548"/>
        <v>3.891768915700311E-3</v>
      </c>
      <c r="BC547">
        <f t="shared" si="548"/>
        <v>7.8349160920390126E-3</v>
      </c>
      <c r="BD547" t="str">
        <f t="shared" si="548"/>
        <v/>
      </c>
      <c r="BE547">
        <f t="shared" si="548"/>
        <v>-5.9027177957524657E-3</v>
      </c>
      <c r="BF547">
        <f t="shared" si="548"/>
        <v>-1.1173144737530727E-2</v>
      </c>
      <c r="BG547">
        <f t="shared" si="548"/>
        <v>-8.7061435905200213E-3</v>
      </c>
      <c r="BH547">
        <f t="shared" si="548"/>
        <v>-9.7087803604033532E-4</v>
      </c>
      <c r="BI547" t="str">
        <f t="shared" si="548"/>
        <v/>
      </c>
      <c r="BJ547">
        <f t="shared" si="548"/>
        <v>7.5334320421689416E-2</v>
      </c>
      <c r="BK547">
        <f t="shared" si="548"/>
        <v>0.19565883606187828</v>
      </c>
      <c r="BL547">
        <f t="shared" si="548"/>
        <v>-0.65032747395161028</v>
      </c>
      <c r="BM547">
        <f t="shared" si="548"/>
        <v>0.12032451564042113</v>
      </c>
      <c r="BN547">
        <f t="shared" si="548"/>
        <v>-0.72566179493717975</v>
      </c>
      <c r="BO547">
        <f t="shared" si="548"/>
        <v>9.6174752844312324E-3</v>
      </c>
      <c r="BP547">
        <f t="shared" si="548"/>
        <v>-1.1753902519903707E-2</v>
      </c>
    </row>
    <row r="548" spans="1:68" x14ac:dyDescent="0.2">
      <c r="A548">
        <v>2003</v>
      </c>
      <c r="B548">
        <v>3</v>
      </c>
      <c r="C548">
        <f t="shared" ref="C548:AH548" si="549">IF(COUNT(C230)=1,C230-C229,"")</f>
        <v>-4.5310392793389553E-3</v>
      </c>
      <c r="D548">
        <f t="shared" si="549"/>
        <v>4.5001820845413931E-4</v>
      </c>
      <c r="E548">
        <f t="shared" si="549"/>
        <v>1.1339308505089463E-3</v>
      </c>
      <c r="F548">
        <f t="shared" si="549"/>
        <v>2.6096194396165728E-3</v>
      </c>
      <c r="G548">
        <f t="shared" si="549"/>
        <v>2.3553708175150234E-4</v>
      </c>
      <c r="H548">
        <f t="shared" si="549"/>
        <v>4.3497758797528263E-5</v>
      </c>
      <c r="I548">
        <f t="shared" si="549"/>
        <v>-2.7504123710015982E-2</v>
      </c>
      <c r="J548">
        <f t="shared" si="549"/>
        <v>-1.2024308660215866E-2</v>
      </c>
      <c r="K548">
        <f t="shared" si="549"/>
        <v>-7.399941867787696E-3</v>
      </c>
      <c r="L548">
        <f t="shared" si="549"/>
        <v>-5.1378797320653646E-3</v>
      </c>
      <c r="M548">
        <f t="shared" si="549"/>
        <v>-9.6476032649084331E-3</v>
      </c>
      <c r="N548">
        <f t="shared" si="549"/>
        <v>-5.1220402282323718E-3</v>
      </c>
      <c r="O548">
        <f t="shared" si="549"/>
        <v>-2.1255880174399167E-2</v>
      </c>
      <c r="P548">
        <f t="shared" si="549"/>
        <v>-3.6601235087253122E-3</v>
      </c>
      <c r="Q548">
        <f t="shared" si="549"/>
        <v>-5.218938040194715E-5</v>
      </c>
      <c r="R548">
        <f t="shared" si="549"/>
        <v>-3.4920169062250039E-2</v>
      </c>
      <c r="S548">
        <f t="shared" si="549"/>
        <v>-3.2068274886248638E-2</v>
      </c>
      <c r="T548">
        <f t="shared" si="549"/>
        <v>-3.9862494440553675E-2</v>
      </c>
      <c r="U548">
        <f t="shared" si="549"/>
        <v>-2.4226797582176829E-2</v>
      </c>
      <c r="V548">
        <f t="shared" si="549"/>
        <v>-2.1577971121877759E-2</v>
      </c>
      <c r="W548">
        <f t="shared" si="549"/>
        <v>-3.5777489860133294E-2</v>
      </c>
      <c r="X548">
        <f t="shared" si="549"/>
        <v>1.804913602159175E-4</v>
      </c>
      <c r="Y548">
        <f t="shared" si="549"/>
        <v>-8.085953066434115E-3</v>
      </c>
      <c r="Z548">
        <f t="shared" si="549"/>
        <v>-1.6434567948360623E-2</v>
      </c>
      <c r="AA548">
        <f t="shared" si="549"/>
        <v>6.1910523780248639E-3</v>
      </c>
      <c r="AB548">
        <f t="shared" si="549"/>
        <v>4.9793354526821432E-3</v>
      </c>
      <c r="AC548" t="str">
        <f t="shared" si="549"/>
        <v/>
      </c>
      <c r="AD548" t="str">
        <f t="shared" si="549"/>
        <v/>
      </c>
      <c r="AE548">
        <f t="shared" si="549"/>
        <v>1.2793621503313091E-3</v>
      </c>
      <c r="AF548">
        <f t="shared" si="549"/>
        <v>2.8957059082710401E-3</v>
      </c>
      <c r="AG548">
        <f t="shared" si="549"/>
        <v>1.1467474260653532E-3</v>
      </c>
      <c r="AH548">
        <f t="shared" si="549"/>
        <v>2.0951571544909342E-2</v>
      </c>
      <c r="AI548">
        <f t="shared" ref="AI548:BP548" si="550">IF(COUNT(AI230)=1,AI230-AI229,"")</f>
        <v>1.1164447334575556E-2</v>
      </c>
      <c r="AJ548">
        <f t="shared" si="550"/>
        <v>-1.56675933373851E-3</v>
      </c>
      <c r="AK548">
        <f t="shared" si="550"/>
        <v>1.8291034861661615E-3</v>
      </c>
      <c r="AL548">
        <f t="shared" si="550"/>
        <v>3.3117530946107365E-3</v>
      </c>
      <c r="AM548">
        <f t="shared" si="550"/>
        <v>1.5615622448004629E-2</v>
      </c>
      <c r="AN548">
        <f t="shared" si="550"/>
        <v>2.4356724338816527E-3</v>
      </c>
      <c r="AO548">
        <f t="shared" si="550"/>
        <v>-4.600334744249146E-4</v>
      </c>
      <c r="AP548" t="str">
        <f t="shared" si="550"/>
        <v/>
      </c>
      <c r="AQ548">
        <f t="shared" si="550"/>
        <v>-2.8019989766114861E-3</v>
      </c>
      <c r="AR548">
        <f t="shared" si="550"/>
        <v>-9.7740661649923233E-3</v>
      </c>
      <c r="AS548">
        <f t="shared" si="550"/>
        <v>-1.2576065141590931E-2</v>
      </c>
      <c r="AT548">
        <f t="shared" si="550"/>
        <v>8.0450258622259962E-3</v>
      </c>
      <c r="AU548" t="str">
        <f t="shared" si="550"/>
        <v/>
      </c>
      <c r="AV548">
        <f t="shared" si="550"/>
        <v>2.5020790744090249E-3</v>
      </c>
      <c r="AW548">
        <f t="shared" si="550"/>
        <v>-8.2191044654456036E-3</v>
      </c>
      <c r="AX548">
        <f t="shared" si="550"/>
        <v>3.069238271005581E-3</v>
      </c>
      <c r="AY548">
        <f t="shared" si="550"/>
        <v>5.7815429035281696E-3</v>
      </c>
      <c r="AZ548" t="str">
        <f t="shared" si="550"/>
        <v/>
      </c>
      <c r="BA548">
        <f t="shared" si="550"/>
        <v>5.3632968301915662E-2</v>
      </c>
      <c r="BB548">
        <f t="shared" si="550"/>
        <v>9.1803321108674396E-4</v>
      </c>
      <c r="BC548">
        <f t="shared" si="550"/>
        <v>1.2914597513815629E-3</v>
      </c>
      <c r="BD548" t="str">
        <f t="shared" si="550"/>
        <v/>
      </c>
      <c r="BE548">
        <f t="shared" si="550"/>
        <v>-3.5741727587470962E-2</v>
      </c>
      <c r="BF548">
        <f t="shared" si="550"/>
        <v>4.1604718760357429E-4</v>
      </c>
      <c r="BG548">
        <f t="shared" si="550"/>
        <v>2.5970774282312092E-2</v>
      </c>
      <c r="BH548">
        <f t="shared" si="550"/>
        <v>9.5928718077034278E-3</v>
      </c>
      <c r="BI548" t="str">
        <f t="shared" si="550"/>
        <v/>
      </c>
      <c r="BJ548">
        <f t="shared" si="550"/>
        <v>-1.7539599162321728E-3</v>
      </c>
      <c r="BK548">
        <f t="shared" si="550"/>
        <v>-1.8324201454444911E-2</v>
      </c>
      <c r="BL548">
        <f t="shared" si="550"/>
        <v>-9.3761557027221443E-2</v>
      </c>
      <c r="BM548">
        <f t="shared" si="550"/>
        <v>-1.657024153798492E-2</v>
      </c>
      <c r="BN548">
        <f t="shared" si="550"/>
        <v>-9.2007597638243066E-2</v>
      </c>
      <c r="BO548">
        <f t="shared" si="550"/>
        <v>-3.0151612296746479E-3</v>
      </c>
      <c r="BP548">
        <f t="shared" si="550"/>
        <v>1.1527153297746853E-2</v>
      </c>
    </row>
    <row r="549" spans="1:68" x14ac:dyDescent="0.2">
      <c r="A549">
        <v>2003</v>
      </c>
      <c r="B549">
        <v>4</v>
      </c>
      <c r="C549">
        <f t="shared" ref="C549:AH549" si="551">IF(COUNT(C231)=1,C231-C230,"")</f>
        <v>7.149241641357662E-4</v>
      </c>
      <c r="D549">
        <f t="shared" si="551"/>
        <v>-2.4946520698474473E-3</v>
      </c>
      <c r="E549">
        <f t="shared" si="551"/>
        <v>-8.6489022545777061E-4</v>
      </c>
      <c r="F549">
        <f t="shared" si="551"/>
        <v>-1.7204320338590762E-3</v>
      </c>
      <c r="G549">
        <f t="shared" si="551"/>
        <v>-5.1508167643543601E-4</v>
      </c>
      <c r="H549">
        <f t="shared" si="551"/>
        <v>-3.3897700338929582E-3</v>
      </c>
      <c r="I549">
        <f t="shared" si="551"/>
        <v>6.3125872086331469E-3</v>
      </c>
      <c r="J549">
        <f t="shared" si="551"/>
        <v>1.0584409822384622E-2</v>
      </c>
      <c r="K549">
        <f t="shared" si="551"/>
        <v>1.8669863897066818E-2</v>
      </c>
      <c r="L549">
        <f t="shared" si="551"/>
        <v>1.8548791929467789E-2</v>
      </c>
      <c r="M549">
        <f t="shared" si="551"/>
        <v>2.64229353325387E-2</v>
      </c>
      <c r="N549">
        <f t="shared" si="551"/>
        <v>6.1169567496790478E-3</v>
      </c>
      <c r="O549">
        <f t="shared" si="551"/>
        <v>-5.6669872091932305E-3</v>
      </c>
      <c r="P549">
        <f t="shared" si="551"/>
        <v>-8.2210843906964154E-4</v>
      </c>
      <c r="Q549">
        <f t="shared" si="551"/>
        <v>8.2999558687628372E-4</v>
      </c>
      <c r="R549">
        <f t="shared" si="551"/>
        <v>-1.2921647537091019E-2</v>
      </c>
      <c r="S549">
        <f t="shared" si="551"/>
        <v>-7.7743899456033105E-3</v>
      </c>
      <c r="T549">
        <f t="shared" si="551"/>
        <v>-2.3336690931656356E-2</v>
      </c>
      <c r="U549">
        <f t="shared" si="551"/>
        <v>-1.4117834089246273E-2</v>
      </c>
      <c r="V549">
        <f t="shared" si="551"/>
        <v>-1.3730869414102287E-2</v>
      </c>
      <c r="W549">
        <f t="shared" si="551"/>
        <v>-1.3696593768401932E-2</v>
      </c>
      <c r="X549">
        <f t="shared" si="551"/>
        <v>2.6581142059241003E-3</v>
      </c>
      <c r="Y549">
        <f t="shared" si="551"/>
        <v>3.7931076670201236E-3</v>
      </c>
      <c r="Z549">
        <f t="shared" si="551"/>
        <v>3.9006873415505794E-3</v>
      </c>
      <c r="AA549">
        <f t="shared" si="551"/>
        <v>3.9567998861222975E-3</v>
      </c>
      <c r="AB549">
        <f t="shared" si="551"/>
        <v>1.8303086814333014E-3</v>
      </c>
      <c r="AC549" t="str">
        <f t="shared" si="551"/>
        <v/>
      </c>
      <c r="AD549" t="str">
        <f t="shared" si="551"/>
        <v/>
      </c>
      <c r="AE549">
        <f t="shared" si="551"/>
        <v>-2.2287783122312277E-3</v>
      </c>
      <c r="AF549">
        <f t="shared" si="551"/>
        <v>-1.6435827257978985E-3</v>
      </c>
      <c r="AG549">
        <f t="shared" si="551"/>
        <v>3.2771683200039092E-4</v>
      </c>
      <c r="AH549">
        <f t="shared" si="551"/>
        <v>-2.706545426982121E-2</v>
      </c>
      <c r="AI549">
        <f t="shared" ref="AI549:BP549" si="552">IF(COUNT(AI231)=1,AI231-AI230,"")</f>
        <v>-1.5417103871326887E-3</v>
      </c>
      <c r="AJ549">
        <f t="shared" si="552"/>
        <v>-8.3101737407487164E-3</v>
      </c>
      <c r="AK549">
        <f t="shared" si="552"/>
        <v>1.2644016375933376E-3</v>
      </c>
      <c r="AL549">
        <f t="shared" si="552"/>
        <v>-4.8419935832688665E-3</v>
      </c>
      <c r="AM549">
        <f t="shared" si="552"/>
        <v>6.5334228815672191E-3</v>
      </c>
      <c r="AN549">
        <f t="shared" si="552"/>
        <v>-1.6483586335702682E-4</v>
      </c>
      <c r="AO549">
        <f t="shared" si="552"/>
        <v>1.4787468624093414E-3</v>
      </c>
      <c r="AP549" t="str">
        <f t="shared" si="552"/>
        <v/>
      </c>
      <c r="AQ549">
        <f t="shared" si="552"/>
        <v>9.7234874610307998E-4</v>
      </c>
      <c r="AR549">
        <f t="shared" si="552"/>
        <v>-4.7083367248133001E-3</v>
      </c>
      <c r="AS549">
        <f t="shared" si="552"/>
        <v>-3.7359879787004502E-3</v>
      </c>
      <c r="AT549">
        <f t="shared" si="552"/>
        <v>4.4509121427968035E-3</v>
      </c>
      <c r="AU549" t="str">
        <f t="shared" si="552"/>
        <v/>
      </c>
      <c r="AV549">
        <f t="shared" si="552"/>
        <v>4.6548620042941025E-4</v>
      </c>
      <c r="AW549">
        <f t="shared" si="552"/>
        <v>-5.3007850124249245E-3</v>
      </c>
      <c r="AX549">
        <f t="shared" si="552"/>
        <v>3.0644256637488709E-3</v>
      </c>
      <c r="AY549">
        <f t="shared" si="552"/>
        <v>4.8136848476607597E-3</v>
      </c>
      <c r="AZ549" t="str">
        <f t="shared" si="552"/>
        <v/>
      </c>
      <c r="BA549">
        <f t="shared" si="552"/>
        <v>1.9384232168689453E-2</v>
      </c>
      <c r="BB549">
        <f t="shared" si="552"/>
        <v>-5.5081834988879308E-4</v>
      </c>
      <c r="BC549">
        <f t="shared" si="552"/>
        <v>-1.3829642554741284E-4</v>
      </c>
      <c r="BD549" t="str">
        <f t="shared" si="552"/>
        <v/>
      </c>
      <c r="BE549">
        <f t="shared" si="552"/>
        <v>-6.9389649125648489E-2</v>
      </c>
      <c r="BF549">
        <f t="shared" si="552"/>
        <v>-3.1984108565357161E-3</v>
      </c>
      <c r="BG549">
        <f t="shared" si="552"/>
        <v>1.1429314039371086E-2</v>
      </c>
      <c r="BH549">
        <f t="shared" si="552"/>
        <v>-3.7357055754225349E-3</v>
      </c>
      <c r="BI549" t="str">
        <f t="shared" si="552"/>
        <v/>
      </c>
      <c r="BJ549">
        <f t="shared" si="552"/>
        <v>9.539836245734179E-3</v>
      </c>
      <c r="BK549">
        <f t="shared" si="552"/>
        <v>6.3041458586319266E-3</v>
      </c>
      <c r="BL549">
        <f t="shared" si="552"/>
        <v>0.25214377329533821</v>
      </c>
      <c r="BM549">
        <f t="shared" si="552"/>
        <v>-3.235690386881096E-3</v>
      </c>
      <c r="BN549">
        <f t="shared" si="552"/>
        <v>0.24260393656340851</v>
      </c>
      <c r="BO549">
        <f t="shared" si="552"/>
        <v>4.5487194212001352E-3</v>
      </c>
      <c r="BP549">
        <f t="shared" si="552"/>
        <v>-1.0270612748665836E-2</v>
      </c>
    </row>
    <row r="550" spans="1:68" x14ac:dyDescent="0.2">
      <c r="A550">
        <v>2004</v>
      </c>
      <c r="B550">
        <v>1</v>
      </c>
      <c r="C550">
        <f t="shared" ref="C550:AH550" si="553">IF(COUNT(C232)=1,C232-C231,"")</f>
        <v>-1.0472505781375929E-3</v>
      </c>
      <c r="D550">
        <f t="shared" si="553"/>
        <v>1.3523793091110292E-3</v>
      </c>
      <c r="E550">
        <f t="shared" si="553"/>
        <v>4.1139853375682378E-3</v>
      </c>
      <c r="F550">
        <f t="shared" si="553"/>
        <v>4.3862913588164076E-3</v>
      </c>
      <c r="G550">
        <f t="shared" si="553"/>
        <v>3.8636918857992697E-3</v>
      </c>
      <c r="H550">
        <f t="shared" si="553"/>
        <v>-8.5564392271919587E-5</v>
      </c>
      <c r="I550">
        <f t="shared" si="553"/>
        <v>-2.8713901053188273E-2</v>
      </c>
      <c r="J550">
        <f t="shared" si="553"/>
        <v>-1.8438952575689171E-2</v>
      </c>
      <c r="K550">
        <f t="shared" si="553"/>
        <v>-1.3857061728515419E-2</v>
      </c>
      <c r="L550">
        <f t="shared" si="553"/>
        <v>-6.6487741213139273E-3</v>
      </c>
      <c r="M550">
        <f t="shared" si="553"/>
        <v>-2.8034872756925289E-2</v>
      </c>
      <c r="N550">
        <f t="shared" si="553"/>
        <v>3.5480689801890009E-3</v>
      </c>
      <c r="O550">
        <f t="shared" si="553"/>
        <v>-2.7828587795458937E-2</v>
      </c>
      <c r="P550">
        <f t="shared" si="553"/>
        <v>-2.3734401538309433E-3</v>
      </c>
      <c r="Q550">
        <f t="shared" si="553"/>
        <v>3.3564451205842089E-3</v>
      </c>
      <c r="R550">
        <f t="shared" si="553"/>
        <v>-1.8862798932710589E-3</v>
      </c>
      <c r="S550">
        <f t="shared" si="553"/>
        <v>-2.6333357427583692E-3</v>
      </c>
      <c r="T550">
        <f t="shared" si="553"/>
        <v>2.1150185768403773E-3</v>
      </c>
      <c r="U550">
        <f t="shared" si="553"/>
        <v>-2.442001459926324E-2</v>
      </c>
      <c r="V550">
        <f t="shared" si="553"/>
        <v>-2.6491720582111355E-2</v>
      </c>
      <c r="W550">
        <f t="shared" si="553"/>
        <v>-1.1072058018279485E-2</v>
      </c>
      <c r="X550">
        <f t="shared" si="553"/>
        <v>-5.420206055024579E-4</v>
      </c>
      <c r="Y550">
        <f t="shared" si="553"/>
        <v>5.8976987933245795E-4</v>
      </c>
      <c r="Z550">
        <f t="shared" si="553"/>
        <v>1.0472188038193053E-3</v>
      </c>
      <c r="AA550">
        <f t="shared" si="553"/>
        <v>-1.3824913794291405E-4</v>
      </c>
      <c r="AB550">
        <f t="shared" si="553"/>
        <v>-1.3368357233680683E-3</v>
      </c>
      <c r="AC550" t="str">
        <f t="shared" si="553"/>
        <v/>
      </c>
      <c r="AD550" t="str">
        <f t="shared" si="553"/>
        <v/>
      </c>
      <c r="AE550">
        <f t="shared" si="553"/>
        <v>-1.8197470414751393E-3</v>
      </c>
      <c r="AF550">
        <f t="shared" si="553"/>
        <v>-9.4623886895739417E-4</v>
      </c>
      <c r="AG550">
        <f t="shared" si="553"/>
        <v>-1.4978471228044299E-3</v>
      </c>
      <c r="AH550">
        <f t="shared" si="553"/>
        <v>6.2120773983735944E-3</v>
      </c>
      <c r="AI550">
        <f t="shared" ref="AI550:BP550" si="554">IF(COUNT(AI232)=1,AI232-AI231,"")</f>
        <v>-2.5007432373138627E-3</v>
      </c>
      <c r="AJ550">
        <f t="shared" si="554"/>
        <v>-6.1312516340805701E-4</v>
      </c>
      <c r="AK550">
        <f t="shared" si="554"/>
        <v>1.0703591917859967E-4</v>
      </c>
      <c r="AL550">
        <f t="shared" si="554"/>
        <v>-4.3644704658545308E-3</v>
      </c>
      <c r="AM550">
        <f t="shared" si="554"/>
        <v>-6.9393953932639363E-3</v>
      </c>
      <c r="AN550">
        <f t="shared" si="554"/>
        <v>3.9456440483709443E-4</v>
      </c>
      <c r="AO550">
        <f t="shared" si="554"/>
        <v>1.3408032737651787E-3</v>
      </c>
      <c r="AP550" t="str">
        <f t="shared" si="554"/>
        <v/>
      </c>
      <c r="AQ550">
        <f t="shared" si="554"/>
        <v>-4.1167998154811869E-4</v>
      </c>
      <c r="AR550">
        <f t="shared" si="554"/>
        <v>2.7124565827234548E-3</v>
      </c>
      <c r="AS550">
        <f t="shared" si="554"/>
        <v>2.3007766011815534E-3</v>
      </c>
      <c r="AT550">
        <f t="shared" si="554"/>
        <v>-3.3480271793691063E-3</v>
      </c>
      <c r="AU550" t="str">
        <f t="shared" si="554"/>
        <v/>
      </c>
      <c r="AV550">
        <f t="shared" si="554"/>
        <v>-3.0624758126691631E-3</v>
      </c>
      <c r="AW550">
        <f t="shared" si="554"/>
        <v>-3.8248482408720363E-3</v>
      </c>
      <c r="AX550">
        <f t="shared" si="554"/>
        <v>-1.5781538827299713E-3</v>
      </c>
      <c r="AY550">
        <f t="shared" si="554"/>
        <v>-3.1595385961047384E-4</v>
      </c>
      <c r="AZ550" t="str">
        <f t="shared" si="554"/>
        <v/>
      </c>
      <c r="BA550">
        <f t="shared" si="554"/>
        <v>1.878183666169897E-2</v>
      </c>
      <c r="BB550">
        <f t="shared" si="554"/>
        <v>-5.0439496350662694E-4</v>
      </c>
      <c r="BC550">
        <f t="shared" si="554"/>
        <v>3.460855311089972E-3</v>
      </c>
      <c r="BD550" t="str">
        <f t="shared" si="554"/>
        <v/>
      </c>
      <c r="BE550">
        <f t="shared" si="554"/>
        <v>4.2483303999580002E-2</v>
      </c>
      <c r="BF550">
        <f t="shared" si="554"/>
        <v>-3.4182315962487664E-3</v>
      </c>
      <c r="BG550">
        <f t="shared" si="554"/>
        <v>-3.028924976062175E-2</v>
      </c>
      <c r="BH550">
        <f t="shared" si="554"/>
        <v>4.2567905648017747E-3</v>
      </c>
      <c r="BI550" t="str">
        <f t="shared" si="554"/>
        <v/>
      </c>
      <c r="BJ550">
        <f t="shared" si="554"/>
        <v>-0.1317411820448906</v>
      </c>
      <c r="BK550">
        <f t="shared" si="554"/>
        <v>2.8538465352916376E-2</v>
      </c>
      <c r="BL550">
        <f t="shared" si="554"/>
        <v>-0.61274363383148067</v>
      </c>
      <c r="BM550">
        <f t="shared" si="554"/>
        <v>0.16027964739801837</v>
      </c>
      <c r="BN550">
        <f t="shared" si="554"/>
        <v>-0.48100245222910387</v>
      </c>
      <c r="BO550">
        <f t="shared" si="554"/>
        <v>-6.0841562958641529E-4</v>
      </c>
      <c r="BP550">
        <f t="shared" si="554"/>
        <v>3.6300643483903119E-3</v>
      </c>
    </row>
    <row r="551" spans="1:68" x14ac:dyDescent="0.2">
      <c r="A551">
        <v>2004</v>
      </c>
      <c r="B551">
        <v>2</v>
      </c>
      <c r="C551">
        <f t="shared" ref="C551:AH551" si="555">IF(COUNT(C233)=1,C233-C232,"")</f>
        <v>-2.302667693603766E-3</v>
      </c>
      <c r="D551">
        <f t="shared" si="555"/>
        <v>-2.144364027452994E-3</v>
      </c>
      <c r="E551">
        <f t="shared" si="555"/>
        <v>-2.6901574354898372E-3</v>
      </c>
      <c r="F551">
        <f t="shared" si="555"/>
        <v>-5.8813290187149647E-3</v>
      </c>
      <c r="G551">
        <f t="shared" si="555"/>
        <v>-9.1762362527969543E-4</v>
      </c>
      <c r="H551">
        <f t="shared" si="555"/>
        <v>-1.7561236117291656E-3</v>
      </c>
      <c r="I551">
        <f t="shared" si="555"/>
        <v>-9.4837578506483666E-3</v>
      </c>
      <c r="J551">
        <f t="shared" si="555"/>
        <v>-1.3793937884902796E-2</v>
      </c>
      <c r="K551">
        <f t="shared" si="555"/>
        <v>-1.8276297195501279E-2</v>
      </c>
      <c r="L551">
        <f t="shared" si="555"/>
        <v>-1.485801297978373E-2</v>
      </c>
      <c r="M551">
        <f t="shared" si="555"/>
        <v>-2.3228565707796633E-2</v>
      </c>
      <c r="N551">
        <f t="shared" si="555"/>
        <v>-1.2769459963426044E-2</v>
      </c>
      <c r="O551">
        <f t="shared" si="555"/>
        <v>-6.3113213452394845E-3</v>
      </c>
      <c r="P551">
        <f t="shared" si="555"/>
        <v>1.1235509663390084E-3</v>
      </c>
      <c r="Q551">
        <f t="shared" si="555"/>
        <v>4.6976806036792135E-4</v>
      </c>
      <c r="R551">
        <f t="shared" si="555"/>
        <v>5.7427951022530621E-3</v>
      </c>
      <c r="S551">
        <f t="shared" si="555"/>
        <v>3.5405754627921837E-3</v>
      </c>
      <c r="T551">
        <f t="shared" si="555"/>
        <v>1.2451858342710231E-2</v>
      </c>
      <c r="U551">
        <f t="shared" si="555"/>
        <v>-1.8286868678885071E-4</v>
      </c>
      <c r="V551">
        <f t="shared" si="555"/>
        <v>-1.3531689261530033E-3</v>
      </c>
      <c r="W551">
        <f t="shared" si="555"/>
        <v>9.0242551132062587E-3</v>
      </c>
      <c r="X551">
        <f t="shared" si="555"/>
        <v>1.141560513040929E-3</v>
      </c>
      <c r="Y551">
        <f t="shared" si="555"/>
        <v>-7.0946077885807313E-3</v>
      </c>
      <c r="Z551">
        <f t="shared" si="555"/>
        <v>-1.9249393949841931E-2</v>
      </c>
      <c r="AA551">
        <f t="shared" si="555"/>
        <v>1.4760875774139315E-2</v>
      </c>
      <c r="AB551">
        <f t="shared" si="555"/>
        <v>6.1664636362115388E-3</v>
      </c>
      <c r="AC551" t="str">
        <f t="shared" si="555"/>
        <v/>
      </c>
      <c r="AD551" t="str">
        <f t="shared" si="555"/>
        <v/>
      </c>
      <c r="AE551">
        <f t="shared" si="555"/>
        <v>1.147558110945468E-4</v>
      </c>
      <c r="AF551">
        <f t="shared" si="555"/>
        <v>6.090118682138268E-4</v>
      </c>
      <c r="AG551">
        <f t="shared" si="555"/>
        <v>9.7886509686517797E-4</v>
      </c>
      <c r="AH551">
        <f t="shared" si="555"/>
        <v>-4.7552455324488818E-3</v>
      </c>
      <c r="AI551">
        <f t="shared" ref="AI551:BP551" si="556">IF(COUNT(AI233)=1,AI233-AI232,"")</f>
        <v>-1.1236737834172672E-3</v>
      </c>
      <c r="AJ551">
        <f t="shared" si="556"/>
        <v>1.8026484839515078E-3</v>
      </c>
      <c r="AK551">
        <f t="shared" si="556"/>
        <v>6.1422328321203423E-4</v>
      </c>
      <c r="AL551">
        <f t="shared" si="556"/>
        <v>-4.2243959337104897E-3</v>
      </c>
      <c r="AM551">
        <f t="shared" si="556"/>
        <v>2.7569344888469516E-3</v>
      </c>
      <c r="AN551">
        <f t="shared" si="556"/>
        <v>-1.5236398356237579E-3</v>
      </c>
      <c r="AO551">
        <f t="shared" si="556"/>
        <v>-2.1326517038606774E-3</v>
      </c>
      <c r="AP551" t="str">
        <f t="shared" si="556"/>
        <v/>
      </c>
      <c r="AQ551">
        <f t="shared" si="556"/>
        <v>-1.999162032644719E-3</v>
      </c>
      <c r="AR551">
        <f t="shared" si="556"/>
        <v>3.1945150713319492E-4</v>
      </c>
      <c r="AS551">
        <f t="shared" si="556"/>
        <v>-1.6797105255115241E-3</v>
      </c>
      <c r="AT551">
        <f t="shared" si="556"/>
        <v>-6.229571681565238E-4</v>
      </c>
      <c r="AU551" t="str">
        <f t="shared" si="556"/>
        <v/>
      </c>
      <c r="AV551">
        <f t="shared" si="556"/>
        <v>-4.7684414797473096E-3</v>
      </c>
      <c r="AW551">
        <f t="shared" si="556"/>
        <v>-5.0402531809226048E-3</v>
      </c>
      <c r="AX551">
        <f t="shared" si="556"/>
        <v>3.9632404681722022E-4</v>
      </c>
      <c r="AY551">
        <f t="shared" si="556"/>
        <v>2.0596076769141547E-3</v>
      </c>
      <c r="AZ551" t="str">
        <f t="shared" si="556"/>
        <v/>
      </c>
      <c r="BA551">
        <f t="shared" si="556"/>
        <v>3.6898511693927105E-2</v>
      </c>
      <c r="BB551">
        <f t="shared" si="556"/>
        <v>-4.5967126469204089E-4</v>
      </c>
      <c r="BC551">
        <f t="shared" si="556"/>
        <v>5.8416376105647316E-2</v>
      </c>
      <c r="BD551" t="str">
        <f t="shared" si="556"/>
        <v/>
      </c>
      <c r="BE551">
        <f t="shared" si="556"/>
        <v>-3.161696180721485E-2</v>
      </c>
      <c r="BF551">
        <f t="shared" si="556"/>
        <v>-4.8334078015157544E-3</v>
      </c>
      <c r="BG551">
        <f t="shared" si="556"/>
        <v>1.3510878841307417E-3</v>
      </c>
      <c r="BH551">
        <f t="shared" si="556"/>
        <v>4.943351856552404E-3</v>
      </c>
      <c r="BI551" t="str">
        <f t="shared" si="556"/>
        <v/>
      </c>
      <c r="BJ551">
        <f t="shared" si="556"/>
        <v>-0.36655986813823849</v>
      </c>
      <c r="BK551">
        <f t="shared" si="556"/>
        <v>-0.37263059571094637</v>
      </c>
      <c r="BL551">
        <f t="shared" si="556"/>
        <v>0.28128648088646102</v>
      </c>
      <c r="BM551">
        <f t="shared" si="556"/>
        <v>-6.0707275725073728E-3</v>
      </c>
      <c r="BN551">
        <f t="shared" si="556"/>
        <v>0.64784634862698809</v>
      </c>
      <c r="BO551">
        <f t="shared" si="556"/>
        <v>-2.884757699346728E-3</v>
      </c>
      <c r="BP551">
        <f t="shared" si="556"/>
        <v>1.8193232231810894E-3</v>
      </c>
    </row>
    <row r="552" spans="1:68" x14ac:dyDescent="0.2">
      <c r="A552">
        <v>2004</v>
      </c>
      <c r="B552">
        <v>3</v>
      </c>
      <c r="C552">
        <f t="shared" ref="C552:AH552" si="557">IF(COUNT(C234)=1,C234-C233,"")</f>
        <v>-2.1493296233163761E-3</v>
      </c>
      <c r="D552">
        <f t="shared" si="557"/>
        <v>-3.1687951989880503E-3</v>
      </c>
      <c r="E552">
        <f t="shared" si="557"/>
        <v>-1.9540424271191625E-3</v>
      </c>
      <c r="F552">
        <f t="shared" si="557"/>
        <v>-1.4982971908095166E-3</v>
      </c>
      <c r="G552">
        <f t="shared" si="557"/>
        <v>-2.3797872954425259E-3</v>
      </c>
      <c r="H552">
        <f t="shared" si="557"/>
        <v>-3.734816188753598E-3</v>
      </c>
      <c r="I552">
        <f t="shared" si="557"/>
        <v>-1.5020640550644337E-2</v>
      </c>
      <c r="J552">
        <f t="shared" si="557"/>
        <v>-1.2851472361165683E-2</v>
      </c>
      <c r="K552">
        <f t="shared" si="557"/>
        <v>-1.2093096143900972E-2</v>
      </c>
      <c r="L552">
        <f t="shared" si="557"/>
        <v>2.0863485604882825E-3</v>
      </c>
      <c r="M552">
        <f t="shared" si="557"/>
        <v>-1.9712277778340059E-2</v>
      </c>
      <c r="N552">
        <f t="shared" si="557"/>
        <v>-1.0013114006371282E-2</v>
      </c>
      <c r="O552">
        <f t="shared" si="557"/>
        <v>-1.6068439496708997E-2</v>
      </c>
      <c r="P552">
        <f t="shared" si="557"/>
        <v>-4.6884312221940651E-4</v>
      </c>
      <c r="Q552">
        <f t="shared" si="557"/>
        <v>8.5876168461599539E-4</v>
      </c>
      <c r="R552">
        <f t="shared" si="557"/>
        <v>-1.0093572319838984E-2</v>
      </c>
      <c r="S552">
        <f t="shared" si="557"/>
        <v>-5.0683011572676406E-3</v>
      </c>
      <c r="T552">
        <f t="shared" si="557"/>
        <v>-2.0056753272582384E-2</v>
      </c>
      <c r="U552">
        <f t="shared" si="557"/>
        <v>-1.2625267945555407E-2</v>
      </c>
      <c r="V552">
        <f t="shared" si="557"/>
        <v>-1.1873015776475704E-2</v>
      </c>
      <c r="W552">
        <f t="shared" si="557"/>
        <v>-1.3227227340889769E-2</v>
      </c>
      <c r="X552">
        <f t="shared" si="557"/>
        <v>9.2557888634399177E-3</v>
      </c>
      <c r="Y552">
        <f t="shared" si="557"/>
        <v>1.8632768174891901E-2</v>
      </c>
      <c r="Z552">
        <f t="shared" si="557"/>
        <v>3.4122356451120162E-2</v>
      </c>
      <c r="AA552">
        <f t="shared" si="557"/>
        <v>-9.2562097274875299E-3</v>
      </c>
      <c r="AB552">
        <f t="shared" si="557"/>
        <v>3.4597346072970936E-3</v>
      </c>
      <c r="AC552" t="str">
        <f t="shared" si="557"/>
        <v/>
      </c>
      <c r="AD552" t="str">
        <f t="shared" si="557"/>
        <v/>
      </c>
      <c r="AE552">
        <f t="shared" si="557"/>
        <v>-6.2147031044457179E-4</v>
      </c>
      <c r="AF552">
        <f t="shared" si="557"/>
        <v>-3.6411211230094054E-3</v>
      </c>
      <c r="AG552">
        <f t="shared" si="557"/>
        <v>-8.2540637503214498E-4</v>
      </c>
      <c r="AH552">
        <f t="shared" si="557"/>
        <v>-3.7713877660311645E-2</v>
      </c>
      <c r="AI552">
        <f t="shared" ref="AI552:BP552" si="558">IF(COUNT(AI234)=1,AI234-AI233,"")</f>
        <v>-1.2535063759669285E-2</v>
      </c>
      <c r="AJ552">
        <f t="shared" si="558"/>
        <v>-1.0767741058896441E-2</v>
      </c>
      <c r="AK552">
        <f t="shared" si="558"/>
        <v>1.2514037110564757E-3</v>
      </c>
      <c r="AL552">
        <f t="shared" si="558"/>
        <v>-5.8412961491614013E-3</v>
      </c>
      <c r="AM552">
        <f t="shared" si="558"/>
        <v>4.7592100933258052E-4</v>
      </c>
      <c r="AN552">
        <f t="shared" si="558"/>
        <v>8.9339587804460052E-4</v>
      </c>
      <c r="AO552">
        <f t="shared" si="558"/>
        <v>4.5345170010340219E-3</v>
      </c>
      <c r="AP552" t="str">
        <f t="shared" si="558"/>
        <v/>
      </c>
      <c r="AQ552">
        <f t="shared" si="558"/>
        <v>-9.4737803961741918E-4</v>
      </c>
      <c r="AR552">
        <f t="shared" si="558"/>
        <v>5.2752540517464475E-3</v>
      </c>
      <c r="AS552">
        <f t="shared" si="558"/>
        <v>4.3278760121285842E-3</v>
      </c>
      <c r="AT552">
        <f t="shared" si="558"/>
        <v>-6.4772056355134611E-3</v>
      </c>
      <c r="AU552" t="str">
        <f t="shared" si="558"/>
        <v/>
      </c>
      <c r="AV552">
        <f t="shared" si="558"/>
        <v>-4.7298009283309739E-3</v>
      </c>
      <c r="AW552">
        <f t="shared" si="558"/>
        <v>-1.1412544582945827E-2</v>
      </c>
      <c r="AX552">
        <f t="shared" si="558"/>
        <v>-3.4881722450892383E-3</v>
      </c>
      <c r="AY552">
        <f t="shared" si="558"/>
        <v>2.7796752730147034E-4</v>
      </c>
      <c r="AZ552" t="str">
        <f t="shared" si="558"/>
        <v/>
      </c>
      <c r="BA552">
        <f t="shared" si="558"/>
        <v>3.860172227669878E-4</v>
      </c>
      <c r="BB552">
        <f t="shared" si="558"/>
        <v>1.0969987076627774E-3</v>
      </c>
      <c r="BC552">
        <f t="shared" si="558"/>
        <v>-1.9970137055042247E-2</v>
      </c>
      <c r="BD552" t="str">
        <f t="shared" si="558"/>
        <v/>
      </c>
      <c r="BE552">
        <f t="shared" si="558"/>
        <v>9.9549326760941526E-3</v>
      </c>
      <c r="BF552">
        <f t="shared" si="558"/>
        <v>-2.2001750259459385E-3</v>
      </c>
      <c r="BG552">
        <f t="shared" si="558"/>
        <v>2.5384135670855734E-2</v>
      </c>
      <c r="BH552">
        <f t="shared" si="558"/>
        <v>2.712326735439561E-3</v>
      </c>
      <c r="BI552" t="str">
        <f t="shared" si="558"/>
        <v/>
      </c>
      <c r="BJ552">
        <f t="shared" si="558"/>
        <v>-0.46579673714566483</v>
      </c>
      <c r="BK552">
        <f t="shared" si="558"/>
        <v>-0.45823022661315527</v>
      </c>
      <c r="BL552">
        <f t="shared" si="558"/>
        <v>0.10432734151444922</v>
      </c>
      <c r="BM552">
        <f t="shared" si="558"/>
        <v>7.5665105326967463E-3</v>
      </c>
      <c r="BN552">
        <f t="shared" si="558"/>
        <v>0.5701240783070971</v>
      </c>
      <c r="BO552">
        <f t="shared" si="558"/>
        <v>6.1981483995756162E-4</v>
      </c>
      <c r="BP552">
        <f t="shared" si="558"/>
        <v>-7.6927817812776494E-3</v>
      </c>
    </row>
    <row r="553" spans="1:68" x14ac:dyDescent="0.2">
      <c r="A553">
        <v>2004</v>
      </c>
      <c r="B553">
        <v>4</v>
      </c>
      <c r="C553">
        <f t="shared" ref="C553:AH553" si="559">IF(COUNT(C235)=1,C235-C234,"")</f>
        <v>-4.8419445190006627E-3</v>
      </c>
      <c r="D553">
        <f t="shared" si="559"/>
        <v>-1.1735343232270878E-3</v>
      </c>
      <c r="E553">
        <f t="shared" si="559"/>
        <v>-3.4713042440444042E-3</v>
      </c>
      <c r="F553">
        <f t="shared" si="559"/>
        <v>1.1516058326126455E-3</v>
      </c>
      <c r="G553">
        <f t="shared" si="559"/>
        <v>-6.3592220166563962E-3</v>
      </c>
      <c r="H553">
        <f t="shared" si="559"/>
        <v>2.2795400250785747E-4</v>
      </c>
      <c r="I553">
        <f t="shared" si="559"/>
        <v>-2.4194184481679315E-2</v>
      </c>
      <c r="J553">
        <f t="shared" si="559"/>
        <v>-1.1159163455533694E-2</v>
      </c>
      <c r="K553">
        <f t="shared" si="559"/>
        <v>-3.2191748219663197E-3</v>
      </c>
      <c r="L553">
        <f t="shared" si="559"/>
        <v>-1.0094470153111601E-2</v>
      </c>
      <c r="M553">
        <f t="shared" si="559"/>
        <v>1.3341614241051403E-3</v>
      </c>
      <c r="N553">
        <f t="shared" si="559"/>
        <v>-7.0696452068039761E-3</v>
      </c>
      <c r="O553">
        <f t="shared" si="559"/>
        <v>-2.8977349370855165E-2</v>
      </c>
      <c r="P553">
        <f t="shared" si="559"/>
        <v>-3.4251199826048667E-3</v>
      </c>
      <c r="Q553">
        <f t="shared" si="559"/>
        <v>-3.348808735347264E-4</v>
      </c>
      <c r="R553">
        <f t="shared" si="559"/>
        <v>2.3418761923794662E-3</v>
      </c>
      <c r="S553">
        <f t="shared" si="559"/>
        <v>-5.1522948838593763E-3</v>
      </c>
      <c r="T553">
        <f t="shared" si="559"/>
        <v>2.188587825270627E-2</v>
      </c>
      <c r="U553">
        <f t="shared" si="559"/>
        <v>2.1663846795352271E-3</v>
      </c>
      <c r="V553">
        <f t="shared" si="559"/>
        <v>-7.0051978018437211E-4</v>
      </c>
      <c r="W553">
        <f t="shared" si="559"/>
        <v>2.1360335416590104E-2</v>
      </c>
      <c r="X553">
        <f t="shared" si="559"/>
        <v>2.5832801231153724E-3</v>
      </c>
      <c r="Y553">
        <f t="shared" si="559"/>
        <v>4.0668844932740811E-3</v>
      </c>
      <c r="Z553">
        <f t="shared" si="559"/>
        <v>2.4421304136206246E-3</v>
      </c>
      <c r="AA553">
        <f t="shared" si="559"/>
        <v>7.0374184191006606E-3</v>
      </c>
      <c r="AB553">
        <f t="shared" si="559"/>
        <v>1.6051237746204094E-3</v>
      </c>
      <c r="AC553" t="str">
        <f t="shared" si="559"/>
        <v/>
      </c>
      <c r="AD553" t="str">
        <f t="shared" si="559"/>
        <v/>
      </c>
      <c r="AE553">
        <f t="shared" si="559"/>
        <v>-2.4014194015071766E-3</v>
      </c>
      <c r="AF553">
        <f t="shared" si="559"/>
        <v>2.0506656449423843E-3</v>
      </c>
      <c r="AG553">
        <f t="shared" si="559"/>
        <v>-2.4035770692698577E-4</v>
      </c>
      <c r="AH553">
        <f t="shared" si="559"/>
        <v>2.8980130912107605E-2</v>
      </c>
      <c r="AI553">
        <f t="shared" ref="AI553:BP553" si="560">IF(COUNT(AI235)=1,AI235-AI234,"")</f>
        <v>-5.9418293825270752E-3</v>
      </c>
      <c r="AJ553">
        <f t="shared" si="560"/>
        <v>7.3979038811753384E-3</v>
      </c>
      <c r="AK553">
        <f t="shared" si="560"/>
        <v>4.041156073171237E-4</v>
      </c>
      <c r="AL553">
        <f t="shared" si="560"/>
        <v>8.3527157611884562E-3</v>
      </c>
      <c r="AM553">
        <f t="shared" si="560"/>
        <v>7.8816633207026143E-3</v>
      </c>
      <c r="AN553">
        <f t="shared" si="560"/>
        <v>-9.9498379714635377E-4</v>
      </c>
      <c r="AO553">
        <f t="shared" si="560"/>
        <v>-3.0456494421042812E-3</v>
      </c>
      <c r="AP553" t="str">
        <f t="shared" si="560"/>
        <v/>
      </c>
      <c r="AQ553">
        <f t="shared" si="560"/>
        <v>-3.3888536484560916E-4</v>
      </c>
      <c r="AR553">
        <f t="shared" si="560"/>
        <v>2.858406693414306E-3</v>
      </c>
      <c r="AS553">
        <f t="shared" si="560"/>
        <v>2.5195213285655882E-3</v>
      </c>
      <c r="AT553">
        <f t="shared" si="560"/>
        <v>-7.361465847631532E-3</v>
      </c>
      <c r="AU553" t="str">
        <f t="shared" si="560"/>
        <v/>
      </c>
      <c r="AV553">
        <f t="shared" si="560"/>
        <v>-5.1760080423228771E-3</v>
      </c>
      <c r="AW553">
        <f t="shared" si="560"/>
        <v>-1.0168936878969248E-2</v>
      </c>
      <c r="AX553">
        <f t="shared" si="560"/>
        <v>-4.8219411551713165E-3</v>
      </c>
      <c r="AY553">
        <f t="shared" si="560"/>
        <v>-1.466191942716577E-3</v>
      </c>
      <c r="AZ553" t="str">
        <f t="shared" si="560"/>
        <v/>
      </c>
      <c r="BA553">
        <f t="shared" si="560"/>
        <v>1.9364483987468484E-2</v>
      </c>
      <c r="BB553">
        <f t="shared" si="560"/>
        <v>-3.8565386265165813E-4</v>
      </c>
      <c r="BC553">
        <f t="shared" si="560"/>
        <v>1.0318585327224739E-2</v>
      </c>
      <c r="BD553" t="str">
        <f t="shared" si="560"/>
        <v/>
      </c>
      <c r="BE553">
        <f t="shared" si="560"/>
        <v>-1.0917926591884175E-2</v>
      </c>
      <c r="BF553">
        <f t="shared" si="560"/>
        <v>6.3020501162851517E-3</v>
      </c>
      <c r="BG553">
        <f t="shared" si="560"/>
        <v>3.7018152767478441E-3</v>
      </c>
      <c r="BH553">
        <f t="shared" si="560"/>
        <v>8.3347322970496775E-3</v>
      </c>
      <c r="BI553" t="str">
        <f t="shared" si="560"/>
        <v/>
      </c>
      <c r="BJ553">
        <f t="shared" si="560"/>
        <v>-0.47010320426093832</v>
      </c>
      <c r="BK553">
        <f t="shared" si="560"/>
        <v>-0.42905472251158816</v>
      </c>
      <c r="BL553">
        <f t="shared" si="560"/>
        <v>-0.13370363193278489</v>
      </c>
      <c r="BM553">
        <f t="shared" si="560"/>
        <v>4.1048481749522026E-2</v>
      </c>
      <c r="BN553">
        <f t="shared" si="560"/>
        <v>0.33639957201874449</v>
      </c>
      <c r="BO553">
        <f t="shared" si="560"/>
        <v>-1.039596899562097E-2</v>
      </c>
      <c r="BP553">
        <f t="shared" si="560"/>
        <v>7.1005992865978002E-3</v>
      </c>
    </row>
    <row r="554" spans="1:68" x14ac:dyDescent="0.2">
      <c r="A554">
        <v>2005</v>
      </c>
      <c r="B554">
        <v>1</v>
      </c>
      <c r="C554">
        <f t="shared" ref="C554:AH554" si="561">IF(COUNT(C236)=1,C236-C235,"")</f>
        <v>3.2650569135839191E-4</v>
      </c>
      <c r="D554">
        <f t="shared" si="561"/>
        <v>-3.8464965829643205E-3</v>
      </c>
      <c r="E554">
        <f t="shared" si="561"/>
        <v>-5.1515542238451673E-3</v>
      </c>
      <c r="F554">
        <f t="shared" si="561"/>
        <v>-1.7131203453002897E-2</v>
      </c>
      <c r="G554">
        <f t="shared" si="561"/>
        <v>1.7935833193316597E-3</v>
      </c>
      <c r="H554">
        <f t="shared" si="561"/>
        <v>-3.0136190780627459E-3</v>
      </c>
      <c r="I554">
        <f t="shared" si="561"/>
        <v>1.5478004802099932E-2</v>
      </c>
      <c r="J554">
        <f t="shared" si="561"/>
        <v>-1.1835608990066859E-2</v>
      </c>
      <c r="K554">
        <f t="shared" si="561"/>
        <v>-5.2581451890132413E-3</v>
      </c>
      <c r="L554">
        <f t="shared" si="561"/>
        <v>8.942302318822648E-3</v>
      </c>
      <c r="M554">
        <f t="shared" si="561"/>
        <v>-1.1833908454514486E-2</v>
      </c>
      <c r="N554">
        <f t="shared" si="561"/>
        <v>-5.5576369709964268E-3</v>
      </c>
      <c r="O554">
        <f t="shared" si="561"/>
        <v>-2.7673972426926596E-2</v>
      </c>
      <c r="P554">
        <f t="shared" si="561"/>
        <v>7.493535629851264E-3</v>
      </c>
      <c r="Q554">
        <f t="shared" si="561"/>
        <v>-7.158707174054757E-4</v>
      </c>
      <c r="R554">
        <f t="shared" si="561"/>
        <v>-6.8844542063573044E-3</v>
      </c>
      <c r="S554">
        <f t="shared" si="561"/>
        <v>-1.6320994118372845E-2</v>
      </c>
      <c r="T554">
        <f t="shared" si="561"/>
        <v>1.7256178981785553E-2</v>
      </c>
      <c r="U554">
        <f t="shared" si="561"/>
        <v>6.9173381187237482E-4</v>
      </c>
      <c r="V554">
        <f t="shared" si="561"/>
        <v>8.7293938069610277E-4</v>
      </c>
      <c r="W554">
        <f t="shared" si="561"/>
        <v>2.8989023613013032E-3</v>
      </c>
      <c r="X554">
        <f t="shared" si="561"/>
        <v>2.8743160704740589E-3</v>
      </c>
      <c r="Y554">
        <f t="shared" si="561"/>
        <v>7.3948391555918036E-3</v>
      </c>
      <c r="Z554">
        <f t="shared" si="561"/>
        <v>2.5521785361615201E-3</v>
      </c>
      <c r="AA554">
        <f t="shared" si="561"/>
        <v>1.6228036037759352E-2</v>
      </c>
      <c r="AB554">
        <f t="shared" si="561"/>
        <v>5.0139846827335077E-5</v>
      </c>
      <c r="AC554" t="str">
        <f t="shared" si="561"/>
        <v/>
      </c>
      <c r="AD554" t="str">
        <f t="shared" si="561"/>
        <v/>
      </c>
      <c r="AE554">
        <f t="shared" si="561"/>
        <v>-3.2267875757607811E-4</v>
      </c>
      <c r="AF554">
        <f t="shared" si="561"/>
        <v>3.8703108588400426E-4</v>
      </c>
      <c r="AG554">
        <f t="shared" si="561"/>
        <v>1.7749665942989878E-4</v>
      </c>
      <c r="AH554">
        <f t="shared" si="561"/>
        <v>1.2531580268326792E-3</v>
      </c>
      <c r="AI554">
        <f t="shared" ref="AI554:BP554" si="562">IF(COUNT(AI236)=1,AI236-AI235,"")</f>
        <v>-2.0034351817477258E-3</v>
      </c>
      <c r="AJ554">
        <f t="shared" si="562"/>
        <v>3.1430782588914852E-3</v>
      </c>
      <c r="AK554">
        <f t="shared" si="562"/>
        <v>2.8588870003432021E-4</v>
      </c>
      <c r="AL554">
        <f t="shared" si="562"/>
        <v>9.2474271396980612E-3</v>
      </c>
      <c r="AM554">
        <f t="shared" si="562"/>
        <v>6.6244391608574205E-3</v>
      </c>
      <c r="AN554">
        <f t="shared" si="562"/>
        <v>7.93170545474009E-4</v>
      </c>
      <c r="AO554">
        <f t="shared" si="562"/>
        <v>4.0613945957712616E-4</v>
      </c>
      <c r="AP554" t="str">
        <f t="shared" si="562"/>
        <v/>
      </c>
      <c r="AQ554">
        <f t="shared" si="562"/>
        <v>-5.3710472799028963E-3</v>
      </c>
      <c r="AR554">
        <f t="shared" si="562"/>
        <v>2.8840444930344766E-3</v>
      </c>
      <c r="AS554">
        <f t="shared" si="562"/>
        <v>-2.4870027868679756E-3</v>
      </c>
      <c r="AT554">
        <f t="shared" si="562"/>
        <v>2.8135084781648612E-3</v>
      </c>
      <c r="AU554" t="str">
        <f t="shared" si="562"/>
        <v/>
      </c>
      <c r="AV554">
        <f t="shared" si="562"/>
        <v>-7.1866036376722064E-3</v>
      </c>
      <c r="AW554">
        <f t="shared" si="562"/>
        <v>-1.6027608753468314E-3</v>
      </c>
      <c r="AX554">
        <f t="shared" si="562"/>
        <v>4.364376758991817E-3</v>
      </c>
      <c r="AY554">
        <f t="shared" si="562"/>
        <v>4.8932878752196984E-3</v>
      </c>
      <c r="AZ554" t="str">
        <f t="shared" si="562"/>
        <v/>
      </c>
      <c r="BA554">
        <f t="shared" si="562"/>
        <v>3.9880550661603342E-2</v>
      </c>
      <c r="BB554">
        <f t="shared" si="562"/>
        <v>-3.3920856574347624E-3</v>
      </c>
      <c r="BC554">
        <f t="shared" si="562"/>
        <v>4.1457600500065972E-2</v>
      </c>
      <c r="BD554" t="str">
        <f t="shared" si="562"/>
        <v/>
      </c>
      <c r="BE554">
        <f t="shared" si="562"/>
        <v>3.2693408238099408E-2</v>
      </c>
      <c r="BF554">
        <f t="shared" si="562"/>
        <v>8.86039605371991E-3</v>
      </c>
      <c r="BG554">
        <f t="shared" si="562"/>
        <v>-2.0269809513583148E-2</v>
      </c>
      <c r="BH554">
        <f t="shared" si="562"/>
        <v>1.1399993379092518E-3</v>
      </c>
      <c r="BI554" t="str">
        <f t="shared" si="562"/>
        <v/>
      </c>
      <c r="BJ554">
        <f t="shared" si="562"/>
        <v>-0.25983956171710787</v>
      </c>
      <c r="BK554">
        <f t="shared" si="562"/>
        <v>-0.39561198467249614</v>
      </c>
      <c r="BL554">
        <f t="shared" si="562"/>
        <v>0.12704577597104461</v>
      </c>
      <c r="BM554">
        <f t="shared" si="562"/>
        <v>-0.13577242295523106</v>
      </c>
      <c r="BN554">
        <f t="shared" si="562"/>
        <v>0.38688533742050701</v>
      </c>
      <c r="BO554">
        <f t="shared" si="562"/>
        <v>-3.0291098698301128E-3</v>
      </c>
      <c r="BP554">
        <f t="shared" si="562"/>
        <v>-4.692071218543481E-3</v>
      </c>
    </row>
    <row r="555" spans="1:68" x14ac:dyDescent="0.2">
      <c r="A555">
        <v>2005</v>
      </c>
      <c r="B555">
        <v>2</v>
      </c>
      <c r="C555">
        <f t="shared" ref="C555:AH555" si="563">IF(COUNT(C237)=1,C237-C236,"")</f>
        <v>-2.6509571164599066E-3</v>
      </c>
      <c r="D555">
        <f t="shared" si="563"/>
        <v>-1.2155760911323199E-3</v>
      </c>
      <c r="E555">
        <f t="shared" si="563"/>
        <v>1.8387084326647596E-3</v>
      </c>
      <c r="F555">
        <f t="shared" si="563"/>
        <v>-1.3260136438706382E-3</v>
      </c>
      <c r="G555">
        <f t="shared" si="563"/>
        <v>3.622880975738596E-3</v>
      </c>
      <c r="H555">
        <f t="shared" si="563"/>
        <v>-2.7135358611296567E-3</v>
      </c>
      <c r="I555">
        <f t="shared" si="563"/>
        <v>-9.0555038622177619E-3</v>
      </c>
      <c r="J555">
        <f t="shared" si="563"/>
        <v>-1.3058508214766285E-2</v>
      </c>
      <c r="K555">
        <f t="shared" si="563"/>
        <v>-9.3406882250643974E-3</v>
      </c>
      <c r="L555">
        <f t="shared" si="563"/>
        <v>9.9966097918899877E-3</v>
      </c>
      <c r="M555">
        <f t="shared" si="563"/>
        <v>-2.4556319546590544E-2</v>
      </c>
      <c r="N555">
        <f t="shared" si="563"/>
        <v>8.0505293526655919E-4</v>
      </c>
      <c r="O555">
        <f t="shared" si="563"/>
        <v>-2.3947901928145221E-2</v>
      </c>
      <c r="P555">
        <f t="shared" si="563"/>
        <v>1.2820640302359542E-3</v>
      </c>
      <c r="Q555">
        <f t="shared" si="563"/>
        <v>1.7276614394529793E-4</v>
      </c>
      <c r="R555">
        <f t="shared" si="563"/>
        <v>1.3996773829843434E-2</v>
      </c>
      <c r="S555">
        <f t="shared" si="563"/>
        <v>1.6032840642455248E-2</v>
      </c>
      <c r="T555">
        <f t="shared" si="563"/>
        <v>1.0375595862837095E-2</v>
      </c>
      <c r="U555">
        <f t="shared" si="563"/>
        <v>7.1767202527626139E-3</v>
      </c>
      <c r="V555">
        <f t="shared" si="563"/>
        <v>7.7242425777619417E-3</v>
      </c>
      <c r="W555">
        <f t="shared" si="563"/>
        <v>7.4430712034594393E-3</v>
      </c>
      <c r="X555">
        <f t="shared" si="563"/>
        <v>-3.3092188981296289E-3</v>
      </c>
      <c r="Y555">
        <f t="shared" si="563"/>
        <v>-8.7084830855230777E-3</v>
      </c>
      <c r="Z555">
        <f t="shared" si="563"/>
        <v>-1.0949363602501094E-2</v>
      </c>
      <c r="AA555">
        <f t="shared" si="563"/>
        <v>-4.4880035204624136E-3</v>
      </c>
      <c r="AB555">
        <f t="shared" si="563"/>
        <v>-3.6671822547518218E-5</v>
      </c>
      <c r="AC555" t="str">
        <f t="shared" si="563"/>
        <v/>
      </c>
      <c r="AD555" t="str">
        <f t="shared" si="563"/>
        <v/>
      </c>
      <c r="AE555">
        <f t="shared" si="563"/>
        <v>-2.9372557333458005E-3</v>
      </c>
      <c r="AF555">
        <f t="shared" si="563"/>
        <v>-7.9009661411175713E-3</v>
      </c>
      <c r="AG555">
        <f t="shared" si="563"/>
        <v>2.2479586929078366E-3</v>
      </c>
      <c r="AH555">
        <f t="shared" si="563"/>
        <v>-0.11027189686316863</v>
      </c>
      <c r="AI555">
        <f t="shared" ref="AI555:BP555" si="564">IF(COUNT(AI237)=1,AI237-AI236,"")</f>
        <v>7.6944456368543968E-4</v>
      </c>
      <c r="AJ555">
        <f t="shared" si="564"/>
        <v>-2.8291612706263791E-2</v>
      </c>
      <c r="AK555">
        <f t="shared" si="564"/>
        <v>5.8878599723932723E-4</v>
      </c>
      <c r="AL555">
        <f t="shared" si="564"/>
        <v>1.7670482669922549E-3</v>
      </c>
      <c r="AM555">
        <f t="shared" si="564"/>
        <v>-7.1091508917753288E-4</v>
      </c>
      <c r="AN555">
        <f t="shared" si="564"/>
        <v>7.5364737237570978E-4</v>
      </c>
      <c r="AO555">
        <f t="shared" si="564"/>
        <v>8.6546135134861757E-3</v>
      </c>
      <c r="AP555" t="str">
        <f t="shared" si="564"/>
        <v/>
      </c>
      <c r="AQ555">
        <f t="shared" si="564"/>
        <v>-3.0755217755196185E-3</v>
      </c>
      <c r="AR555">
        <f t="shared" si="564"/>
        <v>-4.5210264533701583E-3</v>
      </c>
      <c r="AS555">
        <f t="shared" si="564"/>
        <v>-7.596548228891109E-3</v>
      </c>
      <c r="AT555">
        <f t="shared" si="564"/>
        <v>4.9455911123749141E-3</v>
      </c>
      <c r="AU555" t="str">
        <f t="shared" si="564"/>
        <v/>
      </c>
      <c r="AV555">
        <f t="shared" si="564"/>
        <v>-4.8672425802891439E-3</v>
      </c>
      <c r="AW555">
        <f t="shared" si="564"/>
        <v>9.3337101848671722E-3</v>
      </c>
      <c r="AX555">
        <f t="shared" si="564"/>
        <v>4.044920248391648E-3</v>
      </c>
      <c r="AY555">
        <f t="shared" si="564"/>
        <v>9.6479590211906441E-4</v>
      </c>
      <c r="AZ555" t="str">
        <f t="shared" si="564"/>
        <v/>
      </c>
      <c r="BA555">
        <f t="shared" si="564"/>
        <v>2.2426699345039047E-2</v>
      </c>
      <c r="BB555">
        <f t="shared" si="564"/>
        <v>-3.5049299995648653E-4</v>
      </c>
      <c r="BC555">
        <f t="shared" si="564"/>
        <v>4.2812750727787119E-2</v>
      </c>
      <c r="BD555" t="str">
        <f t="shared" si="564"/>
        <v/>
      </c>
      <c r="BE555">
        <f t="shared" si="564"/>
        <v>1.9912454494083853E-2</v>
      </c>
      <c r="BF555">
        <f t="shared" si="564"/>
        <v>9.6680144079126507E-3</v>
      </c>
      <c r="BG555">
        <f t="shared" si="564"/>
        <v>-1.8476880140765317E-2</v>
      </c>
      <c r="BH555">
        <f t="shared" si="564"/>
        <v>1.7703424992559329E-3</v>
      </c>
      <c r="BI555" t="str">
        <f t="shared" si="564"/>
        <v/>
      </c>
      <c r="BJ555">
        <f t="shared" si="564"/>
        <v>-0.44507228724456427</v>
      </c>
      <c r="BK555">
        <f t="shared" si="564"/>
        <v>-0.44814175516055599</v>
      </c>
      <c r="BL555">
        <f t="shared" si="564"/>
        <v>-7.3488654577819723E-2</v>
      </c>
      <c r="BM555">
        <f t="shared" si="564"/>
        <v>-3.0694679158487226E-3</v>
      </c>
      <c r="BN555">
        <f t="shared" si="564"/>
        <v>0.37158363243845427</v>
      </c>
      <c r="BO555">
        <f t="shared" si="564"/>
        <v>5.7787008758753595E-3</v>
      </c>
      <c r="BP555">
        <f t="shared" si="564"/>
        <v>3.3788888786812771E-4</v>
      </c>
    </row>
    <row r="556" spans="1:68" x14ac:dyDescent="0.2">
      <c r="A556">
        <v>2005</v>
      </c>
      <c r="B556">
        <v>3</v>
      </c>
      <c r="C556">
        <f t="shared" ref="C556:AH556" si="565">IF(COUNT(C238)=1,C238-C237,"")</f>
        <v>-3.7007012136669459E-4</v>
      </c>
      <c r="D556">
        <f t="shared" si="565"/>
        <v>2.146658117080591E-3</v>
      </c>
      <c r="E556">
        <f t="shared" si="565"/>
        <v>5.793324730911209E-3</v>
      </c>
      <c r="F556">
        <f t="shared" si="565"/>
        <v>3.5989109889527526E-2</v>
      </c>
      <c r="G556">
        <f t="shared" si="565"/>
        <v>-1.1419625219315499E-2</v>
      </c>
      <c r="H556">
        <f t="shared" si="565"/>
        <v>3.3419596133299478E-4</v>
      </c>
      <c r="I556">
        <f t="shared" si="565"/>
        <v>-2.972597222658635E-2</v>
      </c>
      <c r="J556">
        <f t="shared" si="565"/>
        <v>-5.5347344462308712E-4</v>
      </c>
      <c r="K556">
        <f t="shared" si="565"/>
        <v>4.5148755511119631E-3</v>
      </c>
      <c r="L556">
        <f t="shared" si="565"/>
        <v>-3.716473304466561E-3</v>
      </c>
      <c r="M556">
        <f t="shared" si="565"/>
        <v>1.2217577104038924E-3</v>
      </c>
      <c r="N556">
        <f t="shared" si="565"/>
        <v>1.4321473372860716E-2</v>
      </c>
      <c r="O556">
        <f t="shared" si="565"/>
        <v>-1.4525752231377531E-2</v>
      </c>
      <c r="P556">
        <f t="shared" si="565"/>
        <v>-7.5875483265082609E-3</v>
      </c>
      <c r="Q556">
        <f t="shared" si="565"/>
        <v>2.109749571347283E-3</v>
      </c>
      <c r="R556">
        <f t="shared" si="565"/>
        <v>-1.1563888899403629E-2</v>
      </c>
      <c r="S556">
        <f t="shared" si="565"/>
        <v>-1.319067733241841E-2</v>
      </c>
      <c r="T556">
        <f t="shared" si="565"/>
        <v>-6.5984460380716925E-3</v>
      </c>
      <c r="U556">
        <f t="shared" si="565"/>
        <v>-2.1130287455183527E-2</v>
      </c>
      <c r="V556">
        <f t="shared" si="565"/>
        <v>-2.2887143626641127E-2</v>
      </c>
      <c r="W556">
        <f t="shared" si="565"/>
        <v>-7.8997517465460021E-3</v>
      </c>
      <c r="X556">
        <f t="shared" si="565"/>
        <v>8.0733515679893841E-3</v>
      </c>
      <c r="Y556">
        <f t="shared" si="565"/>
        <v>2.4069174014698547E-2</v>
      </c>
      <c r="Z556">
        <f t="shared" si="565"/>
        <v>4.0035761212473098E-2</v>
      </c>
      <c r="AA556">
        <f t="shared" si="565"/>
        <v>-4.5974576371969889E-3</v>
      </c>
      <c r="AB556">
        <f t="shared" si="565"/>
        <v>-1.7326165108038083E-3</v>
      </c>
      <c r="AC556" t="str">
        <f t="shared" si="565"/>
        <v/>
      </c>
      <c r="AD556" t="str">
        <f t="shared" si="565"/>
        <v/>
      </c>
      <c r="AE556">
        <f t="shared" si="565"/>
        <v>-1.2547187400890891E-3</v>
      </c>
      <c r="AF556">
        <f t="shared" si="565"/>
        <v>-2.1702813526500719E-3</v>
      </c>
      <c r="AG556">
        <f t="shared" si="565"/>
        <v>-8.7274724894825795E-4</v>
      </c>
      <c r="AH556">
        <f t="shared" si="565"/>
        <v>-1.1796946299011957E-2</v>
      </c>
      <c r="AI556">
        <f t="shared" ref="AI556:BP556" si="566">IF(COUNT(AI238)=1,AI238-AI237,"")</f>
        <v>-4.0045293198076592E-3</v>
      </c>
      <c r="AJ556">
        <f t="shared" si="566"/>
        <v>6.1456460627713483E-3</v>
      </c>
      <c r="AK556">
        <f t="shared" si="566"/>
        <v>-6.2784618040359064E-3</v>
      </c>
      <c r="AL556">
        <f t="shared" si="566"/>
        <v>6.2964844680930554E-3</v>
      </c>
      <c r="AM556">
        <f t="shared" si="566"/>
        <v>3.108479272864173E-4</v>
      </c>
      <c r="AN556">
        <f t="shared" si="566"/>
        <v>1.3260769067833245E-3</v>
      </c>
      <c r="AO556">
        <f t="shared" si="566"/>
        <v>3.4963582594289555E-3</v>
      </c>
      <c r="AP556" t="str">
        <f t="shared" si="566"/>
        <v/>
      </c>
      <c r="AQ556">
        <f t="shared" si="566"/>
        <v>-8.2421543986299639E-5</v>
      </c>
      <c r="AR556">
        <f t="shared" si="566"/>
        <v>-6.9578927623390463E-3</v>
      </c>
      <c r="AS556">
        <f t="shared" si="566"/>
        <v>-7.0403143063284546E-3</v>
      </c>
      <c r="AT556">
        <f t="shared" si="566"/>
        <v>6.670244184912022E-3</v>
      </c>
      <c r="AU556" t="str">
        <f t="shared" si="566"/>
        <v/>
      </c>
      <c r="AV556">
        <f t="shared" si="566"/>
        <v>-4.8279923209992859E-3</v>
      </c>
      <c r="AW556">
        <f t="shared" si="566"/>
        <v>-3.618988412921631E-3</v>
      </c>
      <c r="AX556">
        <f t="shared" si="566"/>
        <v>5.9401779298013935E-3</v>
      </c>
      <c r="AY556">
        <f t="shared" si="566"/>
        <v>7.1344441103811107E-3</v>
      </c>
      <c r="AZ556" t="str">
        <f t="shared" si="566"/>
        <v/>
      </c>
      <c r="BA556">
        <f t="shared" si="566"/>
        <v>4.2891305269250335E-3</v>
      </c>
      <c r="BB556">
        <f t="shared" si="566"/>
        <v>1.1615210941489096E-3</v>
      </c>
      <c r="BC556">
        <f t="shared" si="566"/>
        <v>2.754592811644585E-2</v>
      </c>
      <c r="BD556" t="str">
        <f t="shared" si="566"/>
        <v/>
      </c>
      <c r="BE556">
        <f t="shared" si="566"/>
        <v>4.8757910240208702E-2</v>
      </c>
      <c r="BF556">
        <f t="shared" si="566"/>
        <v>8.4667658204669038E-3</v>
      </c>
      <c r="BG556">
        <f t="shared" si="566"/>
        <v>-1.7913787386381941E-2</v>
      </c>
      <c r="BH556">
        <f t="shared" si="566"/>
        <v>3.8680966859352649E-3</v>
      </c>
      <c r="BI556" t="str">
        <f t="shared" si="566"/>
        <v/>
      </c>
      <c r="BJ556">
        <f t="shared" si="566"/>
        <v>-0.42570545884762323</v>
      </c>
      <c r="BK556">
        <f t="shared" si="566"/>
        <v>-0.47663651855002342</v>
      </c>
      <c r="BL556">
        <f t="shared" si="566"/>
        <v>-0.28545054699311923</v>
      </c>
      <c r="BM556">
        <f t="shared" si="566"/>
        <v>-5.0931059702272741E-2</v>
      </c>
      <c r="BN556">
        <f t="shared" si="566"/>
        <v>0.14025491166276205</v>
      </c>
      <c r="BO556">
        <f t="shared" si="566"/>
        <v>-1.0253382593263478E-2</v>
      </c>
      <c r="BP556">
        <f t="shared" si="566"/>
        <v>9.6509061765845186E-3</v>
      </c>
    </row>
    <row r="557" spans="1:68" x14ac:dyDescent="0.2">
      <c r="A557">
        <v>2005</v>
      </c>
      <c r="B557">
        <v>4</v>
      </c>
      <c r="C557">
        <f t="shared" ref="C557:AH557" si="567">IF(COUNT(C239)=1,C239-C238,"")</f>
        <v>-7.2680967791995954E-3</v>
      </c>
      <c r="D557">
        <f t="shared" si="567"/>
        <v>-5.6094253452414478E-3</v>
      </c>
      <c r="E557">
        <f t="shared" si="567"/>
        <v>-1.3391595299159675E-2</v>
      </c>
      <c r="F557">
        <f t="shared" si="567"/>
        <v>-3.2138022194706295E-2</v>
      </c>
      <c r="G557">
        <f t="shared" si="567"/>
        <v>-3.1162362181333947E-3</v>
      </c>
      <c r="H557">
        <f t="shared" si="567"/>
        <v>-1.2863187354223982E-3</v>
      </c>
      <c r="I557">
        <f t="shared" si="567"/>
        <v>-1.4898002706682512E-2</v>
      </c>
      <c r="J557">
        <f t="shared" si="567"/>
        <v>-2.0663324265429495E-2</v>
      </c>
      <c r="K557">
        <f t="shared" si="567"/>
        <v>-2.8302348203658845E-2</v>
      </c>
      <c r="L557">
        <f t="shared" si="567"/>
        <v>-3.065515529192453E-2</v>
      </c>
      <c r="M557">
        <f t="shared" si="567"/>
        <v>-4.4245194535558419E-2</v>
      </c>
      <c r="N557">
        <f t="shared" si="567"/>
        <v>-1.2613800355403271E-3</v>
      </c>
      <c r="O557">
        <f t="shared" si="567"/>
        <v>-1.1198069840454572E-2</v>
      </c>
      <c r="P557">
        <f t="shared" si="567"/>
        <v>1.3078917992934832E-3</v>
      </c>
      <c r="Q557">
        <f t="shared" si="567"/>
        <v>-5.6953447335244406E-4</v>
      </c>
      <c r="R557">
        <f t="shared" si="567"/>
        <v>-2.2802147035545062E-2</v>
      </c>
      <c r="S557">
        <f t="shared" si="567"/>
        <v>-2.836447476556625E-2</v>
      </c>
      <c r="T557">
        <f t="shared" si="567"/>
        <v>-7.9864016457671383E-3</v>
      </c>
      <c r="U557">
        <f t="shared" si="567"/>
        <v>-1.3390651008553078E-2</v>
      </c>
      <c r="V557">
        <f t="shared" si="567"/>
        <v>-9.2961676950107375E-3</v>
      </c>
      <c r="W557">
        <f t="shared" si="567"/>
        <v>-3.3637853495494419E-2</v>
      </c>
      <c r="X557">
        <f t="shared" si="567"/>
        <v>-3.6237984842690807E-3</v>
      </c>
      <c r="Y557">
        <f t="shared" si="567"/>
        <v>-1.5358691370885857E-2</v>
      </c>
      <c r="Z557">
        <f t="shared" si="567"/>
        <v>-9.6620182806477217E-3</v>
      </c>
      <c r="AA557">
        <f t="shared" si="567"/>
        <v>-2.532196816972121E-2</v>
      </c>
      <c r="AB557">
        <f t="shared" si="567"/>
        <v>3.468071241758075E-3</v>
      </c>
      <c r="AC557" t="str">
        <f t="shared" si="567"/>
        <v/>
      </c>
      <c r="AD557" t="str">
        <f t="shared" si="567"/>
        <v/>
      </c>
      <c r="AE557">
        <f t="shared" si="567"/>
        <v>-1.2306084858115796E-3</v>
      </c>
      <c r="AF557">
        <f t="shared" si="567"/>
        <v>1.8660836165151906E-3</v>
      </c>
      <c r="AG557">
        <f t="shared" si="567"/>
        <v>-8.0571457719180728E-4</v>
      </c>
      <c r="AH557">
        <f t="shared" si="567"/>
        <v>2.5166731309417045E-2</v>
      </c>
      <c r="AI557">
        <f t="shared" ref="AI557:BP557" si="568">IF(COUNT(AI239)=1,AI239-AI238,"")</f>
        <v>-1.8389157799640898E-3</v>
      </c>
      <c r="AJ557">
        <f t="shared" si="568"/>
        <v>7.547969387760034E-3</v>
      </c>
      <c r="AK557">
        <f t="shared" si="568"/>
        <v>-8.1175803534883073E-4</v>
      </c>
      <c r="AL557">
        <f t="shared" si="568"/>
        <v>3.966766363324048E-3</v>
      </c>
      <c r="AM557">
        <f t="shared" si="568"/>
        <v>5.8609364075046244E-4</v>
      </c>
      <c r="AN557">
        <f t="shared" si="568"/>
        <v>4.8930969593015128E-3</v>
      </c>
      <c r="AO557">
        <f t="shared" si="568"/>
        <v>3.0270133427872103E-3</v>
      </c>
      <c r="AP557" t="str">
        <f t="shared" si="568"/>
        <v/>
      </c>
      <c r="AQ557">
        <f t="shared" si="568"/>
        <v>-4.0339224896932535E-3</v>
      </c>
      <c r="AR557">
        <f t="shared" si="568"/>
        <v>-2.0711872300096523E-3</v>
      </c>
      <c r="AS557">
        <f t="shared" si="568"/>
        <v>-6.1051097197051263E-3</v>
      </c>
      <c r="AT557">
        <f t="shared" si="568"/>
        <v>-1.1629870595416536E-3</v>
      </c>
      <c r="AU557" t="str">
        <f t="shared" si="568"/>
        <v/>
      </c>
      <c r="AV557">
        <f t="shared" si="568"/>
        <v>-6.5135621498253471E-3</v>
      </c>
      <c r="AW557">
        <f t="shared" si="568"/>
        <v>-6.5582940256811995E-3</v>
      </c>
      <c r="AX557">
        <f t="shared" si="568"/>
        <v>-1.0281977575594681E-3</v>
      </c>
      <c r="AY557">
        <f t="shared" si="568"/>
        <v>1.1360392668073871E-3</v>
      </c>
      <c r="AZ557" t="str">
        <f t="shared" si="568"/>
        <v/>
      </c>
      <c r="BA557">
        <f t="shared" si="568"/>
        <v>6.8258205205455003E-2</v>
      </c>
      <c r="BB557">
        <f t="shared" si="568"/>
        <v>-1.8822300919874024E-3</v>
      </c>
      <c r="BC557">
        <f t="shared" si="568"/>
        <v>2.3147070386746904E-2</v>
      </c>
      <c r="BD557" t="str">
        <f t="shared" si="568"/>
        <v/>
      </c>
      <c r="BE557">
        <f t="shared" si="568"/>
        <v>-8.8002439378536579E-2</v>
      </c>
      <c r="BF557">
        <f t="shared" si="568"/>
        <v>2.1006827464793432E-3</v>
      </c>
      <c r="BG557">
        <f t="shared" si="568"/>
        <v>7.0269205078288266E-3</v>
      </c>
      <c r="BH557">
        <f t="shared" si="568"/>
        <v>7.5668352245656101E-3</v>
      </c>
      <c r="BI557" t="str">
        <f t="shared" si="568"/>
        <v/>
      </c>
      <c r="BJ557">
        <f t="shared" si="568"/>
        <v>-0.53136498435107082</v>
      </c>
      <c r="BK557">
        <f t="shared" si="568"/>
        <v>-0.41080867081817907</v>
      </c>
      <c r="BL557">
        <f t="shared" si="568"/>
        <v>-0.10893759427947902</v>
      </c>
      <c r="BM557">
        <f t="shared" si="568"/>
        <v>0.12055631353300367</v>
      </c>
      <c r="BN557">
        <f t="shared" si="568"/>
        <v>0.4224273899133375</v>
      </c>
      <c r="BO557">
        <f t="shared" si="568"/>
        <v>-8.3246585827831156E-3</v>
      </c>
      <c r="BP557">
        <f t="shared" si="568"/>
        <v>-6.533851649170079E-3</v>
      </c>
    </row>
    <row r="558" spans="1:68" x14ac:dyDescent="0.2">
      <c r="A558">
        <v>2006</v>
      </c>
      <c r="B558">
        <v>1</v>
      </c>
      <c r="C558">
        <f t="shared" ref="C558:AH558" si="569">IF(COUNT(C240)=1,C240-C239,"")</f>
        <v>1.3138035976520968E-3</v>
      </c>
      <c r="D558">
        <f t="shared" si="569"/>
        <v>-1.1918407679090137E-4</v>
      </c>
      <c r="E558">
        <f t="shared" si="569"/>
        <v>3.9087014388403674E-3</v>
      </c>
      <c r="F558">
        <f t="shared" si="569"/>
        <v>8.0116362736015745E-3</v>
      </c>
      <c r="G558">
        <f t="shared" si="569"/>
        <v>1.4225674913586062E-3</v>
      </c>
      <c r="H558">
        <f t="shared" si="569"/>
        <v>-2.1622976039310515E-3</v>
      </c>
      <c r="I558">
        <f t="shared" si="569"/>
        <v>3.1583055639128332E-3</v>
      </c>
      <c r="J558">
        <f t="shared" si="569"/>
        <v>7.4256541802126819E-3</v>
      </c>
      <c r="K558">
        <f t="shared" si="569"/>
        <v>-5.1524721129547757E-3</v>
      </c>
      <c r="L558">
        <f t="shared" si="569"/>
        <v>-2.4079322116159929E-2</v>
      </c>
      <c r="M558">
        <f t="shared" si="569"/>
        <v>1.8938555927494605E-3</v>
      </c>
      <c r="N558">
        <f t="shared" si="569"/>
        <v>-4.1229090114187628E-3</v>
      </c>
      <c r="O558">
        <f t="shared" si="569"/>
        <v>2.748335005482172E-2</v>
      </c>
      <c r="P558">
        <f t="shared" si="569"/>
        <v>-8.6821522906478307E-4</v>
      </c>
      <c r="Q558">
        <f t="shared" si="569"/>
        <v>4.025118732392946E-4</v>
      </c>
      <c r="R558">
        <f t="shared" si="569"/>
        <v>-3.3403234562188189E-3</v>
      </c>
      <c r="S558">
        <f t="shared" si="569"/>
        <v>3.3414422483257766E-4</v>
      </c>
      <c r="T558">
        <f t="shared" si="569"/>
        <v>-1.1359469060088223E-2</v>
      </c>
      <c r="U558">
        <f t="shared" si="569"/>
        <v>-4.2013330757395551E-3</v>
      </c>
      <c r="V558">
        <f t="shared" si="569"/>
        <v>-5.9723357642713637E-3</v>
      </c>
      <c r="W558">
        <f t="shared" si="569"/>
        <v>8.1825206253656191E-3</v>
      </c>
      <c r="X558">
        <f t="shared" si="569"/>
        <v>6.5537423606620848E-4</v>
      </c>
      <c r="Y558">
        <f t="shared" si="569"/>
        <v>1.0317335887849666E-2</v>
      </c>
      <c r="Z558">
        <f t="shared" si="569"/>
        <v>2.2151613572249929E-3</v>
      </c>
      <c r="AA558">
        <f t="shared" si="569"/>
        <v>2.4613209508841827E-2</v>
      </c>
      <c r="AB558">
        <f t="shared" si="569"/>
        <v>-5.2983075323815854E-3</v>
      </c>
      <c r="AC558" t="str">
        <f t="shared" si="569"/>
        <v/>
      </c>
      <c r="AD558" t="str">
        <f t="shared" si="569"/>
        <v/>
      </c>
      <c r="AE558">
        <f t="shared" si="569"/>
        <v>-1.7333750025656514E-3</v>
      </c>
      <c r="AF558">
        <f t="shared" si="569"/>
        <v>-1.9908362834959448E-3</v>
      </c>
      <c r="AG558">
        <f t="shared" si="569"/>
        <v>-1.5730035337426784E-3</v>
      </c>
      <c r="AH558">
        <f t="shared" si="569"/>
        <v>-5.0912708507366844E-3</v>
      </c>
      <c r="AI558">
        <f t="shared" ref="AI558:BP558" si="570">IF(COUNT(AI240)=1,AI240-AI239,"")</f>
        <v>-1.7060931457066886E-3</v>
      </c>
      <c r="AJ558">
        <f t="shared" si="570"/>
        <v>-6.8553180656181212E-3</v>
      </c>
      <c r="AK558">
        <f t="shared" si="570"/>
        <v>1.3793005231210742E-4</v>
      </c>
      <c r="AL558">
        <f t="shared" si="570"/>
        <v>8.1652634479674191E-3</v>
      </c>
      <c r="AM558">
        <f t="shared" si="570"/>
        <v>3.0189099680040243E-3</v>
      </c>
      <c r="AN558">
        <f t="shared" si="570"/>
        <v>1.8803365039699038E-3</v>
      </c>
      <c r="AO558">
        <f t="shared" si="570"/>
        <v>3.8711727874698454E-3</v>
      </c>
      <c r="AP558" t="str">
        <f t="shared" si="570"/>
        <v/>
      </c>
      <c r="AQ558">
        <f t="shared" si="570"/>
        <v>-2.6556631747602921E-3</v>
      </c>
      <c r="AR558">
        <f t="shared" si="570"/>
        <v>-4.546031937201267E-3</v>
      </c>
      <c r="AS558">
        <f t="shared" si="570"/>
        <v>-7.2016951119664441E-3</v>
      </c>
      <c r="AT558">
        <f t="shared" si="570"/>
        <v>8.5154987095718004E-3</v>
      </c>
      <c r="AU558" t="str">
        <f t="shared" si="570"/>
        <v/>
      </c>
      <c r="AV558">
        <f t="shared" si="570"/>
        <v>-4.1289016318586391E-3</v>
      </c>
      <c r="AW558">
        <f t="shared" si="570"/>
        <v>-2.0470217631229914E-3</v>
      </c>
      <c r="AX558">
        <f t="shared" si="570"/>
        <v>7.5014768611740834E-3</v>
      </c>
      <c r="AY558">
        <f t="shared" si="570"/>
        <v>8.1769940322571344E-3</v>
      </c>
      <c r="AZ558" t="str">
        <f t="shared" si="570"/>
        <v/>
      </c>
      <c r="BA558">
        <f t="shared" si="570"/>
        <v>3.0381965663935473E-2</v>
      </c>
      <c r="BB558">
        <f t="shared" si="570"/>
        <v>-3.9891626293719895E-4</v>
      </c>
      <c r="BC558">
        <f t="shared" si="570"/>
        <v>3.6626525450937031E-2</v>
      </c>
      <c r="BD558" t="str">
        <f t="shared" si="570"/>
        <v/>
      </c>
      <c r="BE558">
        <f t="shared" si="570"/>
        <v>4.624089793006636E-2</v>
      </c>
      <c r="BF558">
        <f t="shared" si="570"/>
        <v>1.0156099731096546E-2</v>
      </c>
      <c r="BG558">
        <f t="shared" si="570"/>
        <v>4.4606581316584126E-3</v>
      </c>
      <c r="BH558">
        <f t="shared" si="570"/>
        <v>2.0702179785883172E-3</v>
      </c>
      <c r="BI558" t="str">
        <f t="shared" si="570"/>
        <v/>
      </c>
      <c r="BJ558">
        <f t="shared" si="570"/>
        <v>-0.30141070566791761</v>
      </c>
      <c r="BK558">
        <f t="shared" si="570"/>
        <v>-0.44007271011821469</v>
      </c>
      <c r="BL558">
        <f t="shared" si="570"/>
        <v>-0.51386908284965838</v>
      </c>
      <c r="BM558">
        <f t="shared" si="570"/>
        <v>-0.13866200445020027</v>
      </c>
      <c r="BN558">
        <f t="shared" si="570"/>
        <v>-0.21245837730970374</v>
      </c>
      <c r="BO558">
        <f t="shared" si="570"/>
        <v>-1.4312969499430013E-3</v>
      </c>
      <c r="BP558">
        <f t="shared" si="570"/>
        <v>-6.9180894852619648E-3</v>
      </c>
    </row>
    <row r="559" spans="1:68" x14ac:dyDescent="0.2">
      <c r="A559">
        <v>2006</v>
      </c>
      <c r="B559">
        <v>2</v>
      </c>
      <c r="C559">
        <f t="shared" ref="C559:AH559" si="571">IF(COUNT(C241)=1,C241-C240,"")</f>
        <v>3.1500417822947213E-3</v>
      </c>
      <c r="D559">
        <f t="shared" si="571"/>
        <v>-1.2630095720300716E-3</v>
      </c>
      <c r="E559">
        <f t="shared" si="571"/>
        <v>-3.1316618012535713E-3</v>
      </c>
      <c r="F559">
        <f t="shared" si="571"/>
        <v>-7.6562540162719017E-3</v>
      </c>
      <c r="G559">
        <f t="shared" si="571"/>
        <v>-7.1905354893253559E-4</v>
      </c>
      <c r="H559">
        <f t="shared" si="571"/>
        <v>-1.386547406614369E-4</v>
      </c>
      <c r="I559">
        <f t="shared" si="571"/>
        <v>5.2438169084956243E-3</v>
      </c>
      <c r="J559">
        <f t="shared" si="571"/>
        <v>7.2841105248482307E-3</v>
      </c>
      <c r="K559">
        <f t="shared" si="571"/>
        <v>-5.3962580102098201E-3</v>
      </c>
      <c r="L559">
        <f t="shared" si="571"/>
        <v>-1.248010028800195E-2</v>
      </c>
      <c r="M559">
        <f t="shared" si="571"/>
        <v>1.4071046848167512E-3</v>
      </c>
      <c r="N559">
        <f t="shared" si="571"/>
        <v>-1.3259515556803159E-2</v>
      </c>
      <c r="O559">
        <f t="shared" si="571"/>
        <v>2.9857920211235012E-2</v>
      </c>
      <c r="P559">
        <f t="shared" si="571"/>
        <v>-1.2160426222987842E-4</v>
      </c>
      <c r="Q559">
        <f t="shared" si="571"/>
        <v>2.3453375435952134E-3</v>
      </c>
      <c r="R559">
        <f t="shared" si="571"/>
        <v>1.6692572572117648E-2</v>
      </c>
      <c r="S559">
        <f t="shared" si="571"/>
        <v>1.272036104819918E-2</v>
      </c>
      <c r="T559">
        <f t="shared" si="571"/>
        <v>2.7128748561340288E-2</v>
      </c>
      <c r="U559">
        <f t="shared" si="571"/>
        <v>-2.7938567331267095E-3</v>
      </c>
      <c r="V559">
        <f t="shared" si="571"/>
        <v>-5.5803461004764188E-3</v>
      </c>
      <c r="W559">
        <f t="shared" si="571"/>
        <v>1.4779338915968054E-2</v>
      </c>
      <c r="X559">
        <f t="shared" si="571"/>
        <v>2.1320310109915752E-3</v>
      </c>
      <c r="Y559">
        <f t="shared" si="571"/>
        <v>8.906024127577794E-3</v>
      </c>
      <c r="Z559">
        <f t="shared" si="571"/>
        <v>1.5762902681229818E-2</v>
      </c>
      <c r="AA559">
        <f t="shared" si="571"/>
        <v>-2.9597597019082045E-3</v>
      </c>
      <c r="AB559">
        <f t="shared" si="571"/>
        <v>-2.0692159180688563E-3</v>
      </c>
      <c r="AC559" t="str">
        <f t="shared" si="571"/>
        <v/>
      </c>
      <c r="AD559" t="str">
        <f t="shared" si="571"/>
        <v/>
      </c>
      <c r="AE559">
        <f t="shared" si="571"/>
        <v>-7.1996367257654015E-4</v>
      </c>
      <c r="AF559">
        <f t="shared" si="571"/>
        <v>-2.4963731466964845E-3</v>
      </c>
      <c r="AG559">
        <f t="shared" si="571"/>
        <v>-1.1925174872624567E-3</v>
      </c>
      <c r="AH559">
        <f t="shared" si="571"/>
        <v>-1.2764743269796597E-2</v>
      </c>
      <c r="AI559">
        <f t="shared" ref="AI559:BP559" si="572">IF(COUNT(AI241)=1,AI241-AI240,"")</f>
        <v>-4.0598952885417816E-4</v>
      </c>
      <c r="AJ559">
        <f t="shared" si="572"/>
        <v>-4.2686985398567856E-3</v>
      </c>
      <c r="AK559">
        <f t="shared" si="572"/>
        <v>-1.1875487385779593E-3</v>
      </c>
      <c r="AL559">
        <f t="shared" si="572"/>
        <v>1.5955001280537395E-2</v>
      </c>
      <c r="AM559">
        <f t="shared" si="572"/>
        <v>-5.4044717400358877E-4</v>
      </c>
      <c r="AN559">
        <f t="shared" si="572"/>
        <v>3.0691471584702867E-3</v>
      </c>
      <c r="AO559">
        <f t="shared" si="572"/>
        <v>5.5655203051765412E-3</v>
      </c>
      <c r="AP559" t="str">
        <f t="shared" si="572"/>
        <v/>
      </c>
      <c r="AQ559">
        <f t="shared" si="572"/>
        <v>-1.9563343666408883E-3</v>
      </c>
      <c r="AR559">
        <f t="shared" si="572"/>
        <v>2.5618632235557826E-4</v>
      </c>
      <c r="AS559">
        <f t="shared" si="572"/>
        <v>-1.7001480442928596E-3</v>
      </c>
      <c r="AT559">
        <f t="shared" si="572"/>
        <v>4.8501898265477239E-3</v>
      </c>
      <c r="AU559" t="str">
        <f t="shared" si="572"/>
        <v/>
      </c>
      <c r="AV559">
        <f t="shared" si="572"/>
        <v>-3.1169062741565057E-3</v>
      </c>
      <c r="AW559">
        <f t="shared" si="572"/>
        <v>-7.4575864215553622E-5</v>
      </c>
      <c r="AX559">
        <f t="shared" si="572"/>
        <v>5.3177200424334714E-3</v>
      </c>
      <c r="AY559">
        <f t="shared" si="572"/>
        <v>5.3423300618167247E-3</v>
      </c>
      <c r="AZ559" t="str">
        <f t="shared" si="572"/>
        <v/>
      </c>
      <c r="BA559">
        <f t="shared" si="572"/>
        <v>1.169602152826732E-2</v>
      </c>
      <c r="BB559">
        <f t="shared" si="572"/>
        <v>-4.4457904162609196E-4</v>
      </c>
      <c r="BC559">
        <f t="shared" si="572"/>
        <v>-8.6151173768298506E-3</v>
      </c>
      <c r="BD559" t="str">
        <f t="shared" si="572"/>
        <v/>
      </c>
      <c r="BE559">
        <f t="shared" si="572"/>
        <v>-1.5930941213873062E-2</v>
      </c>
      <c r="BF559">
        <f t="shared" si="572"/>
        <v>1.8451374426850187E-2</v>
      </c>
      <c r="BG559">
        <f t="shared" si="572"/>
        <v>-7.0927127908522181E-3</v>
      </c>
      <c r="BH559">
        <f t="shared" si="572"/>
        <v>8.0853340015150932E-4</v>
      </c>
      <c r="BI559" t="str">
        <f t="shared" si="572"/>
        <v/>
      </c>
      <c r="BJ559">
        <f t="shared" si="572"/>
        <v>-0.22487036159594931</v>
      </c>
      <c r="BK559">
        <f t="shared" si="572"/>
        <v>-0.34358637918405499</v>
      </c>
      <c r="BL559">
        <f t="shared" si="572"/>
        <v>0.14990378688001194</v>
      </c>
      <c r="BM559">
        <f t="shared" si="572"/>
        <v>-0.11871601758802308</v>
      </c>
      <c r="BN559">
        <f t="shared" si="572"/>
        <v>0.37477414837505774</v>
      </c>
      <c r="BO559">
        <f t="shared" si="572"/>
        <v>-2.5061949942372444E-3</v>
      </c>
      <c r="BP559">
        <f t="shared" si="572"/>
        <v>2.7972915138795643E-3</v>
      </c>
    </row>
    <row r="560" spans="1:68" x14ac:dyDescent="0.2">
      <c r="A560">
        <v>2006</v>
      </c>
      <c r="B560">
        <v>3</v>
      </c>
      <c r="C560">
        <f t="shared" ref="C560:AH560" si="573">IF(COUNT(C242)=1,C242-C241,"")</f>
        <v>-4.1411777582069931E-3</v>
      </c>
      <c r="D560">
        <f t="shared" si="573"/>
        <v>-5.3135222608009514E-3</v>
      </c>
      <c r="E560">
        <f t="shared" si="573"/>
        <v>-1.1001736975272181E-2</v>
      </c>
      <c r="F560">
        <f t="shared" si="573"/>
        <v>-8.0330043358118886E-3</v>
      </c>
      <c r="G560">
        <f t="shared" si="573"/>
        <v>-1.2684671335092546E-2</v>
      </c>
      <c r="H560">
        <f t="shared" si="573"/>
        <v>-2.1798012588849502E-3</v>
      </c>
      <c r="I560">
        <f t="shared" si="573"/>
        <v>1.7410113975252273E-2</v>
      </c>
      <c r="J560">
        <f t="shared" si="573"/>
        <v>5.7985071985413583E-3</v>
      </c>
      <c r="K560">
        <f t="shared" si="573"/>
        <v>-1.0142936471009278E-3</v>
      </c>
      <c r="L560">
        <f t="shared" si="573"/>
        <v>5.5878717910990972E-3</v>
      </c>
      <c r="M560">
        <f t="shared" si="573"/>
        <v>-1.1999072799682153E-3</v>
      </c>
      <c r="N560">
        <f t="shared" si="573"/>
        <v>-8.0398300431703262E-3</v>
      </c>
      <c r="O560">
        <f t="shared" si="573"/>
        <v>1.708557587275461E-2</v>
      </c>
      <c r="P560">
        <f t="shared" si="573"/>
        <v>3.4787599031574474E-3</v>
      </c>
      <c r="Q560">
        <f t="shared" si="573"/>
        <v>-3.8887039045532312E-3</v>
      </c>
      <c r="R560">
        <f t="shared" si="573"/>
        <v>-2.58617377728525E-2</v>
      </c>
      <c r="S560">
        <f t="shared" si="573"/>
        <v>-1.6567543433313681E-2</v>
      </c>
      <c r="T560">
        <f t="shared" si="573"/>
        <v>-4.7666490179873122E-2</v>
      </c>
      <c r="U560">
        <f t="shared" si="573"/>
        <v>6.0844876116128432E-3</v>
      </c>
      <c r="V560">
        <f t="shared" si="573"/>
        <v>1.096290014583623E-2</v>
      </c>
      <c r="W560">
        <f t="shared" si="573"/>
        <v>-1.8955862291024417E-2</v>
      </c>
      <c r="X560">
        <f t="shared" si="573"/>
        <v>-2.2037355570576622E-3</v>
      </c>
      <c r="Y560">
        <f t="shared" si="573"/>
        <v>-1.1213005297605605E-3</v>
      </c>
      <c r="Z560">
        <f t="shared" si="573"/>
        <v>-1.3796359897669142E-2</v>
      </c>
      <c r="AA560">
        <f t="shared" si="573"/>
        <v>2.1593143128821879E-2</v>
      </c>
      <c r="AB560">
        <f t="shared" si="573"/>
        <v>-2.9723621924651056E-3</v>
      </c>
      <c r="AC560" t="str">
        <f t="shared" si="573"/>
        <v/>
      </c>
      <c r="AD560" t="str">
        <f t="shared" si="573"/>
        <v/>
      </c>
      <c r="AE560">
        <f t="shared" si="573"/>
        <v>2.5058645501987442E-3</v>
      </c>
      <c r="AF560">
        <f t="shared" si="573"/>
        <v>1.0899927686803146E-2</v>
      </c>
      <c r="AG560">
        <f t="shared" si="573"/>
        <v>2.9900965208273789E-4</v>
      </c>
      <c r="AH560">
        <f t="shared" si="573"/>
        <v>0.11533056321355328</v>
      </c>
      <c r="AI560">
        <f t="shared" ref="AI560:BP560" si="574">IF(COUNT(AI242)=1,AI242-AI241,"")</f>
        <v>4.6996457446377704E-3</v>
      </c>
      <c r="AJ560">
        <f t="shared" si="574"/>
        <v>3.3915439292482752E-2</v>
      </c>
      <c r="AK560">
        <f t="shared" si="574"/>
        <v>2.4779851677259046E-4</v>
      </c>
      <c r="AL560">
        <f t="shared" si="574"/>
        <v>8.2641252249908703E-3</v>
      </c>
      <c r="AM560">
        <f t="shared" si="574"/>
        <v>-2.6560769391927863E-3</v>
      </c>
      <c r="AN560">
        <f t="shared" si="574"/>
        <v>-4.8207150544765653E-4</v>
      </c>
      <c r="AO560">
        <f t="shared" si="574"/>
        <v>-1.1381999192237924E-2</v>
      </c>
      <c r="AP560" t="str">
        <f t="shared" si="574"/>
        <v/>
      </c>
      <c r="AQ560">
        <f t="shared" si="574"/>
        <v>-6.2535251365503086E-3</v>
      </c>
      <c r="AR560">
        <f t="shared" si="574"/>
        <v>2.6159371522860297E-3</v>
      </c>
      <c r="AS560">
        <f t="shared" si="574"/>
        <v>-3.6375879842704961E-3</v>
      </c>
      <c r="AT560">
        <f t="shared" si="574"/>
        <v>-5.0358977397302329E-4</v>
      </c>
      <c r="AU560" t="str">
        <f t="shared" si="574"/>
        <v/>
      </c>
      <c r="AV560">
        <f t="shared" si="574"/>
        <v>-2.0328486017380243E-3</v>
      </c>
      <c r="AW560">
        <f t="shared" si="574"/>
        <v>1.9020188805631832E-3</v>
      </c>
      <c r="AX560">
        <f t="shared" si="574"/>
        <v>-1.0331537701864235E-3</v>
      </c>
      <c r="AY560">
        <f t="shared" si="574"/>
        <v>-1.6608200202714585E-3</v>
      </c>
      <c r="AZ560" t="str">
        <f t="shared" si="574"/>
        <v/>
      </c>
      <c r="BA560">
        <f t="shared" si="574"/>
        <v>5.9204372720078391E-2</v>
      </c>
      <c r="BB560">
        <f t="shared" si="574"/>
        <v>-3.5261369064105708E-3</v>
      </c>
      <c r="BC560">
        <f t="shared" si="574"/>
        <v>6.5334313564759938E-2</v>
      </c>
      <c r="BD560" t="str">
        <f t="shared" si="574"/>
        <v/>
      </c>
      <c r="BE560">
        <f t="shared" si="574"/>
        <v>-0.1105874119486101</v>
      </c>
      <c r="BF560">
        <f t="shared" si="574"/>
        <v>-2.6358024622021858E-3</v>
      </c>
      <c r="BG560">
        <f t="shared" si="574"/>
        <v>8.2939169269975466E-3</v>
      </c>
      <c r="BH560">
        <f t="shared" si="574"/>
        <v>5.1436702556752409E-3</v>
      </c>
      <c r="BI560" t="str">
        <f t="shared" si="574"/>
        <v/>
      </c>
      <c r="BJ560">
        <f t="shared" si="574"/>
        <v>-3.0583309241914325E-2</v>
      </c>
      <c r="BK560">
        <f t="shared" si="574"/>
        <v>-2.0232375305807793E-2</v>
      </c>
      <c r="BL560">
        <f t="shared" si="574"/>
        <v>0.2228509826699776</v>
      </c>
      <c r="BM560">
        <f t="shared" si="574"/>
        <v>1.0350933936176698E-2</v>
      </c>
      <c r="BN560">
        <f t="shared" si="574"/>
        <v>0.25343429183485955</v>
      </c>
      <c r="BO560">
        <f t="shared" si="574"/>
        <v>-1.5682166765539591E-2</v>
      </c>
      <c r="BP560">
        <f t="shared" si="574"/>
        <v>-4.6262163540954082E-3</v>
      </c>
    </row>
    <row r="561" spans="1:68" x14ac:dyDescent="0.2">
      <c r="A561">
        <v>2006</v>
      </c>
      <c r="B561">
        <v>4</v>
      </c>
      <c r="C561">
        <f t="shared" ref="C561:AH561" si="575">IF(COUNT(C243)=1,C243-C242,"")</f>
        <v>2.5870483212209194E-3</v>
      </c>
      <c r="D561">
        <f t="shared" si="575"/>
        <v>-1.8250011710989611E-3</v>
      </c>
      <c r="E561">
        <f t="shared" si="575"/>
        <v>-1.5481588576733429E-3</v>
      </c>
      <c r="F561">
        <f t="shared" si="575"/>
        <v>-6.8686430753750471E-3</v>
      </c>
      <c r="G561">
        <f t="shared" si="575"/>
        <v>1.3647395372435867E-3</v>
      </c>
      <c r="H561">
        <f t="shared" si="575"/>
        <v>-1.8832998969777748E-3</v>
      </c>
      <c r="I561">
        <f t="shared" si="575"/>
        <v>1.2459017909778325E-3</v>
      </c>
      <c r="J561">
        <f t="shared" si="575"/>
        <v>-3.9853072250517485E-3</v>
      </c>
      <c r="K561">
        <f t="shared" si="575"/>
        <v>-1.2548078470504542E-2</v>
      </c>
      <c r="L561">
        <f t="shared" si="575"/>
        <v>-3.1567403191897547E-2</v>
      </c>
      <c r="M561">
        <f t="shared" si="575"/>
        <v>-1.1272635187510538E-2</v>
      </c>
      <c r="N561">
        <f t="shared" si="575"/>
        <v>-1.683346137246744E-4</v>
      </c>
      <c r="O561">
        <f t="shared" si="575"/>
        <v>1.3483510945149213E-2</v>
      </c>
      <c r="P561">
        <f t="shared" si="575"/>
        <v>1.6495329354367435E-3</v>
      </c>
      <c r="Q561">
        <f t="shared" si="575"/>
        <v>2.1522401366572477E-3</v>
      </c>
      <c r="R561">
        <f t="shared" si="575"/>
        <v>-6.2158122935684901E-4</v>
      </c>
      <c r="S561">
        <f t="shared" si="575"/>
        <v>-2.8955831803756382E-4</v>
      </c>
      <c r="T561">
        <f t="shared" si="575"/>
        <v>-1.0184687578904672E-3</v>
      </c>
      <c r="U561">
        <f t="shared" si="575"/>
        <v>-1.3346553306375242E-2</v>
      </c>
      <c r="V561">
        <f t="shared" si="575"/>
        <v>-1.4191528855201696E-2</v>
      </c>
      <c r="W561">
        <f t="shared" si="575"/>
        <v>-7.3432960389725466E-3</v>
      </c>
      <c r="X561">
        <f t="shared" si="575"/>
        <v>6.4548483331474671E-3</v>
      </c>
      <c r="Y561">
        <f t="shared" si="575"/>
        <v>2.2924235176357222E-2</v>
      </c>
      <c r="Z561">
        <f t="shared" si="575"/>
        <v>3.0379085110196158E-2</v>
      </c>
      <c r="AA561">
        <f t="shared" si="575"/>
        <v>9.2163893181425038E-3</v>
      </c>
      <c r="AB561">
        <f t="shared" si="575"/>
        <v>-3.513531618427379E-3</v>
      </c>
      <c r="AC561" t="str">
        <f t="shared" si="575"/>
        <v/>
      </c>
      <c r="AD561" t="str">
        <f t="shared" si="575"/>
        <v/>
      </c>
      <c r="AE561">
        <f t="shared" si="575"/>
        <v>-5.2965972123688587E-3</v>
      </c>
      <c r="AF561">
        <f t="shared" si="575"/>
        <v>-3.1000490038808337E-3</v>
      </c>
      <c r="AG561">
        <f t="shared" si="575"/>
        <v>-1.20930774743222E-3</v>
      </c>
      <c r="AH561">
        <f t="shared" si="575"/>
        <v>-2.1016534420342126E-2</v>
      </c>
      <c r="AI561">
        <f t="shared" ref="AI561:BP561" si="576">IF(COUNT(AI243)=1,AI243-AI242,"")</f>
        <v>3.4622537125299502E-3</v>
      </c>
      <c r="AJ561">
        <f t="shared" si="576"/>
        <v>-7.916894514996109E-3</v>
      </c>
      <c r="AK561">
        <f t="shared" si="576"/>
        <v>-2.1301359588399293E-3</v>
      </c>
      <c r="AL561">
        <f t="shared" si="576"/>
        <v>1.1223062423201036E-2</v>
      </c>
      <c r="AM561">
        <f t="shared" si="576"/>
        <v>-3.7809750450357171E-4</v>
      </c>
      <c r="AN561">
        <f t="shared" si="576"/>
        <v>-1.6213867511130076E-3</v>
      </c>
      <c r="AO561">
        <f t="shared" si="576"/>
        <v>1.4786622527838134E-3</v>
      </c>
      <c r="AP561" t="str">
        <f t="shared" si="576"/>
        <v/>
      </c>
      <c r="AQ561">
        <f t="shared" si="576"/>
        <v>-2.9201224805799342E-3</v>
      </c>
      <c r="AR561">
        <f t="shared" si="576"/>
        <v>1.1574557573634792E-4</v>
      </c>
      <c r="AS561">
        <f t="shared" si="576"/>
        <v>-2.8043769048533562E-3</v>
      </c>
      <c r="AT561">
        <f t="shared" si="576"/>
        <v>5.3914252260446327E-3</v>
      </c>
      <c r="AU561" t="str">
        <f t="shared" si="576"/>
        <v/>
      </c>
      <c r="AV561">
        <f t="shared" si="576"/>
        <v>-9.5439868907476466E-5</v>
      </c>
      <c r="AW561">
        <f t="shared" si="576"/>
        <v>-4.8577336862232201E-3</v>
      </c>
      <c r="AX561">
        <f t="shared" si="576"/>
        <v>4.4974760041993633E-3</v>
      </c>
      <c r="AY561">
        <f t="shared" si="576"/>
        <v>6.1005280986439203E-3</v>
      </c>
      <c r="AZ561" t="str">
        <f t="shared" si="576"/>
        <v/>
      </c>
      <c r="BA561">
        <f t="shared" si="576"/>
        <v>-4.525614153618962E-3</v>
      </c>
      <c r="BB561">
        <f t="shared" si="576"/>
        <v>-5.7963396826021807E-4</v>
      </c>
      <c r="BC561">
        <f t="shared" si="576"/>
        <v>-2.8494412820526449E-2</v>
      </c>
      <c r="BD561" t="str">
        <f t="shared" si="576"/>
        <v/>
      </c>
      <c r="BE561">
        <f t="shared" si="576"/>
        <v>-1.1518109781420094E-2</v>
      </c>
      <c r="BF561">
        <f t="shared" si="576"/>
        <v>1.43231114266964E-2</v>
      </c>
      <c r="BG561">
        <f t="shared" si="576"/>
        <v>-7.4198749140679254E-3</v>
      </c>
      <c r="BH561">
        <f t="shared" si="576"/>
        <v>4.251455520185056E-4</v>
      </c>
      <c r="BI561" t="str">
        <f t="shared" si="576"/>
        <v/>
      </c>
      <c r="BJ561">
        <f t="shared" si="576"/>
        <v>-0.14724836173656008</v>
      </c>
      <c r="BK561">
        <f t="shared" si="576"/>
        <v>-4.86786542865838E-2</v>
      </c>
      <c r="BL561">
        <f t="shared" si="576"/>
        <v>-9.4651217586109837E-2</v>
      </c>
      <c r="BM561">
        <f t="shared" si="576"/>
        <v>9.8569707450034905E-2</v>
      </c>
      <c r="BN561">
        <f t="shared" si="576"/>
        <v>5.2597144094207682E-2</v>
      </c>
      <c r="BO561">
        <f t="shared" si="576"/>
        <v>1.373225166604105E-2</v>
      </c>
      <c r="BP561">
        <f t="shared" si="576"/>
        <v>-1.1929680409706343E-2</v>
      </c>
    </row>
    <row r="562" spans="1:68" x14ac:dyDescent="0.2">
      <c r="A562">
        <v>2007</v>
      </c>
      <c r="B562">
        <v>1</v>
      </c>
      <c r="C562">
        <f t="shared" ref="C562:AH562" si="577">IF(COUNT(C244)=1,C244-C243,"")</f>
        <v>-4.7990794340790899E-3</v>
      </c>
      <c r="D562">
        <f t="shared" si="577"/>
        <v>2.8036848379464629E-4</v>
      </c>
      <c r="E562">
        <f t="shared" si="577"/>
        <v>-5.8007594467390788E-4</v>
      </c>
      <c r="F562">
        <f t="shared" si="577"/>
        <v>-1.09861559471085E-2</v>
      </c>
      <c r="G562">
        <f t="shared" si="577"/>
        <v>5.003978838168166E-3</v>
      </c>
      <c r="H562">
        <f t="shared" si="577"/>
        <v>8.2531737295354901E-4</v>
      </c>
      <c r="I562">
        <f t="shared" si="577"/>
        <v>-2.2906650659658467E-2</v>
      </c>
      <c r="J562">
        <f t="shared" si="577"/>
        <v>-9.5695140694989078E-3</v>
      </c>
      <c r="K562">
        <f t="shared" si="577"/>
        <v>-1.6045970050237557E-2</v>
      </c>
      <c r="L562">
        <f t="shared" si="577"/>
        <v>-5.0544662333861901E-2</v>
      </c>
      <c r="M562">
        <f t="shared" si="577"/>
        <v>-1.1651833286239643E-2</v>
      </c>
      <c r="N562">
        <f t="shared" si="577"/>
        <v>5.0353699045802003E-3</v>
      </c>
      <c r="O562">
        <f t="shared" si="577"/>
        <v>5.5631888792664341E-3</v>
      </c>
      <c r="P562">
        <f t="shared" si="577"/>
        <v>-3.3125482910639562E-3</v>
      </c>
      <c r="Q562">
        <f t="shared" si="577"/>
        <v>-5.2130855149454258E-4</v>
      </c>
      <c r="R562">
        <f t="shared" si="577"/>
        <v>-4.0747035228774209E-3</v>
      </c>
      <c r="S562">
        <f t="shared" si="577"/>
        <v>-2.8376868652983944E-3</v>
      </c>
      <c r="T562">
        <f t="shared" si="577"/>
        <v>-6.4280017685156565E-3</v>
      </c>
      <c r="U562">
        <f t="shared" si="577"/>
        <v>-1.2841088517134835E-3</v>
      </c>
      <c r="V562">
        <f t="shared" si="577"/>
        <v>-1.0653992414484392E-3</v>
      </c>
      <c r="W562">
        <f t="shared" si="577"/>
        <v>-1.2523361805865107E-3</v>
      </c>
      <c r="X562">
        <f t="shared" si="577"/>
        <v>-4.2298459284895173E-3</v>
      </c>
      <c r="Y562">
        <f t="shared" si="577"/>
        <v>-6.3997547651588604E-3</v>
      </c>
      <c r="Z562">
        <f t="shared" si="577"/>
        <v>-1.1076311004870831E-2</v>
      </c>
      <c r="AA562">
        <f t="shared" si="577"/>
        <v>2.3187199207193032E-3</v>
      </c>
      <c r="AB562">
        <f t="shared" si="577"/>
        <v>-3.1028298413833255E-3</v>
      </c>
      <c r="AC562" t="str">
        <f t="shared" si="577"/>
        <v/>
      </c>
      <c r="AD562" t="str">
        <f t="shared" si="577"/>
        <v/>
      </c>
      <c r="AE562">
        <f t="shared" si="577"/>
        <v>7.853050043582499E-5</v>
      </c>
      <c r="AF562">
        <f t="shared" si="577"/>
        <v>-4.75093291290829E-3</v>
      </c>
      <c r="AG562">
        <f t="shared" si="577"/>
        <v>-2.0789755262473619E-4</v>
      </c>
      <c r="AH562">
        <f t="shared" si="577"/>
        <v>-4.8698806234844128E-2</v>
      </c>
      <c r="AI562">
        <f t="shared" ref="AI562:BP562" si="578">IF(COUNT(AI244)=1,AI244-AI243,"")</f>
        <v>1.494226520269315E-3</v>
      </c>
      <c r="AJ562">
        <f t="shared" si="578"/>
        <v>-1.4590321489618141E-2</v>
      </c>
      <c r="AK562">
        <f t="shared" si="578"/>
        <v>-6.9668181720494715E-4</v>
      </c>
      <c r="AL562">
        <f t="shared" si="578"/>
        <v>5.5023852028410758E-3</v>
      </c>
      <c r="AM562">
        <f t="shared" si="578"/>
        <v>-2.8194188751111682E-3</v>
      </c>
      <c r="AN562">
        <f t="shared" si="578"/>
        <v>-4.4806952203462203E-3</v>
      </c>
      <c r="AO562">
        <f t="shared" si="578"/>
        <v>2.7023769258160968E-4</v>
      </c>
      <c r="AP562" t="str">
        <f t="shared" si="578"/>
        <v/>
      </c>
      <c r="AQ562">
        <f t="shared" si="578"/>
        <v>2.2998268897715946E-3</v>
      </c>
      <c r="AR562">
        <f t="shared" si="578"/>
        <v>-4.8032573410874413E-3</v>
      </c>
      <c r="AS562">
        <f t="shared" si="578"/>
        <v>-2.5034304513233963E-3</v>
      </c>
      <c r="AT562">
        <f t="shared" si="578"/>
        <v>-2.2956489827792304E-3</v>
      </c>
      <c r="AU562" t="str">
        <f t="shared" si="578"/>
        <v/>
      </c>
      <c r="AV562">
        <f t="shared" si="578"/>
        <v>2.3873326329368894E-3</v>
      </c>
      <c r="AW562">
        <f t="shared" si="578"/>
        <v>-9.0628665135339403E-3</v>
      </c>
      <c r="AX562">
        <f t="shared" si="578"/>
        <v>-3.9096008005774507E-3</v>
      </c>
      <c r="AY562">
        <f t="shared" si="578"/>
        <v>-9.1885487463372328E-4</v>
      </c>
      <c r="AZ562" t="str">
        <f t="shared" si="578"/>
        <v/>
      </c>
      <c r="BA562">
        <f t="shared" si="578"/>
        <v>2.1144628835437107E-2</v>
      </c>
      <c r="BB562">
        <f t="shared" si="578"/>
        <v>3.8693426577616208E-3</v>
      </c>
      <c r="BC562">
        <f t="shared" si="578"/>
        <v>2.8532310807957373E-2</v>
      </c>
      <c r="BD562" t="str">
        <f t="shared" si="578"/>
        <v/>
      </c>
      <c r="BE562">
        <f t="shared" si="578"/>
        <v>4.4027755783292655E-2</v>
      </c>
      <c r="BF562">
        <f t="shared" si="578"/>
        <v>1.0253318115378107E-2</v>
      </c>
      <c r="BG562">
        <f t="shared" si="578"/>
        <v>1.274010726773156E-2</v>
      </c>
      <c r="BH562">
        <f t="shared" si="578"/>
        <v>1.2334023093052808E-3</v>
      </c>
      <c r="BI562" t="str">
        <f t="shared" si="578"/>
        <v/>
      </c>
      <c r="BJ562">
        <f t="shared" si="578"/>
        <v>0.14645478235764076</v>
      </c>
      <c r="BK562">
        <f t="shared" si="578"/>
        <v>-7.7580526694929652E-2</v>
      </c>
      <c r="BL562">
        <f t="shared" si="578"/>
        <v>-0.22236581785877174</v>
      </c>
      <c r="BM562">
        <f t="shared" si="578"/>
        <v>-0.22403530905252156</v>
      </c>
      <c r="BN562">
        <f t="shared" si="578"/>
        <v>-0.36882060025479202</v>
      </c>
      <c r="BO562">
        <f t="shared" si="578"/>
        <v>1.9325787852812054E-4</v>
      </c>
      <c r="BP562">
        <f t="shared" si="578"/>
        <v>1.6271435019642067E-2</v>
      </c>
    </row>
    <row r="563" spans="1:68" x14ac:dyDescent="0.2">
      <c r="A563">
        <v>2007</v>
      </c>
      <c r="B563">
        <v>2</v>
      </c>
      <c r="C563">
        <f t="shared" ref="C563:AH563" si="579">IF(COUNT(C245)=1,C245-C244,"")</f>
        <v>-4.1974644120710281E-3</v>
      </c>
      <c r="D563">
        <f t="shared" si="579"/>
        <v>-7.0149189204293805E-4</v>
      </c>
      <c r="E563">
        <f t="shared" si="579"/>
        <v>-2.0272189806735952E-3</v>
      </c>
      <c r="F563">
        <f t="shared" si="579"/>
        <v>-8.2832521498072964E-3</v>
      </c>
      <c r="G563">
        <f t="shared" si="579"/>
        <v>1.2149105439078767E-3</v>
      </c>
      <c r="H563">
        <f t="shared" si="579"/>
        <v>7.3185530572672519E-5</v>
      </c>
      <c r="I563">
        <f t="shared" si="579"/>
        <v>-4.1432971301924582E-3</v>
      </c>
      <c r="J563">
        <f t="shared" si="579"/>
        <v>-2.0742779556295332E-3</v>
      </c>
      <c r="K563">
        <f t="shared" si="579"/>
        <v>-1.3131089665037621E-2</v>
      </c>
      <c r="L563">
        <f t="shared" si="579"/>
        <v>-4.4808697364072003E-2</v>
      </c>
      <c r="M563">
        <f t="shared" si="579"/>
        <v>-6.8616125420177809E-3</v>
      </c>
      <c r="N563">
        <f t="shared" si="579"/>
        <v>4.049663110357038E-3</v>
      </c>
      <c r="O563">
        <f t="shared" si="579"/>
        <v>2.8933494549878702E-2</v>
      </c>
      <c r="P563">
        <f t="shared" si="579"/>
        <v>-5.3667965256638372E-4</v>
      </c>
      <c r="Q563">
        <f t="shared" si="579"/>
        <v>-2.8239029324206369E-3</v>
      </c>
      <c r="R563">
        <f t="shared" si="579"/>
        <v>-2.178363953324336E-2</v>
      </c>
      <c r="S563">
        <f t="shared" si="579"/>
        <v>-1.7012607006070546E-2</v>
      </c>
      <c r="T563">
        <f t="shared" si="579"/>
        <v>-3.277031422535881E-2</v>
      </c>
      <c r="U563">
        <f t="shared" si="579"/>
        <v>1.0173282137238004E-3</v>
      </c>
      <c r="V563">
        <f t="shared" si="579"/>
        <v>1.7211348614694089E-3</v>
      </c>
      <c r="W563">
        <f t="shared" si="579"/>
        <v>-9.900374149571789E-4</v>
      </c>
      <c r="X563">
        <f t="shared" si="579"/>
        <v>-3.136969477821161E-3</v>
      </c>
      <c r="Y563">
        <f t="shared" si="579"/>
        <v>-9.532733656818948E-3</v>
      </c>
      <c r="Z563">
        <f t="shared" si="579"/>
        <v>-1.2866739251334636E-2</v>
      </c>
      <c r="AA563">
        <f t="shared" si="579"/>
        <v>-3.4178906493709249E-3</v>
      </c>
      <c r="AB563">
        <f t="shared" si="579"/>
        <v>5.825049380980829E-4</v>
      </c>
      <c r="AC563" t="str">
        <f t="shared" si="579"/>
        <v/>
      </c>
      <c r="AD563" t="str">
        <f t="shared" si="579"/>
        <v/>
      </c>
      <c r="AE563">
        <f t="shared" si="579"/>
        <v>1.9734133340127968E-3</v>
      </c>
      <c r="AF563">
        <f t="shared" si="579"/>
        <v>3.5121749728972418E-5</v>
      </c>
      <c r="AG563">
        <f t="shared" si="579"/>
        <v>-5.8672568906104061E-4</v>
      </c>
      <c r="AH563">
        <f t="shared" si="579"/>
        <v>6.5619583076914623E-3</v>
      </c>
      <c r="AI563">
        <f t="shared" ref="AI563:BP563" si="580">IF(COUNT(AI245)=1,AI245-AI244,"")</f>
        <v>1.9674016614850132E-3</v>
      </c>
      <c r="AJ563">
        <f t="shared" si="580"/>
        <v>-1.9243962547221827E-4</v>
      </c>
      <c r="AK563">
        <f t="shared" si="580"/>
        <v>2.8366789413247773E-4</v>
      </c>
      <c r="AL563">
        <f t="shared" si="580"/>
        <v>1.159653642561409E-2</v>
      </c>
      <c r="AM563">
        <f t="shared" si="580"/>
        <v>-1.3615904991262084E-3</v>
      </c>
      <c r="AN563">
        <f t="shared" si="580"/>
        <v>2.0931856331118937E-4</v>
      </c>
      <c r="AO563">
        <f t="shared" si="580"/>
        <v>1.7419681360708594E-4</v>
      </c>
      <c r="AP563" t="str">
        <f t="shared" si="580"/>
        <v/>
      </c>
      <c r="AQ563">
        <f t="shared" si="580"/>
        <v>-6.3436552981421812E-4</v>
      </c>
      <c r="AR563">
        <f t="shared" si="580"/>
        <v>-3.0384269402716768E-6</v>
      </c>
      <c r="AS563">
        <f t="shared" si="580"/>
        <v>-6.374039567624834E-4</v>
      </c>
      <c r="AT563">
        <f t="shared" si="580"/>
        <v>-3.5600604553217563E-3</v>
      </c>
      <c r="AU563" t="str">
        <f t="shared" si="580"/>
        <v/>
      </c>
      <c r="AV563">
        <f t="shared" si="580"/>
        <v>8.3536152672536446E-4</v>
      </c>
      <c r="AW563">
        <f t="shared" si="580"/>
        <v>-2.0312797588593057E-3</v>
      </c>
      <c r="AX563">
        <f t="shared" si="580"/>
        <v>-4.0460730648730348E-3</v>
      </c>
      <c r="AY563">
        <f t="shared" si="580"/>
        <v>-3.3757507686527077E-3</v>
      </c>
      <c r="AZ563" t="str">
        <f t="shared" si="580"/>
        <v/>
      </c>
      <c r="BA563">
        <f t="shared" si="580"/>
        <v>-1.9272799211070168E-2</v>
      </c>
      <c r="BB563">
        <f t="shared" si="580"/>
        <v>7.5584932092009893E-4</v>
      </c>
      <c r="BC563">
        <f t="shared" si="580"/>
        <v>1.3693383462452413E-2</v>
      </c>
      <c r="BD563" t="str">
        <f t="shared" si="580"/>
        <v/>
      </c>
      <c r="BE563">
        <f t="shared" si="580"/>
        <v>-1.4203373574792622E-3</v>
      </c>
      <c r="BF563">
        <f t="shared" si="580"/>
        <v>1.1561414675535175E-2</v>
      </c>
      <c r="BG563">
        <f t="shared" si="580"/>
        <v>1.4458781186546865E-2</v>
      </c>
      <c r="BH563">
        <f t="shared" si="580"/>
        <v>-4.0776270258243222E-4</v>
      </c>
      <c r="BI563" t="str">
        <f t="shared" si="580"/>
        <v/>
      </c>
      <c r="BJ563">
        <f t="shared" si="580"/>
        <v>0.32193845470430116</v>
      </c>
      <c r="BK563">
        <f t="shared" si="580"/>
        <v>-3.5562878940462284E-2</v>
      </c>
      <c r="BL563">
        <f t="shared" si="580"/>
        <v>5.0003334892461559E-2</v>
      </c>
      <c r="BM563">
        <f t="shared" si="580"/>
        <v>-0.35750133364472347</v>
      </c>
      <c r="BN563">
        <f t="shared" si="580"/>
        <v>-0.27193511983509122</v>
      </c>
      <c r="BO563">
        <f t="shared" si="580"/>
        <v>-3.3660186974698095E-3</v>
      </c>
      <c r="BP563">
        <f t="shared" si="580"/>
        <v>7.2405395070510026E-4</v>
      </c>
    </row>
    <row r="564" spans="1:68" x14ac:dyDescent="0.2">
      <c r="A564">
        <v>2007</v>
      </c>
      <c r="B564">
        <v>3</v>
      </c>
      <c r="C564">
        <f t="shared" ref="C564:AH564" si="581">IF(COUNT(C246)=1,C246-C245,"")</f>
        <v>-1.4502730698158217E-3</v>
      </c>
      <c r="D564">
        <f t="shared" si="581"/>
        <v>1.5008620431746778E-3</v>
      </c>
      <c r="E564">
        <f t="shared" si="581"/>
        <v>1.4883197132515846E-3</v>
      </c>
      <c r="F564">
        <f t="shared" si="581"/>
        <v>-1.8461095836972419E-3</v>
      </c>
      <c r="G564">
        <f t="shared" si="581"/>
        <v>3.0511100051704432E-3</v>
      </c>
      <c r="H564">
        <f t="shared" si="581"/>
        <v>1.5568103463827754E-3</v>
      </c>
      <c r="I564">
        <f t="shared" si="581"/>
        <v>8.8920477520186836E-3</v>
      </c>
      <c r="J564">
        <f t="shared" si="581"/>
        <v>-3.6800967459083012E-4</v>
      </c>
      <c r="K564">
        <f t="shared" si="581"/>
        <v>-1.5591089874362751E-2</v>
      </c>
      <c r="L564">
        <f t="shared" si="581"/>
        <v>-2.4975541873582863E-2</v>
      </c>
      <c r="M564">
        <f t="shared" si="581"/>
        <v>-1.2817415641502627E-2</v>
      </c>
      <c r="N564">
        <f t="shared" si="581"/>
        <v>-1.2988391919052766E-2</v>
      </c>
      <c r="O564">
        <f t="shared" si="581"/>
        <v>4.8857889462653681E-2</v>
      </c>
      <c r="P564">
        <f t="shared" si="581"/>
        <v>2.1547975743432899E-3</v>
      </c>
      <c r="Q564">
        <f t="shared" si="581"/>
        <v>-4.24005019309346E-3</v>
      </c>
      <c r="R564">
        <f t="shared" si="581"/>
        <v>-1.4909267314911823E-2</v>
      </c>
      <c r="S564">
        <f t="shared" si="581"/>
        <v>-1.0771049946064259E-2</v>
      </c>
      <c r="T564">
        <f t="shared" si="581"/>
        <v>-2.374354607396878E-2</v>
      </c>
      <c r="U564">
        <f t="shared" si="581"/>
        <v>1.539217107316837E-2</v>
      </c>
      <c r="V564">
        <f t="shared" si="581"/>
        <v>1.4643110329155995E-2</v>
      </c>
      <c r="W564">
        <f t="shared" si="581"/>
        <v>2.0676524661743301E-2</v>
      </c>
      <c r="X564">
        <f t="shared" si="581"/>
        <v>-1.030490122753136E-4</v>
      </c>
      <c r="Y564">
        <f t="shared" si="581"/>
        <v>3.9117469788774173E-3</v>
      </c>
      <c r="Z564">
        <f t="shared" si="581"/>
        <v>8.1637685901432278E-3</v>
      </c>
      <c r="AA564">
        <f t="shared" si="581"/>
        <v>-4.1055653164612238E-3</v>
      </c>
      <c r="AB564">
        <f t="shared" si="581"/>
        <v>-2.6290490460434413E-3</v>
      </c>
      <c r="AC564" t="str">
        <f t="shared" si="581"/>
        <v/>
      </c>
      <c r="AD564" t="str">
        <f t="shared" si="581"/>
        <v/>
      </c>
      <c r="AE564">
        <f t="shared" si="581"/>
        <v>7.8653653226723463E-4</v>
      </c>
      <c r="AF564">
        <f t="shared" si="581"/>
        <v>-6.0301974930485613E-3</v>
      </c>
      <c r="AG564">
        <f t="shared" si="581"/>
        <v>-2.1737848480736233E-3</v>
      </c>
      <c r="AH564">
        <f t="shared" si="581"/>
        <v>-4.1103296278944157E-2</v>
      </c>
      <c r="AI564">
        <f t="shared" ref="AI564:BP564" si="582">IF(COUNT(AI246)=1,AI246-AI245,"")</f>
        <v>-2.68696375785904E-3</v>
      </c>
      <c r="AJ564">
        <f t="shared" si="582"/>
        <v>-1.5805661294090889E-2</v>
      </c>
      <c r="AK564">
        <f t="shared" si="582"/>
        <v>-2.0965964456953756E-3</v>
      </c>
      <c r="AL564">
        <f t="shared" si="582"/>
        <v>1.1322520566512395E-2</v>
      </c>
      <c r="AM564">
        <f t="shared" si="582"/>
        <v>3.803269862256542E-3</v>
      </c>
      <c r="AN564">
        <f t="shared" si="582"/>
        <v>1.9313155921532044E-3</v>
      </c>
      <c r="AO564">
        <f t="shared" si="582"/>
        <v>7.9615130852297433E-3</v>
      </c>
      <c r="AP564" t="str">
        <f t="shared" si="582"/>
        <v/>
      </c>
      <c r="AQ564">
        <f t="shared" si="582"/>
        <v>-2.5749694879699803E-3</v>
      </c>
      <c r="AR564">
        <f t="shared" si="582"/>
        <v>2.3855452012724321E-3</v>
      </c>
      <c r="AS564">
        <f t="shared" si="582"/>
        <v>-1.8942428670420952E-4</v>
      </c>
      <c r="AT564">
        <f t="shared" si="582"/>
        <v>-1.260848783120494E-3</v>
      </c>
      <c r="AU564" t="str">
        <f t="shared" si="582"/>
        <v/>
      </c>
      <c r="AV564">
        <f t="shared" si="582"/>
        <v>8.7712738613632268E-4</v>
      </c>
      <c r="AW564">
        <f t="shared" si="582"/>
        <v>-4.871640049477044E-3</v>
      </c>
      <c r="AX564">
        <f t="shared" si="582"/>
        <v>-1.6128108351631809E-3</v>
      </c>
      <c r="AY564">
        <f t="shared" si="582"/>
        <v>-5.1696430425351991E-6</v>
      </c>
      <c r="AZ564" t="str">
        <f t="shared" si="582"/>
        <v/>
      </c>
      <c r="BA564">
        <f t="shared" si="582"/>
        <v>5.9512099557108566E-3</v>
      </c>
      <c r="BB564">
        <f t="shared" si="582"/>
        <v>-8.6289738236278168E-4</v>
      </c>
      <c r="BC564">
        <f t="shared" si="582"/>
        <v>1.100223683089796E-2</v>
      </c>
      <c r="BD564" t="str">
        <f t="shared" si="582"/>
        <v/>
      </c>
      <c r="BE564">
        <f t="shared" si="582"/>
        <v>8.5420322168693552E-2</v>
      </c>
      <c r="BF564">
        <f t="shared" si="582"/>
        <v>1.7352718059238548E-2</v>
      </c>
      <c r="BG564">
        <f t="shared" si="582"/>
        <v>2.7664238721412993E-2</v>
      </c>
      <c r="BH564">
        <f t="shared" si="582"/>
        <v>7.8162032663208619E-4</v>
      </c>
      <c r="BI564" t="str">
        <f t="shared" si="582"/>
        <v/>
      </c>
      <c r="BJ564">
        <f t="shared" si="582"/>
        <v>0.77052345272805978</v>
      </c>
      <c r="BK564">
        <f t="shared" si="582"/>
        <v>0.52879789039638148</v>
      </c>
      <c r="BL564">
        <f t="shared" si="582"/>
        <v>0.40289137234422512</v>
      </c>
      <c r="BM564">
        <f t="shared" si="582"/>
        <v>-0.24172556233164455</v>
      </c>
      <c r="BN564">
        <f t="shared" si="582"/>
        <v>-0.36763208039447881</v>
      </c>
      <c r="BO564">
        <f t="shared" si="582"/>
        <v>9.3388525729411163E-3</v>
      </c>
      <c r="BP564">
        <f t="shared" si="582"/>
        <v>-7.0495547367728992E-3</v>
      </c>
    </row>
    <row r="565" spans="1:68" x14ac:dyDescent="0.2">
      <c r="A565">
        <v>2007</v>
      </c>
      <c r="B565">
        <v>4</v>
      </c>
      <c r="C565">
        <f t="shared" ref="C565:AH565" si="583">IF(COUNT(C247)=1,C247-C246,"")</f>
        <v>8.6609361111147365E-3</v>
      </c>
      <c r="D565">
        <f t="shared" si="583"/>
        <v>4.6839057218743818E-3</v>
      </c>
      <c r="E565">
        <f t="shared" si="583"/>
        <v>1.5603368060039813E-2</v>
      </c>
      <c r="F565">
        <f t="shared" si="583"/>
        <v>3.0704001994029895E-2</v>
      </c>
      <c r="G565">
        <f t="shared" si="583"/>
        <v>7.414487729151098E-3</v>
      </c>
      <c r="H565">
        <f t="shared" si="583"/>
        <v>-9.6604738828354186E-4</v>
      </c>
      <c r="I565">
        <f t="shared" si="583"/>
        <v>2.2495815977077172E-2</v>
      </c>
      <c r="J565">
        <f t="shared" si="583"/>
        <v>8.5789982242276963E-3</v>
      </c>
      <c r="K565">
        <f t="shared" si="583"/>
        <v>-9.3677613481446542E-5</v>
      </c>
      <c r="L565">
        <f t="shared" si="583"/>
        <v>-6.7900681499466486E-3</v>
      </c>
      <c r="M565">
        <f t="shared" si="583"/>
        <v>8.0614898022739467E-3</v>
      </c>
      <c r="N565">
        <f t="shared" si="583"/>
        <v>-8.5593317327621321E-3</v>
      </c>
      <c r="O565">
        <f t="shared" si="583"/>
        <v>4.3730246993423982E-2</v>
      </c>
      <c r="P565">
        <f t="shared" si="583"/>
        <v>3.7140145342829988E-3</v>
      </c>
      <c r="Q565">
        <f t="shared" si="583"/>
        <v>1.564616512680618E-3</v>
      </c>
      <c r="R565">
        <f t="shared" si="583"/>
        <v>-9.349097794961736E-4</v>
      </c>
      <c r="S565">
        <f t="shared" si="583"/>
        <v>-1.4165098095739737E-2</v>
      </c>
      <c r="T565">
        <f t="shared" si="583"/>
        <v>3.022275370314631E-2</v>
      </c>
      <c r="U565">
        <f t="shared" si="583"/>
        <v>-9.0203928626744201E-3</v>
      </c>
      <c r="V565">
        <f t="shared" si="583"/>
        <v>-6.5254852315295153E-3</v>
      </c>
      <c r="W565">
        <f t="shared" si="583"/>
        <v>-2.1424378404603317E-2</v>
      </c>
      <c r="X565">
        <f t="shared" si="583"/>
        <v>-4.0928336371948149E-4</v>
      </c>
      <c r="Y565">
        <f t="shared" si="583"/>
        <v>-6.7932548229743261E-3</v>
      </c>
      <c r="Z565">
        <f t="shared" si="583"/>
        <v>-6.9139705703040732E-3</v>
      </c>
      <c r="AA565">
        <f t="shared" si="583"/>
        <v>-6.3209214486787957E-3</v>
      </c>
      <c r="AB565">
        <f t="shared" si="583"/>
        <v>3.3137520626160821E-3</v>
      </c>
      <c r="AC565" t="str">
        <f t="shared" si="583"/>
        <v/>
      </c>
      <c r="AD565" t="str">
        <f t="shared" si="583"/>
        <v/>
      </c>
      <c r="AE565">
        <f t="shared" si="583"/>
        <v>-5.6869016666905026E-4</v>
      </c>
      <c r="AF565">
        <f t="shared" si="583"/>
        <v>-4.806692828783099E-3</v>
      </c>
      <c r="AG565">
        <f t="shared" si="583"/>
        <v>-2.025290689624093E-3</v>
      </c>
      <c r="AH565">
        <f t="shared" si="583"/>
        <v>-2.9457141676250131E-2</v>
      </c>
      <c r="AI565">
        <f t="shared" ref="AI565:BP565" si="584">IF(COUNT(AI247)=1,AI247-AI246,"")</f>
        <v>-2.8815543699156621E-4</v>
      </c>
      <c r="AJ565">
        <f t="shared" si="584"/>
        <v>-1.0360452634634143E-2</v>
      </c>
      <c r="AK565">
        <f t="shared" si="584"/>
        <v>-2.2466451065090709E-3</v>
      </c>
      <c r="AL565">
        <f t="shared" si="584"/>
        <v>8.9041238500584541E-3</v>
      </c>
      <c r="AM565">
        <f t="shared" si="584"/>
        <v>-4.7299682572550239E-3</v>
      </c>
      <c r="AN565">
        <f t="shared" si="584"/>
        <v>-3.2338826052575875E-3</v>
      </c>
      <c r="AO565">
        <f t="shared" si="584"/>
        <v>1.5728102235561536E-3</v>
      </c>
      <c r="AP565" t="str">
        <f t="shared" si="584"/>
        <v/>
      </c>
      <c r="AQ565">
        <f t="shared" si="584"/>
        <v>-2.1621101382152119E-4</v>
      </c>
      <c r="AR565">
        <f t="shared" si="584"/>
        <v>-4.782226117150401E-5</v>
      </c>
      <c r="AS565">
        <f t="shared" si="584"/>
        <v>-2.6403327500190699E-4</v>
      </c>
      <c r="AT565">
        <f t="shared" si="584"/>
        <v>8.9249693861138679E-3</v>
      </c>
      <c r="AU565" t="str">
        <f t="shared" si="584"/>
        <v/>
      </c>
      <c r="AV565">
        <f t="shared" si="584"/>
        <v>1.9095615855597714E-3</v>
      </c>
      <c r="AW565">
        <f t="shared" si="584"/>
        <v>-1.4010398035111393E-3</v>
      </c>
      <c r="AX565">
        <f t="shared" si="584"/>
        <v>8.2076830821140589E-3</v>
      </c>
      <c r="AY565">
        <f t="shared" si="584"/>
        <v>8.6700261936032419E-3</v>
      </c>
      <c r="AZ565" t="str">
        <f t="shared" si="584"/>
        <v/>
      </c>
      <c r="BA565">
        <f t="shared" si="584"/>
        <v>-1.143407513527861E-2</v>
      </c>
      <c r="BB565">
        <f t="shared" si="584"/>
        <v>-4.0032761644521742E-3</v>
      </c>
      <c r="BC565">
        <f t="shared" si="584"/>
        <v>2.6058583189597417E-2</v>
      </c>
      <c r="BD565" t="str">
        <f t="shared" si="584"/>
        <v/>
      </c>
      <c r="BE565">
        <f t="shared" si="584"/>
        <v>4.6594434608747015E-2</v>
      </c>
      <c r="BF565">
        <f t="shared" si="584"/>
        <v>1.3710816678546678E-2</v>
      </c>
      <c r="BG565">
        <f t="shared" si="584"/>
        <v>1.4832177508729671E-2</v>
      </c>
      <c r="BH565">
        <f t="shared" si="584"/>
        <v>-4.756835981189405E-3</v>
      </c>
      <c r="BI565" t="str">
        <f t="shared" si="584"/>
        <v/>
      </c>
      <c r="BJ565">
        <f t="shared" si="584"/>
        <v>1.1933293623193668</v>
      </c>
      <c r="BK565">
        <f t="shared" si="584"/>
        <v>1.1569476095345079</v>
      </c>
      <c r="BL565">
        <f t="shared" si="584"/>
        <v>0.52670217408884179</v>
      </c>
      <c r="BM565">
        <f t="shared" si="584"/>
        <v>-3.6381752784832688E-2</v>
      </c>
      <c r="BN565">
        <f t="shared" si="584"/>
        <v>-0.66662718823085609</v>
      </c>
      <c r="BO565">
        <f t="shared" si="584"/>
        <v>6.4651193448291393E-3</v>
      </c>
      <c r="BP565">
        <f t="shared" si="584"/>
        <v>6.6238472936926349E-3</v>
      </c>
    </row>
    <row r="566" spans="1:68" x14ac:dyDescent="0.2">
      <c r="A566">
        <v>2008</v>
      </c>
      <c r="B566">
        <v>1</v>
      </c>
      <c r="C566">
        <f t="shared" ref="C566:AH566" si="585">IF(COUNT(C248)=1,C248-C247,"")</f>
        <v>-3.2322739977637127E-3</v>
      </c>
      <c r="D566">
        <f t="shared" si="585"/>
        <v>5.6260396524443479E-4</v>
      </c>
      <c r="E566">
        <f t="shared" si="585"/>
        <v>-1.8266956711396887E-3</v>
      </c>
      <c r="F566">
        <f t="shared" si="585"/>
        <v>4.647383441676034E-3</v>
      </c>
      <c r="G566">
        <f t="shared" si="585"/>
        <v>-5.267384854406032E-3</v>
      </c>
      <c r="H566">
        <f t="shared" si="585"/>
        <v>1.8600998444195938E-3</v>
      </c>
      <c r="I566">
        <f t="shared" si="585"/>
        <v>6.0661743571790439E-3</v>
      </c>
      <c r="J566">
        <f t="shared" si="585"/>
        <v>3.8556038368318113E-3</v>
      </c>
      <c r="K566">
        <f t="shared" si="585"/>
        <v>5.0592575587380395E-3</v>
      </c>
      <c r="L566">
        <f t="shared" si="585"/>
        <v>-2.061362162889413E-2</v>
      </c>
      <c r="M566">
        <f t="shared" si="585"/>
        <v>2.1460871517412272E-2</v>
      </c>
      <c r="N566">
        <f t="shared" si="585"/>
        <v>3.1036210530599462E-3</v>
      </c>
      <c r="O566">
        <f t="shared" si="585"/>
        <v>7.0173820184367131E-3</v>
      </c>
      <c r="P566">
        <f t="shared" si="585"/>
        <v>2.2148831384351969E-4</v>
      </c>
      <c r="Q566">
        <f t="shared" si="585"/>
        <v>-3.6721689345971809E-3</v>
      </c>
      <c r="R566">
        <f t="shared" si="585"/>
        <v>-1.720282098512449E-2</v>
      </c>
      <c r="S566">
        <f t="shared" si="585"/>
        <v>-2.0182514188202383E-2</v>
      </c>
      <c r="T566">
        <f t="shared" si="585"/>
        <v>-1.0210214752027547E-2</v>
      </c>
      <c r="U566">
        <f t="shared" si="585"/>
        <v>8.9978065218652148E-3</v>
      </c>
      <c r="V566">
        <f t="shared" si="585"/>
        <v>7.5514004490964126E-3</v>
      </c>
      <c r="W566">
        <f t="shared" si="585"/>
        <v>1.758278225489196E-2</v>
      </c>
      <c r="X566">
        <f t="shared" si="585"/>
        <v>-4.2666224462006852E-3</v>
      </c>
      <c r="Y566">
        <f t="shared" si="585"/>
        <v>-9.191938852855408E-3</v>
      </c>
      <c r="Z566">
        <f t="shared" si="585"/>
        <v>-9.9935382112263937E-3</v>
      </c>
      <c r="AA566">
        <f t="shared" si="585"/>
        <v>-7.7454630538760227E-3</v>
      </c>
      <c r="AB566">
        <f t="shared" si="585"/>
        <v>-1.3193451749966556E-3</v>
      </c>
      <c r="AC566" t="str">
        <f t="shared" si="585"/>
        <v/>
      </c>
      <c r="AD566" t="str">
        <f t="shared" si="585"/>
        <v/>
      </c>
      <c r="AE566">
        <f t="shared" si="585"/>
        <v>-2.1886844903562519E-5</v>
      </c>
      <c r="AF566">
        <f t="shared" si="585"/>
        <v>-7.1628210538392523E-3</v>
      </c>
      <c r="AG566">
        <f t="shared" si="585"/>
        <v>-8.7067668439466672E-4</v>
      </c>
      <c r="AH566">
        <f t="shared" si="585"/>
        <v>-6.0504335362808526E-2</v>
      </c>
      <c r="AI566">
        <f t="shared" ref="AI566:BP566" si="586">IF(COUNT(AI248)=1,AI248-AI247,"")</f>
        <v>4.944598868370953E-3</v>
      </c>
      <c r="AJ566">
        <f t="shared" si="586"/>
        <v>-1.955996007198646E-2</v>
      </c>
      <c r="AK566">
        <f t="shared" si="586"/>
        <v>-4.4297472390084636E-3</v>
      </c>
      <c r="AL566">
        <f t="shared" si="586"/>
        <v>6.6743683223222661E-3</v>
      </c>
      <c r="AM566">
        <f t="shared" si="586"/>
        <v>-2.5258040129703119E-3</v>
      </c>
      <c r="AN566">
        <f t="shared" si="586"/>
        <v>-9.5426714048585382E-4</v>
      </c>
      <c r="AO566">
        <f t="shared" si="586"/>
        <v>6.2085539133867051E-3</v>
      </c>
      <c r="AP566" t="str">
        <f t="shared" si="586"/>
        <v/>
      </c>
      <c r="AQ566">
        <f t="shared" si="586"/>
        <v>9.8907639641687695E-4</v>
      </c>
      <c r="AR566">
        <f t="shared" si="586"/>
        <v>2.4062704727838558E-3</v>
      </c>
      <c r="AS566">
        <f t="shared" si="586"/>
        <v>3.3953468691905186E-3</v>
      </c>
      <c r="AT566">
        <f t="shared" si="586"/>
        <v>-6.6276208669466818E-3</v>
      </c>
      <c r="AU566" t="str">
        <f t="shared" si="586"/>
        <v/>
      </c>
      <c r="AV566">
        <f t="shared" si="586"/>
        <v>-2.2770825581819309E-3</v>
      </c>
      <c r="AW566">
        <f t="shared" si="586"/>
        <v>8.5069416382070884E-3</v>
      </c>
      <c r="AX566">
        <f t="shared" si="586"/>
        <v>-4.7557191559333134E-3</v>
      </c>
      <c r="AY566">
        <f t="shared" si="586"/>
        <v>-7.5630099192567357E-3</v>
      </c>
      <c r="AZ566" t="str">
        <f t="shared" si="586"/>
        <v/>
      </c>
      <c r="BA566">
        <f t="shared" si="586"/>
        <v>-2.7044042932313328E-2</v>
      </c>
      <c r="BB566">
        <f t="shared" si="586"/>
        <v>4.2405289461999729E-4</v>
      </c>
      <c r="BC566">
        <f t="shared" si="586"/>
        <v>3.5133805114339278E-2</v>
      </c>
      <c r="BD566" t="str">
        <f t="shared" si="586"/>
        <v/>
      </c>
      <c r="BE566">
        <f t="shared" si="586"/>
        <v>0.18779979516016176</v>
      </c>
      <c r="BF566">
        <f t="shared" si="586"/>
        <v>1.3837189375896841E-2</v>
      </c>
      <c r="BG566">
        <f t="shared" si="586"/>
        <v>1.1383371442934553E-2</v>
      </c>
      <c r="BH566">
        <f t="shared" si="586"/>
        <v>-2.1403026585728041E-2</v>
      </c>
      <c r="BI566" t="str">
        <f t="shared" si="586"/>
        <v/>
      </c>
      <c r="BJ566">
        <f t="shared" si="586"/>
        <v>0.24099419221071505</v>
      </c>
      <c r="BK566">
        <f t="shared" si="586"/>
        <v>0.96000160801132495</v>
      </c>
      <c r="BL566">
        <f t="shared" si="586"/>
        <v>-0.28841218738907592</v>
      </c>
      <c r="BM566">
        <f t="shared" si="586"/>
        <v>0.71900741580062988</v>
      </c>
      <c r="BN566">
        <f t="shared" si="586"/>
        <v>-0.52940637959186687</v>
      </c>
      <c r="BO566">
        <f t="shared" si="586"/>
        <v>1.4315238586645275E-2</v>
      </c>
      <c r="BP566">
        <f t="shared" si="586"/>
        <v>2.7926176087852903E-3</v>
      </c>
    </row>
    <row r="567" spans="1:68" x14ac:dyDescent="0.2">
      <c r="A567">
        <v>2008</v>
      </c>
      <c r="B567">
        <v>2</v>
      </c>
      <c r="C567">
        <f t="shared" ref="C567:AH567" si="587">IF(COUNT(C249)=1,C249-C248,"")</f>
        <v>6.5294284010430914E-3</v>
      </c>
      <c r="D567">
        <f t="shared" si="587"/>
        <v>1.0194147602167192E-2</v>
      </c>
      <c r="E567">
        <f t="shared" si="587"/>
        <v>2.0712787931609355E-2</v>
      </c>
      <c r="F567">
        <f t="shared" si="587"/>
        <v>3.2681638568957005E-2</v>
      </c>
      <c r="G567">
        <f t="shared" si="587"/>
        <v>1.4843441946811531E-2</v>
      </c>
      <c r="H567">
        <f t="shared" si="587"/>
        <v>4.8184710746745907E-3</v>
      </c>
      <c r="I567">
        <f t="shared" si="587"/>
        <v>1.6497890279060456E-2</v>
      </c>
      <c r="J567">
        <f t="shared" si="587"/>
        <v>2.1727744469876242E-2</v>
      </c>
      <c r="K567">
        <f t="shared" si="587"/>
        <v>2.5976092959727914E-2</v>
      </c>
      <c r="L567">
        <f t="shared" si="587"/>
        <v>8.8663572015246217E-4</v>
      </c>
      <c r="M567">
        <f t="shared" si="587"/>
        <v>4.832337854853197E-2</v>
      </c>
      <c r="N567">
        <f t="shared" si="587"/>
        <v>1.5577236570016417E-2</v>
      </c>
      <c r="O567">
        <f t="shared" si="587"/>
        <v>1.3539687778124865E-2</v>
      </c>
      <c r="P567">
        <f t="shared" si="587"/>
        <v>-8.4840904359380137E-4</v>
      </c>
      <c r="Q567">
        <f t="shared" si="587"/>
        <v>-3.9072158157054532E-4</v>
      </c>
      <c r="R567">
        <f t="shared" si="587"/>
        <v>1.9236790822548144E-2</v>
      </c>
      <c r="S567">
        <f t="shared" si="587"/>
        <v>1.5703912848698209E-2</v>
      </c>
      <c r="T567">
        <f t="shared" si="587"/>
        <v>2.7770578460194706E-2</v>
      </c>
      <c r="U567">
        <f t="shared" si="587"/>
        <v>1.8217746853311567E-2</v>
      </c>
      <c r="V567">
        <f t="shared" si="587"/>
        <v>2.4142059827784834E-2</v>
      </c>
      <c r="W567">
        <f t="shared" si="587"/>
        <v>-1.3315122191768225E-2</v>
      </c>
      <c r="X567">
        <f t="shared" si="587"/>
        <v>-1.0553234371490916E-2</v>
      </c>
      <c r="Y567">
        <f t="shared" si="587"/>
        <v>-2.0244461005040293E-2</v>
      </c>
      <c r="Z567">
        <f t="shared" si="587"/>
        <v>-3.2576505554673396E-2</v>
      </c>
      <c r="AA567">
        <f t="shared" si="587"/>
        <v>2.871816323390064E-3</v>
      </c>
      <c r="AB567">
        <f t="shared" si="587"/>
        <v>-4.5576978771517673E-3</v>
      </c>
      <c r="AC567" t="str">
        <f t="shared" si="587"/>
        <v/>
      </c>
      <c r="AD567" t="str">
        <f t="shared" si="587"/>
        <v/>
      </c>
      <c r="AE567">
        <f t="shared" si="587"/>
        <v>-2.1786709647679814E-3</v>
      </c>
      <c r="AF567">
        <f t="shared" si="587"/>
        <v>-9.7402031251103693E-3</v>
      </c>
      <c r="AG567">
        <f t="shared" si="587"/>
        <v>-3.4664030399653711E-3</v>
      </c>
      <c r="AH567">
        <f t="shared" si="587"/>
        <v>-5.9594153850175857E-2</v>
      </c>
      <c r="AI567">
        <f t="shared" ref="AI567:BP567" si="588">IF(COUNT(AI249)=1,AI249-AI248,"")</f>
        <v>4.3033266765561962E-3</v>
      </c>
      <c r="AJ567">
        <f t="shared" si="588"/>
        <v>-2.1209444581852921E-2</v>
      </c>
      <c r="AK567">
        <f t="shared" si="588"/>
        <v>-4.5894959223620191E-3</v>
      </c>
      <c r="AL567">
        <f t="shared" si="588"/>
        <v>-8.4642558521279554E-3</v>
      </c>
      <c r="AM567">
        <f t="shared" si="588"/>
        <v>2.8861977109215786E-3</v>
      </c>
      <c r="AN567">
        <f t="shared" si="588"/>
        <v>-9.8744010708351482E-4</v>
      </c>
      <c r="AO567">
        <f t="shared" si="588"/>
        <v>8.7527630180588289E-3</v>
      </c>
      <c r="AP567" t="str">
        <f t="shared" si="588"/>
        <v/>
      </c>
      <c r="AQ567">
        <f t="shared" si="588"/>
        <v>3.3393518330697702E-3</v>
      </c>
      <c r="AR567">
        <f t="shared" si="588"/>
        <v>7.3657908119932891E-3</v>
      </c>
      <c r="AS567">
        <f t="shared" si="588"/>
        <v>1.0705142645058174E-2</v>
      </c>
      <c r="AT567">
        <f t="shared" si="588"/>
        <v>-4.1757142439929895E-3</v>
      </c>
      <c r="AU567" t="str">
        <f t="shared" si="588"/>
        <v/>
      </c>
      <c r="AV567">
        <f t="shared" si="588"/>
        <v>-1.3290980096822835E-3</v>
      </c>
      <c r="AW567">
        <f t="shared" si="588"/>
        <v>2.9324262363163989E-2</v>
      </c>
      <c r="AX567">
        <f t="shared" si="588"/>
        <v>-2.0441482795874322E-4</v>
      </c>
      <c r="AY567">
        <f t="shared" si="588"/>
        <v>-9.8814214292533009E-3</v>
      </c>
      <c r="AZ567" t="str">
        <f t="shared" si="588"/>
        <v/>
      </c>
      <c r="BA567">
        <f t="shared" si="588"/>
        <v>-9.1667394030724214E-2</v>
      </c>
      <c r="BB567">
        <f t="shared" si="588"/>
        <v>-2.7246239707654496E-3</v>
      </c>
      <c r="BC567">
        <f t="shared" si="588"/>
        <v>-1.963306170983925E-2</v>
      </c>
      <c r="BD567" t="str">
        <f t="shared" si="588"/>
        <v/>
      </c>
      <c r="BE567">
        <f t="shared" si="588"/>
        <v>-9.5935777803354938E-2</v>
      </c>
      <c r="BF567">
        <f t="shared" si="588"/>
        <v>1.2759472727443821E-3</v>
      </c>
      <c r="BG567">
        <f t="shared" si="588"/>
        <v>-3.0750668242053081E-2</v>
      </c>
      <c r="BH567">
        <f t="shared" si="588"/>
        <v>7.5812191279919505E-3</v>
      </c>
      <c r="BI567" t="str">
        <f t="shared" si="588"/>
        <v/>
      </c>
      <c r="BJ567">
        <f t="shared" si="588"/>
        <v>-3.658987971685046E-2</v>
      </c>
      <c r="BK567">
        <f t="shared" si="588"/>
        <v>-0.10164787689172172</v>
      </c>
      <c r="BL567">
        <f t="shared" si="588"/>
        <v>-6.2628828463726194E-2</v>
      </c>
      <c r="BM567">
        <f t="shared" si="588"/>
        <v>-6.5057997174857274E-2</v>
      </c>
      <c r="BN567">
        <f t="shared" si="588"/>
        <v>-2.6038948732518108E-2</v>
      </c>
      <c r="BO567">
        <f t="shared" si="588"/>
        <v>5.0216586596951388E-3</v>
      </c>
      <c r="BP567">
        <f t="shared" si="588"/>
        <v>7.6520199668707878E-3</v>
      </c>
    </row>
    <row r="568" spans="1:68" x14ac:dyDescent="0.2">
      <c r="A568">
        <v>2008</v>
      </c>
      <c r="B568">
        <v>3</v>
      </c>
      <c r="C568">
        <f t="shared" ref="C568:AH568" si="589">IF(COUNT(C250)=1,C250-C249,"")</f>
        <v>2.3257183125474867E-2</v>
      </c>
      <c r="D568">
        <f t="shared" si="589"/>
        <v>1.4041082181357467E-2</v>
      </c>
      <c r="E568">
        <f t="shared" si="589"/>
        <v>3.5845122024678489E-2</v>
      </c>
      <c r="F568">
        <f t="shared" si="589"/>
        <v>7.6349341987751451E-2</v>
      </c>
      <c r="G568">
        <f t="shared" si="589"/>
        <v>1.6771556375934971E-2</v>
      </c>
      <c r="H568">
        <f t="shared" si="589"/>
        <v>3.3313549508466878E-3</v>
      </c>
      <c r="I568">
        <f t="shared" si="589"/>
        <v>8.2060002228931062E-2</v>
      </c>
      <c r="J568">
        <f t="shared" si="589"/>
        <v>5.8140125714921886E-2</v>
      </c>
      <c r="K568">
        <f t="shared" si="589"/>
        <v>5.8412097881825886E-2</v>
      </c>
      <c r="L568">
        <f t="shared" si="589"/>
        <v>1.6844209284482936E-2</v>
      </c>
      <c r="M568">
        <f t="shared" si="589"/>
        <v>0.11696167149564562</v>
      </c>
      <c r="N568">
        <f t="shared" si="589"/>
        <v>1.6461537555134242E-2</v>
      </c>
      <c r="O568">
        <f t="shared" si="589"/>
        <v>6.5968875260296933E-2</v>
      </c>
      <c r="P568">
        <f t="shared" si="589"/>
        <v>4.2456265236060393E-3</v>
      </c>
      <c r="Q568">
        <f t="shared" si="589"/>
        <v>2.7928229940133789E-3</v>
      </c>
      <c r="R568">
        <f t="shared" si="589"/>
        <v>7.1401276332047736E-2</v>
      </c>
      <c r="S568">
        <f t="shared" si="589"/>
        <v>9.087381088696489E-2</v>
      </c>
      <c r="T568">
        <f t="shared" si="589"/>
        <v>2.5777084963464425E-2</v>
      </c>
      <c r="U568">
        <f t="shared" si="589"/>
        <v>4.1416259441482417E-2</v>
      </c>
      <c r="V568">
        <f t="shared" si="589"/>
        <v>5.1627525133167929E-2</v>
      </c>
      <c r="W568">
        <f t="shared" si="589"/>
        <v>-8.2442567934890576E-3</v>
      </c>
      <c r="X568">
        <f t="shared" si="589"/>
        <v>-3.6632224279404824E-3</v>
      </c>
      <c r="Y568">
        <f t="shared" si="589"/>
        <v>-8.7832397072098445E-3</v>
      </c>
      <c r="Z568">
        <f t="shared" si="589"/>
        <v>-4.8916104493015311E-3</v>
      </c>
      <c r="AA568">
        <f t="shared" si="589"/>
        <v>-1.6390345848511068E-2</v>
      </c>
      <c r="AB568">
        <f t="shared" si="589"/>
        <v>-3.949460138512606E-4</v>
      </c>
      <c r="AC568" t="str">
        <f t="shared" si="589"/>
        <v/>
      </c>
      <c r="AD568" t="str">
        <f t="shared" si="589"/>
        <v/>
      </c>
      <c r="AE568">
        <f t="shared" si="589"/>
        <v>2.9466042146282234E-3</v>
      </c>
      <c r="AF568">
        <f t="shared" si="589"/>
        <v>2.8537440811858161E-2</v>
      </c>
      <c r="AG568">
        <f t="shared" si="589"/>
        <v>1.2829168708972105E-3</v>
      </c>
      <c r="AH568">
        <f t="shared" si="589"/>
        <v>0.27240238132315309</v>
      </c>
      <c r="AI568">
        <f t="shared" ref="AI568:BP568" si="590">IF(COUNT(AI250)=1,AI250-AI249,"")</f>
        <v>1.0228371270343928E-2</v>
      </c>
      <c r="AJ568">
        <f t="shared" si="590"/>
        <v>7.989652311159201E-2</v>
      </c>
      <c r="AK568">
        <f t="shared" si="590"/>
        <v>4.0118686861774222E-3</v>
      </c>
      <c r="AL568">
        <f t="shared" si="590"/>
        <v>-5.0503972740204794E-2</v>
      </c>
      <c r="AM568">
        <f t="shared" si="590"/>
        <v>-1.6918690625976396E-2</v>
      </c>
      <c r="AN568">
        <f t="shared" si="590"/>
        <v>-2.1538928830500126E-3</v>
      </c>
      <c r="AO568">
        <f t="shared" si="590"/>
        <v>-3.0691333694876644E-2</v>
      </c>
      <c r="AP568" t="str">
        <f t="shared" si="590"/>
        <v/>
      </c>
      <c r="AQ568">
        <f t="shared" si="590"/>
        <v>6.8202288882197593E-3</v>
      </c>
      <c r="AR568">
        <f t="shared" si="590"/>
        <v>1.7453841706819961E-2</v>
      </c>
      <c r="AS568">
        <f t="shared" si="590"/>
        <v>2.42740705950375E-2</v>
      </c>
      <c r="AT568">
        <f t="shared" si="590"/>
        <v>-1.0168874695271057E-3</v>
      </c>
      <c r="AU568" t="str">
        <f t="shared" si="590"/>
        <v/>
      </c>
      <c r="AV568">
        <f t="shared" si="590"/>
        <v>2.2274375206698949E-4</v>
      </c>
      <c r="AW568">
        <f t="shared" si="590"/>
        <v>4.0177374349571693E-2</v>
      </c>
      <c r="AX568">
        <f t="shared" si="590"/>
        <v>6.9200503886133191E-3</v>
      </c>
      <c r="AY568">
        <f t="shared" si="590"/>
        <v>-6.3384831667097075E-3</v>
      </c>
      <c r="AZ568" t="str">
        <f t="shared" si="590"/>
        <v/>
      </c>
      <c r="BA568">
        <f t="shared" si="590"/>
        <v>-0.10700615405491987</v>
      </c>
      <c r="BB568">
        <f t="shared" si="590"/>
        <v>1.698289498766492E-3</v>
      </c>
      <c r="BC568">
        <f t="shared" si="590"/>
        <v>-6.135283257235491E-2</v>
      </c>
      <c r="BD568" t="str">
        <f t="shared" si="590"/>
        <v/>
      </c>
      <c r="BE568">
        <f t="shared" si="590"/>
        <v>0.10536279573732887</v>
      </c>
      <c r="BF568">
        <f t="shared" si="590"/>
        <v>-7.9041413552273454E-2</v>
      </c>
      <c r="BG568">
        <f t="shared" si="590"/>
        <v>-8.5434324599143352E-2</v>
      </c>
      <c r="BH568">
        <f t="shared" si="590"/>
        <v>-2.623570192379146E-3</v>
      </c>
      <c r="BI568" t="str">
        <f t="shared" si="590"/>
        <v/>
      </c>
      <c r="BJ568">
        <f t="shared" si="590"/>
        <v>1.0103187030475835</v>
      </c>
      <c r="BK568">
        <f t="shared" si="590"/>
        <v>0.75179139110180859</v>
      </c>
      <c r="BL568">
        <f t="shared" si="590"/>
        <v>0.54405539210781395</v>
      </c>
      <c r="BM568">
        <f t="shared" si="590"/>
        <v>-0.25852731194576783</v>
      </c>
      <c r="BN568">
        <f t="shared" si="590"/>
        <v>-0.46626331092056916</v>
      </c>
      <c r="BO568">
        <f t="shared" si="590"/>
        <v>-3.8493850766871375E-2</v>
      </c>
      <c r="BP568">
        <f t="shared" si="590"/>
        <v>-2.7039516724539775E-4</v>
      </c>
    </row>
    <row r="569" spans="1:68" x14ac:dyDescent="0.2">
      <c r="A569">
        <v>2008</v>
      </c>
      <c r="B569">
        <v>4</v>
      </c>
      <c r="C569">
        <f t="shared" ref="C569:AH569" si="591">IF(COUNT(C251)=1,C251-C250,"")</f>
        <v>1.5523194805112439E-2</v>
      </c>
      <c r="D569">
        <f t="shared" si="591"/>
        <v>5.5189423069634813E-3</v>
      </c>
      <c r="E569">
        <f t="shared" si="591"/>
        <v>6.7935999369694855E-4</v>
      </c>
      <c r="F569">
        <f t="shared" si="591"/>
        <v>5.5556323892602677E-4</v>
      </c>
      <c r="G569">
        <f t="shared" si="591"/>
        <v>7.2503287634440028E-4</v>
      </c>
      <c r="H569">
        <f t="shared" si="591"/>
        <v>7.9690340179539021E-3</v>
      </c>
      <c r="I569">
        <f t="shared" si="591"/>
        <v>0.11238907410781263</v>
      </c>
      <c r="J569">
        <f t="shared" si="591"/>
        <v>7.0493587303140259E-2</v>
      </c>
      <c r="K569">
        <f t="shared" si="591"/>
        <v>7.3318584822303912E-2</v>
      </c>
      <c r="L569">
        <f t="shared" si="591"/>
        <v>6.8529599504554284E-2</v>
      </c>
      <c r="M569">
        <f t="shared" si="591"/>
        <v>0.11608374682179434</v>
      </c>
      <c r="N569">
        <f t="shared" si="591"/>
        <v>2.2236224033202134E-2</v>
      </c>
      <c r="O569">
        <f t="shared" si="591"/>
        <v>6.7743277129139301E-2</v>
      </c>
      <c r="P569">
        <f t="shared" si="591"/>
        <v>7.2588708993621262E-3</v>
      </c>
      <c r="Q569">
        <f t="shared" si="591"/>
        <v>-3.6547617420888204E-3</v>
      </c>
      <c r="R569">
        <f t="shared" si="591"/>
        <v>9.2783280467046758E-2</v>
      </c>
      <c r="S569">
        <f t="shared" si="591"/>
        <v>0.11585488927215071</v>
      </c>
      <c r="T569">
        <f t="shared" si="591"/>
        <v>4.4309768182040798E-2</v>
      </c>
      <c r="U569">
        <f t="shared" si="591"/>
        <v>0.10035692736907631</v>
      </c>
      <c r="V569">
        <f t="shared" si="591"/>
        <v>0.11273820596647255</v>
      </c>
      <c r="W569">
        <f t="shared" si="591"/>
        <v>4.906659109846423E-2</v>
      </c>
      <c r="X569">
        <f t="shared" si="591"/>
        <v>9.233335281013666E-4</v>
      </c>
      <c r="Y569">
        <f t="shared" si="591"/>
        <v>1.5613122201680874E-2</v>
      </c>
      <c r="Z569">
        <f t="shared" si="591"/>
        <v>2.9608288329602495E-2</v>
      </c>
      <c r="AA569">
        <f t="shared" si="591"/>
        <v>-1.0041320614858407E-2</v>
      </c>
      <c r="AB569">
        <f t="shared" si="591"/>
        <v>-8.4741148330449434E-3</v>
      </c>
      <c r="AC569" t="str">
        <f t="shared" si="591"/>
        <v/>
      </c>
      <c r="AD569" t="str">
        <f t="shared" si="591"/>
        <v/>
      </c>
      <c r="AE569">
        <f t="shared" si="591"/>
        <v>1.7222557720666387E-3</v>
      </c>
      <c r="AF569">
        <f t="shared" si="591"/>
        <v>1.2118890399696269E-2</v>
      </c>
      <c r="AG569">
        <f t="shared" si="591"/>
        <v>1.4320961871661098E-3</v>
      </c>
      <c r="AH569">
        <f t="shared" si="591"/>
        <v>0.1281993095070133</v>
      </c>
      <c r="AI569">
        <f t="shared" ref="AI569:BP569" si="592">IF(COUNT(AI251)=1,AI251-AI250,"")</f>
        <v>1.8259589214988381E-3</v>
      </c>
      <c r="AJ569">
        <f t="shared" si="592"/>
        <v>3.4709390642155391E-2</v>
      </c>
      <c r="AK569">
        <f t="shared" si="592"/>
        <v>2.4334153490190857E-3</v>
      </c>
      <c r="AL569">
        <f t="shared" si="592"/>
        <v>-1.0051053013214073E-2</v>
      </c>
      <c r="AM569">
        <f t="shared" si="592"/>
        <v>-1.7150783363874211E-2</v>
      </c>
      <c r="AN569">
        <f t="shared" si="592"/>
        <v>-1.101678142708451E-3</v>
      </c>
      <c r="AO569">
        <f t="shared" si="592"/>
        <v>-1.3220568542374078E-2</v>
      </c>
      <c r="AP569" t="str">
        <f t="shared" si="592"/>
        <v/>
      </c>
      <c r="AQ569">
        <f t="shared" si="592"/>
        <v>1.6705615484683634E-2</v>
      </c>
      <c r="AR569">
        <f t="shared" si="592"/>
        <v>1.5377297642720222E-2</v>
      </c>
      <c r="AS569">
        <f t="shared" si="592"/>
        <v>3.208291312740208E-2</v>
      </c>
      <c r="AT569">
        <f t="shared" si="592"/>
        <v>-1.6559718322242567E-2</v>
      </c>
      <c r="AU569" t="str">
        <f t="shared" si="592"/>
        <v/>
      </c>
      <c r="AV569">
        <f t="shared" si="592"/>
        <v>5.8358410352337131E-3</v>
      </c>
      <c r="AW569">
        <f t="shared" si="592"/>
        <v>5.4079615075476539E-2</v>
      </c>
      <c r="AX569">
        <f t="shared" si="592"/>
        <v>-7.8981845318724098E-3</v>
      </c>
      <c r="AY569">
        <f t="shared" si="592"/>
        <v>-2.5744457525122222E-2</v>
      </c>
      <c r="AZ569" t="str">
        <f t="shared" si="592"/>
        <v/>
      </c>
      <c r="BA569">
        <f t="shared" si="592"/>
        <v>-0.1524536442509683</v>
      </c>
      <c r="BB569">
        <f t="shared" si="592"/>
        <v>1.5900334124125948E-3</v>
      </c>
      <c r="BC569">
        <f t="shared" si="592"/>
        <v>2.2011631205778315E-3</v>
      </c>
      <c r="BD569" t="str">
        <f t="shared" si="592"/>
        <v/>
      </c>
      <c r="BE569">
        <f t="shared" si="592"/>
        <v>-1.9251221706710453E-2</v>
      </c>
      <c r="BF569">
        <f t="shared" si="592"/>
        <v>-2.2169943413093307E-2</v>
      </c>
      <c r="BG569">
        <f t="shared" si="592"/>
        <v>-2.5558243229895972E-2</v>
      </c>
      <c r="BH569">
        <f t="shared" si="592"/>
        <v>-2.4075306630836818E-2</v>
      </c>
      <c r="BI569" t="str">
        <f t="shared" si="592"/>
        <v/>
      </c>
      <c r="BJ569">
        <f t="shared" si="592"/>
        <v>-8.8515634310246449E-2</v>
      </c>
      <c r="BK569">
        <f t="shared" si="592"/>
        <v>0.62017517819141155</v>
      </c>
      <c r="BL569">
        <f t="shared" si="592"/>
        <v>0.40168275858625657</v>
      </c>
      <c r="BM569">
        <f t="shared" si="592"/>
        <v>0.70869081250166088</v>
      </c>
      <c r="BN569">
        <f t="shared" si="592"/>
        <v>0.49019839291917799</v>
      </c>
      <c r="BO569">
        <f t="shared" si="592"/>
        <v>2.6280697949973536E-2</v>
      </c>
      <c r="BP569">
        <f t="shared" si="592"/>
        <v>-3.8753591509276167E-2</v>
      </c>
    </row>
    <row r="570" spans="1:68" x14ac:dyDescent="0.2">
      <c r="A570">
        <v>2009</v>
      </c>
      <c r="B570">
        <v>1</v>
      </c>
      <c r="C570">
        <f t="shared" ref="C570:AH570" si="593">IF(COUNT(C252)=1,C252-C251,"")</f>
        <v>2.6973839507924424E-3</v>
      </c>
      <c r="D570">
        <f t="shared" si="593"/>
        <v>6.5648881891320343E-3</v>
      </c>
      <c r="E570">
        <f t="shared" si="593"/>
        <v>8.8681686558071959E-3</v>
      </c>
      <c r="F570">
        <f t="shared" si="593"/>
        <v>9.0230428152242581E-3</v>
      </c>
      <c r="G570">
        <f t="shared" si="593"/>
        <v>8.7921466936391468E-3</v>
      </c>
      <c r="H570">
        <f t="shared" si="593"/>
        <v>5.5765963892078219E-3</v>
      </c>
      <c r="I570">
        <f t="shared" si="593"/>
        <v>5.3875657042530278E-2</v>
      </c>
      <c r="J570">
        <f t="shared" si="593"/>
        <v>2.938161945355322E-2</v>
      </c>
      <c r="K570">
        <f t="shared" si="593"/>
        <v>3.1081000732551267E-2</v>
      </c>
      <c r="L570">
        <f t="shared" si="593"/>
        <v>6.8399528318832559E-2</v>
      </c>
      <c r="M570">
        <f t="shared" si="593"/>
        <v>3.2665035240674101E-2</v>
      </c>
      <c r="N570">
        <f t="shared" si="593"/>
        <v>-4.7331588800849644E-3</v>
      </c>
      <c r="O570">
        <f t="shared" si="593"/>
        <v>3.1122980594886052E-2</v>
      </c>
      <c r="P570">
        <f t="shared" si="593"/>
        <v>4.3706998168711129E-3</v>
      </c>
      <c r="Q570">
        <f t="shared" si="593"/>
        <v>-4.9028521963561528E-3</v>
      </c>
      <c r="R570">
        <f t="shared" si="593"/>
        <v>8.151285035958189E-3</v>
      </c>
      <c r="S570">
        <f t="shared" si="593"/>
        <v>1.6396161179937252E-2</v>
      </c>
      <c r="T570">
        <f t="shared" si="593"/>
        <v>-8.5077003019762287E-3</v>
      </c>
      <c r="U570">
        <f t="shared" si="593"/>
        <v>4.3821327719459902E-2</v>
      </c>
      <c r="V570">
        <f t="shared" si="593"/>
        <v>5.0935729253860806E-2</v>
      </c>
      <c r="W570">
        <f t="shared" si="593"/>
        <v>1.7091075244757725E-2</v>
      </c>
      <c r="X570">
        <f t="shared" si="593"/>
        <v>-1.6111322633262759E-2</v>
      </c>
      <c r="Y570">
        <f t="shared" si="593"/>
        <v>-2.5100408781794314E-2</v>
      </c>
      <c r="Z570">
        <f t="shared" si="593"/>
        <v>-3.3355990173241423E-2</v>
      </c>
      <c r="AA570">
        <f t="shared" si="593"/>
        <v>-9.9653988692534057E-3</v>
      </c>
      <c r="AB570">
        <f t="shared" si="593"/>
        <v>-1.0347065228419439E-2</v>
      </c>
      <c r="AC570" t="str">
        <f t="shared" si="593"/>
        <v/>
      </c>
      <c r="AD570" t="str">
        <f t="shared" si="593"/>
        <v/>
      </c>
      <c r="AE570">
        <f t="shared" si="593"/>
        <v>5.8217000620262027E-3</v>
      </c>
      <c r="AF570">
        <f t="shared" si="593"/>
        <v>-2.0370459679686093E-4</v>
      </c>
      <c r="AG570">
        <f t="shared" si="593"/>
        <v>1.2316476841904844E-3</v>
      </c>
      <c r="AH570">
        <f t="shared" si="593"/>
        <v>-1.6975738260771145E-2</v>
      </c>
      <c r="AI570">
        <f t="shared" ref="AI570:BP570" si="594">IF(COUNT(AI252)=1,AI252-AI251,"")</f>
        <v>-5.1403441935606864E-3</v>
      </c>
      <c r="AJ570">
        <f t="shared" si="594"/>
        <v>-5.0681517799135989E-3</v>
      </c>
      <c r="AK570">
        <f t="shared" si="594"/>
        <v>5.0657999962995248E-3</v>
      </c>
      <c r="AL570">
        <f t="shared" si="594"/>
        <v>-1.0888140679075953E-2</v>
      </c>
      <c r="AM570">
        <f t="shared" si="594"/>
        <v>3.3864500637719175E-3</v>
      </c>
      <c r="AN570">
        <f t="shared" si="594"/>
        <v>4.6183248356612694E-4</v>
      </c>
      <c r="AO570">
        <f t="shared" si="594"/>
        <v>6.6553708039185366E-4</v>
      </c>
      <c r="AP570" t="str">
        <f t="shared" si="594"/>
        <v/>
      </c>
      <c r="AQ570">
        <f t="shared" si="594"/>
        <v>7.037206958957043E-3</v>
      </c>
      <c r="AR570">
        <f t="shared" si="594"/>
        <v>4.8993190284729593E-4</v>
      </c>
      <c r="AS570">
        <f t="shared" si="594"/>
        <v>7.5271388618070034E-3</v>
      </c>
      <c r="AT570">
        <f t="shared" si="594"/>
        <v>-4.8297549109573845E-3</v>
      </c>
      <c r="AU570" t="str">
        <f t="shared" si="594"/>
        <v/>
      </c>
      <c r="AV570">
        <f t="shared" si="594"/>
        <v>7.9219428830441529E-3</v>
      </c>
      <c r="AW570">
        <f t="shared" si="594"/>
        <v>2.8007986340895741E-2</v>
      </c>
      <c r="AX570">
        <f t="shared" si="594"/>
        <v>-4.9600402380178821E-3</v>
      </c>
      <c r="AY570">
        <f t="shared" si="594"/>
        <v>-1.4202675747164939E-2</v>
      </c>
      <c r="AZ570" t="str">
        <f t="shared" si="594"/>
        <v/>
      </c>
      <c r="BA570">
        <f t="shared" si="594"/>
        <v>-8.2788747272970253E-2</v>
      </c>
      <c r="BB570">
        <f t="shared" si="594"/>
        <v>-1.5594213719953842E-3</v>
      </c>
      <c r="BC570">
        <f t="shared" si="594"/>
        <v>-7.2632407738790317E-2</v>
      </c>
      <c r="BD570" t="str">
        <f t="shared" si="594"/>
        <v/>
      </c>
      <c r="BE570">
        <f t="shared" si="594"/>
        <v>-0.16392945033907758</v>
      </c>
      <c r="BF570">
        <f t="shared" si="594"/>
        <v>-1.0684436082437188E-2</v>
      </c>
      <c r="BG570">
        <f t="shared" si="594"/>
        <v>3.0982924611204332E-2</v>
      </c>
      <c r="BH570">
        <f t="shared" si="594"/>
        <v>-1.7645081542183846E-2</v>
      </c>
      <c r="BI570" t="str">
        <f t="shared" si="594"/>
        <v/>
      </c>
      <c r="BJ570">
        <f t="shared" si="594"/>
        <v>-0.13395991579401012</v>
      </c>
      <c r="BK570">
        <f t="shared" si="594"/>
        <v>-0.18711061904285131</v>
      </c>
      <c r="BL570">
        <f t="shared" si="594"/>
        <v>-0.67004447938775291</v>
      </c>
      <c r="BM570">
        <f t="shared" si="594"/>
        <v>-5.3150703248842746E-2</v>
      </c>
      <c r="BN570">
        <f t="shared" si="594"/>
        <v>-0.53608456356875278</v>
      </c>
      <c r="BO570">
        <f t="shared" si="594"/>
        <v>1.142951999425491E-2</v>
      </c>
      <c r="BP570">
        <f t="shared" si="594"/>
        <v>2.1616992732585258E-2</v>
      </c>
    </row>
    <row r="571" spans="1:68" x14ac:dyDescent="0.2">
      <c r="A571">
        <v>2009</v>
      </c>
      <c r="B571">
        <v>2</v>
      </c>
      <c r="C571">
        <f t="shared" ref="C571:AH571" si="595">IF(COUNT(C253)=1,C253-C252,"")</f>
        <v>-1.3606573418218915E-3</v>
      </c>
      <c r="D571">
        <f t="shared" si="595"/>
        <v>-3.8228077310495934E-3</v>
      </c>
      <c r="E571">
        <f t="shared" si="595"/>
        <v>-1.5204064045395427E-2</v>
      </c>
      <c r="F571">
        <f t="shared" si="595"/>
        <v>-4.2848416124053657E-2</v>
      </c>
      <c r="G571">
        <f t="shared" si="595"/>
        <v>-2.1017575816877354E-3</v>
      </c>
      <c r="H571">
        <f t="shared" si="595"/>
        <v>1.7576688007796548E-3</v>
      </c>
      <c r="I571">
        <f t="shared" si="595"/>
        <v>2.0161761182677651E-3</v>
      </c>
      <c r="J571">
        <f t="shared" si="595"/>
        <v>-6.318621127555879E-3</v>
      </c>
      <c r="K571">
        <f t="shared" si="595"/>
        <v>1.1788182136184489E-2</v>
      </c>
      <c r="L571">
        <f t="shared" si="595"/>
        <v>5.9128193625120673E-2</v>
      </c>
      <c r="M571">
        <f t="shared" si="595"/>
        <v>-1.3508575309678861E-2</v>
      </c>
      <c r="N571">
        <f t="shared" si="595"/>
        <v>3.1088516568944513E-3</v>
      </c>
      <c r="O571">
        <f t="shared" si="595"/>
        <v>-7.5242171914897682E-2</v>
      </c>
      <c r="P571">
        <f t="shared" si="595"/>
        <v>1.6674600152035007E-3</v>
      </c>
      <c r="Q571">
        <f t="shared" si="595"/>
        <v>2.3781940112245943E-3</v>
      </c>
      <c r="R571">
        <f t="shared" si="595"/>
        <v>-2.2736932393550013E-2</v>
      </c>
      <c r="S571">
        <f t="shared" si="595"/>
        <v>-3.8122030802278495E-2</v>
      </c>
      <c r="T571">
        <f t="shared" si="595"/>
        <v>8.6649795532300899E-3</v>
      </c>
      <c r="U571">
        <f t="shared" si="595"/>
        <v>-3.5925370475406559E-2</v>
      </c>
      <c r="V571">
        <f t="shared" si="595"/>
        <v>-4.4399232425088364E-2</v>
      </c>
      <c r="W571">
        <f t="shared" si="595"/>
        <v>-1.3680456047842071E-3</v>
      </c>
      <c r="X571">
        <f t="shared" si="595"/>
        <v>-4.0029493074076328E-3</v>
      </c>
      <c r="Y571">
        <f t="shared" si="595"/>
        <v>-7.055971249203985E-3</v>
      </c>
      <c r="Z571">
        <f t="shared" si="595"/>
        <v>-1.4977282969519834E-2</v>
      </c>
      <c r="AA571">
        <f t="shared" si="595"/>
        <v>7.2684996425449455E-3</v>
      </c>
      <c r="AB571">
        <f t="shared" si="595"/>
        <v>-1.9612629164083017E-3</v>
      </c>
      <c r="AC571" t="str">
        <f t="shared" si="595"/>
        <v/>
      </c>
      <c r="AD571" t="str">
        <f t="shared" si="595"/>
        <v/>
      </c>
      <c r="AE571">
        <f t="shared" si="595"/>
        <v>4.2761803529849374E-3</v>
      </c>
      <c r="AF571">
        <f t="shared" si="595"/>
        <v>-3.556794193748658E-3</v>
      </c>
      <c r="AG571">
        <f t="shared" si="595"/>
        <v>2.6423854336705688E-3</v>
      </c>
      <c r="AH571">
        <f t="shared" si="595"/>
        <v>-7.134395441536423E-2</v>
      </c>
      <c r="AI571">
        <f t="shared" ref="AI571:BP571" si="596">IF(COUNT(AI253)=1,AI253-AI252,"")</f>
        <v>1.5801691013601626E-3</v>
      </c>
      <c r="AJ571">
        <f t="shared" si="596"/>
        <v>-1.9678570021469E-2</v>
      </c>
      <c r="AK571">
        <f t="shared" si="596"/>
        <v>2.96334759687511E-3</v>
      </c>
      <c r="AL571">
        <f t="shared" si="596"/>
        <v>-2.1054932409469984E-4</v>
      </c>
      <c r="AM571">
        <f t="shared" si="596"/>
        <v>1.2197789305544049E-2</v>
      </c>
      <c r="AN571">
        <f t="shared" si="596"/>
        <v>-5.1236277552546561E-3</v>
      </c>
      <c r="AO571">
        <f t="shared" si="596"/>
        <v>-1.5668335614811291E-3</v>
      </c>
      <c r="AP571" t="str">
        <f t="shared" si="596"/>
        <v/>
      </c>
      <c r="AQ571">
        <f t="shared" si="596"/>
        <v>5.0406675968019954E-3</v>
      </c>
      <c r="AR571">
        <f t="shared" si="596"/>
        <v>-1.1885849113145053E-2</v>
      </c>
      <c r="AS571">
        <f t="shared" si="596"/>
        <v>-6.8451815163417251E-3</v>
      </c>
      <c r="AT571">
        <f t="shared" si="596"/>
        <v>5.4845241745790085E-3</v>
      </c>
      <c r="AU571" t="str">
        <f t="shared" si="596"/>
        <v/>
      </c>
      <c r="AV571">
        <f t="shared" si="596"/>
        <v>1.0483007805470734E-2</v>
      </c>
      <c r="AW571">
        <f t="shared" si="596"/>
        <v>-1.6742338591634542E-2</v>
      </c>
      <c r="AX571">
        <f t="shared" si="596"/>
        <v>-2.3377830167081726E-4</v>
      </c>
      <c r="AY571">
        <f t="shared" si="596"/>
        <v>5.2911934186248288E-3</v>
      </c>
      <c r="AZ571" t="str">
        <f t="shared" si="596"/>
        <v/>
      </c>
      <c r="BA571">
        <f t="shared" si="596"/>
        <v>-2.8177175006922628E-3</v>
      </c>
      <c r="BB571">
        <f t="shared" si="596"/>
        <v>4.4476613201167581E-3</v>
      </c>
      <c r="BC571">
        <f t="shared" si="596"/>
        <v>-8.3774486123417091E-2</v>
      </c>
      <c r="BD571" t="str">
        <f t="shared" si="596"/>
        <v/>
      </c>
      <c r="BE571">
        <f t="shared" si="596"/>
        <v>-8.2831198749966362E-3</v>
      </c>
      <c r="BF571">
        <f t="shared" si="596"/>
        <v>3.3462448695189551E-3</v>
      </c>
      <c r="BG571">
        <f t="shared" si="596"/>
        <v>2.4224827491999612E-2</v>
      </c>
      <c r="BH571">
        <f t="shared" si="596"/>
        <v>1.5128123950451794E-3</v>
      </c>
      <c r="BI571" t="str">
        <f t="shared" si="596"/>
        <v/>
      </c>
      <c r="BJ571">
        <f t="shared" si="596"/>
        <v>-0.15682584313593195</v>
      </c>
      <c r="BK571">
        <f t="shared" si="596"/>
        <v>-0.18106771350729112</v>
      </c>
      <c r="BL571">
        <f t="shared" si="596"/>
        <v>-0.29167512389768779</v>
      </c>
      <c r="BM571">
        <f t="shared" si="596"/>
        <v>-2.4241870371364715E-2</v>
      </c>
      <c r="BN571">
        <f t="shared" si="596"/>
        <v>-0.13484928073541358</v>
      </c>
      <c r="BO571">
        <f t="shared" si="596"/>
        <v>2.0381374565484438E-3</v>
      </c>
      <c r="BP571">
        <f t="shared" si="596"/>
        <v>1.6328309229106983E-2</v>
      </c>
    </row>
    <row r="572" spans="1:68" x14ac:dyDescent="0.2">
      <c r="A572">
        <v>2009</v>
      </c>
      <c r="B572">
        <v>3</v>
      </c>
      <c r="C572">
        <f t="shared" ref="C572:AH572" si="597">IF(COUNT(C254)=1,C254-C253,"")</f>
        <v>-7.4887318840648476E-3</v>
      </c>
      <c r="D572">
        <f t="shared" si="597"/>
        <v>2.4446287630190966E-3</v>
      </c>
      <c r="E572">
        <f t="shared" si="597"/>
        <v>5.119931731140781E-3</v>
      </c>
      <c r="F572">
        <f t="shared" si="597"/>
        <v>2.3213022139214168E-2</v>
      </c>
      <c r="G572">
        <f t="shared" si="597"/>
        <v>-3.263592195490439E-3</v>
      </c>
      <c r="H572">
        <f t="shared" si="597"/>
        <v>1.1653743616193424E-3</v>
      </c>
      <c r="I572">
        <f t="shared" si="597"/>
        <v>-8.1930733963739399E-2</v>
      </c>
      <c r="J572">
        <f t="shared" si="597"/>
        <v>9.5670786867163571E-4</v>
      </c>
      <c r="K572">
        <f t="shared" si="597"/>
        <v>8.822446214297841E-3</v>
      </c>
      <c r="L572">
        <f t="shared" si="597"/>
        <v>7.8240115520924469E-2</v>
      </c>
      <c r="M572">
        <f t="shared" si="597"/>
        <v>-1.7252564605864329E-2</v>
      </c>
      <c r="N572">
        <f t="shared" si="597"/>
        <v>-1.0173137677103483E-2</v>
      </c>
      <c r="O572">
        <f t="shared" si="597"/>
        <v>-2.5102022275784286E-2</v>
      </c>
      <c r="P572">
        <f t="shared" si="597"/>
        <v>-1.4754295202724027E-2</v>
      </c>
      <c r="Q572">
        <f t="shared" si="597"/>
        <v>7.7318722572369478E-4</v>
      </c>
      <c r="R572">
        <f t="shared" si="597"/>
        <v>-4.2227599811380578E-2</v>
      </c>
      <c r="S572">
        <f t="shared" si="597"/>
        <v>-5.3592102036913225E-2</v>
      </c>
      <c r="T572">
        <f t="shared" si="597"/>
        <v>-1.8270562163009707E-2</v>
      </c>
      <c r="U572">
        <f t="shared" si="597"/>
        <v>-4.1098735270755249E-2</v>
      </c>
      <c r="V572">
        <f t="shared" si="597"/>
        <v>-5.0459393506920414E-2</v>
      </c>
      <c r="W572">
        <f t="shared" si="597"/>
        <v>-6.3158028854282122E-4</v>
      </c>
      <c r="X572">
        <f t="shared" si="597"/>
        <v>2.9323192983685686E-3</v>
      </c>
      <c r="Y572">
        <f t="shared" si="597"/>
        <v>5.284644006230188E-3</v>
      </c>
      <c r="Z572">
        <f t="shared" si="597"/>
        <v>7.9933952958599619E-3</v>
      </c>
      <c r="AA572">
        <f t="shared" si="597"/>
        <v>1.2286911059700145E-4</v>
      </c>
      <c r="AB572">
        <f t="shared" si="597"/>
        <v>1.4434094841115908E-3</v>
      </c>
      <c r="AC572" t="str">
        <f t="shared" si="597"/>
        <v/>
      </c>
      <c r="AD572" t="str">
        <f t="shared" si="597"/>
        <v/>
      </c>
      <c r="AE572">
        <f t="shared" si="597"/>
        <v>1.0673338762074991E-3</v>
      </c>
      <c r="AF572">
        <f t="shared" si="597"/>
        <v>-2.8516454694367255E-3</v>
      </c>
      <c r="AG572">
        <f t="shared" si="597"/>
        <v>1.2005587405106155E-4</v>
      </c>
      <c r="AH572">
        <f t="shared" si="597"/>
        <v>-3.3458690925619372E-2</v>
      </c>
      <c r="AI572">
        <f t="shared" ref="AI572:BP572" si="598">IF(COUNT(AI254)=1,AI254-AI253,"")</f>
        <v>-1.4756019811859034E-2</v>
      </c>
      <c r="AJ572">
        <f t="shared" si="598"/>
        <v>-6.8963785690936419E-3</v>
      </c>
      <c r="AK572">
        <f t="shared" si="598"/>
        <v>1.037707436476687E-3</v>
      </c>
      <c r="AL572">
        <f t="shared" si="598"/>
        <v>9.2826603850477696E-3</v>
      </c>
      <c r="AM572">
        <f t="shared" si="598"/>
        <v>9.6626161100648034E-3</v>
      </c>
      <c r="AN572">
        <f t="shared" si="598"/>
        <v>1.8620999424396878E-3</v>
      </c>
      <c r="AO572">
        <f t="shared" si="598"/>
        <v>4.7137454118977296E-3</v>
      </c>
      <c r="AP572" t="str">
        <f t="shared" si="598"/>
        <v/>
      </c>
      <c r="AQ572">
        <f t="shared" si="598"/>
        <v>6.1871810731322086E-3</v>
      </c>
      <c r="AR572">
        <f t="shared" si="598"/>
        <v>-9.0600497629655941E-3</v>
      </c>
      <c r="AS572">
        <f t="shared" si="598"/>
        <v>-2.872868689825836E-3</v>
      </c>
      <c r="AT572">
        <f t="shared" si="598"/>
        <v>-4.6158631941699557E-3</v>
      </c>
      <c r="AU572" t="str">
        <f t="shared" si="598"/>
        <v/>
      </c>
      <c r="AV572">
        <f t="shared" si="598"/>
        <v>1.0045298665749769E-2</v>
      </c>
      <c r="AW572">
        <f t="shared" si="598"/>
        <v>-2.1501258653355393E-2</v>
      </c>
      <c r="AX572">
        <f t="shared" si="598"/>
        <v>-8.8788584215642175E-3</v>
      </c>
      <c r="AY572">
        <f t="shared" si="598"/>
        <v>-1.7834430792236233E-3</v>
      </c>
      <c r="AZ572" t="str">
        <f t="shared" si="598"/>
        <v/>
      </c>
      <c r="BA572">
        <f t="shared" si="598"/>
        <v>-4.4507734730405701E-3</v>
      </c>
      <c r="BB572">
        <f t="shared" si="598"/>
        <v>4.3990893188956548E-3</v>
      </c>
      <c r="BC572">
        <f t="shared" si="598"/>
        <v>-6.9432539291600648E-2</v>
      </c>
      <c r="BD572" t="str">
        <f t="shared" si="598"/>
        <v/>
      </c>
      <c r="BE572">
        <f t="shared" si="598"/>
        <v>-2.9710171154214038E-2</v>
      </c>
      <c r="BF572">
        <f t="shared" si="598"/>
        <v>1.2134305854370808E-2</v>
      </c>
      <c r="BG572">
        <f t="shared" si="598"/>
        <v>1.9151975371042518E-2</v>
      </c>
      <c r="BH572">
        <f t="shared" si="598"/>
        <v>9.2395143882939845E-3</v>
      </c>
      <c r="BI572" t="str">
        <f t="shared" si="598"/>
        <v/>
      </c>
      <c r="BJ572">
        <f t="shared" si="598"/>
        <v>-5.7841393120865447E-2</v>
      </c>
      <c r="BK572">
        <f t="shared" si="598"/>
        <v>-0.17258087397131749</v>
      </c>
      <c r="BL572">
        <f t="shared" si="598"/>
        <v>-3.333919922740014E-2</v>
      </c>
      <c r="BM572">
        <f t="shared" si="598"/>
        <v>-0.11473948085046137</v>
      </c>
      <c r="BN572">
        <f t="shared" si="598"/>
        <v>2.4502193920376225E-2</v>
      </c>
      <c r="BO572">
        <f t="shared" si="598"/>
        <v>-2.2777516753901463E-3</v>
      </c>
      <c r="BP572">
        <f t="shared" si="598"/>
        <v>-3.3284686266314353E-3</v>
      </c>
    </row>
    <row r="573" spans="1:68" x14ac:dyDescent="0.2">
      <c r="A573">
        <v>2009</v>
      </c>
      <c r="B573">
        <v>4</v>
      </c>
      <c r="C573">
        <f t="shared" ref="C573:AH573" si="599">IF(COUNT(C255)=1,C255-C254,"")</f>
        <v>-1.6768841533227885E-3</v>
      </c>
      <c r="D573">
        <f t="shared" si="599"/>
        <v>-2.4475660534406529E-3</v>
      </c>
      <c r="E573">
        <f t="shared" si="599"/>
        <v>-6.6746730385514041E-3</v>
      </c>
      <c r="F573">
        <f t="shared" si="599"/>
        <v>-7.3192193632403146E-3</v>
      </c>
      <c r="G573">
        <f t="shared" si="599"/>
        <v>-6.2923784387027837E-3</v>
      </c>
      <c r="H573">
        <f t="shared" si="599"/>
        <v>-3.8866135517245937E-4</v>
      </c>
      <c r="I573">
        <f t="shared" si="599"/>
        <v>-3.4601863604110328E-2</v>
      </c>
      <c r="J573">
        <f t="shared" si="599"/>
        <v>-6.5204622600703033E-3</v>
      </c>
      <c r="K573">
        <f t="shared" si="599"/>
        <v>-9.7476230884767645E-3</v>
      </c>
      <c r="L573">
        <f t="shared" si="599"/>
        <v>6.1208865183003169E-2</v>
      </c>
      <c r="M573">
        <f t="shared" si="599"/>
        <v>-6.4719306391972431E-2</v>
      </c>
      <c r="N573">
        <f t="shared" si="599"/>
        <v>9.8592765568339402E-3</v>
      </c>
      <c r="O573">
        <f t="shared" si="599"/>
        <v>1.1676252828654476E-2</v>
      </c>
      <c r="P573">
        <f t="shared" si="599"/>
        <v>-5.3676862185641685E-3</v>
      </c>
      <c r="Q573">
        <f t="shared" si="599"/>
        <v>3.0059404435374276E-3</v>
      </c>
      <c r="R573">
        <f t="shared" si="599"/>
        <v>-5.1574363200677098E-3</v>
      </c>
      <c r="S573">
        <f t="shared" si="599"/>
        <v>-1.5806606641760368E-2</v>
      </c>
      <c r="T573">
        <f t="shared" si="599"/>
        <v>1.8404890015657926E-2</v>
      </c>
      <c r="U573">
        <f t="shared" si="599"/>
        <v>-2.5391046567070141E-2</v>
      </c>
      <c r="V573">
        <f t="shared" si="599"/>
        <v>-3.1824935897736495E-2</v>
      </c>
      <c r="W573">
        <f t="shared" si="599"/>
        <v>3.7305116280705874E-3</v>
      </c>
      <c r="X573">
        <f t="shared" si="599"/>
        <v>7.6610971066717326E-3</v>
      </c>
      <c r="Y573">
        <f t="shared" si="599"/>
        <v>-4.4168516291867022E-3</v>
      </c>
      <c r="Z573">
        <f t="shared" si="599"/>
        <v>8.3424746768487879E-3</v>
      </c>
      <c r="AA573">
        <f t="shared" si="599"/>
        <v>-2.7643979609391245E-2</v>
      </c>
      <c r="AB573">
        <f t="shared" si="599"/>
        <v>1.5853320170292839E-2</v>
      </c>
      <c r="AC573" t="str">
        <f t="shared" si="599"/>
        <v/>
      </c>
      <c r="AD573" t="str">
        <f t="shared" si="599"/>
        <v/>
      </c>
      <c r="AE573">
        <f t="shared" si="599"/>
        <v>4.3233674292242341E-4</v>
      </c>
      <c r="AF573">
        <f t="shared" si="599"/>
        <v>3.4734374428415649E-3</v>
      </c>
      <c r="AG573">
        <f t="shared" si="599"/>
        <v>4.0022834986768174E-3</v>
      </c>
      <c r="AH573">
        <f t="shared" si="599"/>
        <v>-2.7190192747950093E-3</v>
      </c>
      <c r="AI573">
        <f t="shared" ref="AI573:BP573" si="600">IF(COUNT(AI255)=1,AI255-AI254,"")</f>
        <v>-5.359426077721885E-3</v>
      </c>
      <c r="AJ573">
        <f t="shared" si="600"/>
        <v>2.4982796727321954E-3</v>
      </c>
      <c r="AK573">
        <f t="shared" si="600"/>
        <v>5.1182124438184928E-3</v>
      </c>
      <c r="AL573">
        <f t="shared" si="600"/>
        <v>1.774947677436689E-2</v>
      </c>
      <c r="AM573">
        <f t="shared" si="600"/>
        <v>1.4069226640359034E-2</v>
      </c>
      <c r="AN573">
        <f t="shared" si="600"/>
        <v>2.7905610232834555E-3</v>
      </c>
      <c r="AO573">
        <f t="shared" si="600"/>
        <v>-6.8287641953945766E-4</v>
      </c>
      <c r="AP573" t="str">
        <f t="shared" si="600"/>
        <v/>
      </c>
      <c r="AQ573">
        <f t="shared" si="600"/>
        <v>-2.7779421029308082E-3</v>
      </c>
      <c r="AR573">
        <f t="shared" si="600"/>
        <v>-8.7832496146798E-3</v>
      </c>
      <c r="AS573">
        <f t="shared" si="600"/>
        <v>-1.1561191717603947E-2</v>
      </c>
      <c r="AT573">
        <f t="shared" si="600"/>
        <v>9.8843075643493261E-3</v>
      </c>
      <c r="AU573" t="str">
        <f t="shared" si="600"/>
        <v/>
      </c>
      <c r="AV573">
        <f t="shared" si="600"/>
        <v>4.9289793061113585E-3</v>
      </c>
      <c r="AW573">
        <f t="shared" si="600"/>
        <v>-2.7325924553722736E-2</v>
      </c>
      <c r="AX573">
        <f t="shared" si="600"/>
        <v>4.4425511264689632E-3</v>
      </c>
      <c r="AY573">
        <f t="shared" si="600"/>
        <v>1.3460106217543455E-2</v>
      </c>
      <c r="AZ573" t="str">
        <f t="shared" si="600"/>
        <v/>
      </c>
      <c r="BA573">
        <f t="shared" si="600"/>
        <v>3.3451881815361517E-2</v>
      </c>
      <c r="BB573">
        <f t="shared" si="600"/>
        <v>-1.8169083562238342E-3</v>
      </c>
      <c r="BC573">
        <f t="shared" si="600"/>
        <v>-2.311160871867779E-2</v>
      </c>
      <c r="BD573" t="str">
        <f t="shared" si="600"/>
        <v/>
      </c>
      <c r="BE573">
        <f t="shared" si="600"/>
        <v>-5.3610531920946336E-2</v>
      </c>
      <c r="BF573">
        <f t="shared" si="600"/>
        <v>1.4276039331428514E-2</v>
      </c>
      <c r="BG573">
        <f t="shared" si="600"/>
        <v>-9.3550237913575529E-3</v>
      </c>
      <c r="BH573">
        <f t="shared" si="600"/>
        <v>-1.6135028852218847E-3</v>
      </c>
      <c r="BI573" t="str">
        <f t="shared" si="600"/>
        <v/>
      </c>
      <c r="BJ573">
        <f t="shared" si="600"/>
        <v>-0.19763652638170359</v>
      </c>
      <c r="BK573">
        <f t="shared" si="600"/>
        <v>-0.16242170188339689</v>
      </c>
      <c r="BL573">
        <f t="shared" si="600"/>
        <v>-0.35498443270830959</v>
      </c>
      <c r="BM573">
        <f t="shared" si="600"/>
        <v>3.5214824498294384E-2</v>
      </c>
      <c r="BN573">
        <f t="shared" si="600"/>
        <v>-0.15734790629974471</v>
      </c>
      <c r="BO573">
        <f t="shared" si="600"/>
        <v>-6.9310549510892888E-3</v>
      </c>
      <c r="BP573">
        <f t="shared" si="600"/>
        <v>-3.6350532876421593E-3</v>
      </c>
    </row>
    <row r="574" spans="1:68" x14ac:dyDescent="0.2">
      <c r="A574">
        <v>2010</v>
      </c>
      <c r="B574">
        <v>1</v>
      </c>
      <c r="C574">
        <f t="shared" ref="C574:AH574" si="601">IF(COUNT(C256)=1,C256-C255,"")</f>
        <v>-7.038492858880474E-3</v>
      </c>
      <c r="D574">
        <f t="shared" si="601"/>
        <v>-5.0574554229125823E-3</v>
      </c>
      <c r="E574">
        <f t="shared" si="601"/>
        <v>-8.9290935654418035E-3</v>
      </c>
      <c r="F574">
        <f t="shared" si="601"/>
        <v>-2.2420324195329577E-2</v>
      </c>
      <c r="G574">
        <f t="shared" si="601"/>
        <v>-2.6100207483175097E-3</v>
      </c>
      <c r="H574">
        <f t="shared" si="601"/>
        <v>-3.150131912184051E-3</v>
      </c>
      <c r="I574">
        <f t="shared" si="601"/>
        <v>-5.1005953131685544E-2</v>
      </c>
      <c r="J574">
        <f t="shared" si="601"/>
        <v>-3.4935764591798701E-2</v>
      </c>
      <c r="K574">
        <f t="shared" si="601"/>
        <v>-2.5466229963408082E-2</v>
      </c>
      <c r="L574">
        <f t="shared" si="601"/>
        <v>-3.755459091301816E-2</v>
      </c>
      <c r="M574">
        <f t="shared" si="601"/>
        <v>-4.7366503065727983E-2</v>
      </c>
      <c r="N574">
        <f t="shared" si="601"/>
        <v>1.1249814123346802E-2</v>
      </c>
      <c r="O574">
        <f t="shared" si="601"/>
        <v>-6.9609262810108596E-2</v>
      </c>
      <c r="P574">
        <f t="shared" si="601"/>
        <v>-3.3380167477379506E-3</v>
      </c>
      <c r="Q574">
        <f t="shared" si="601"/>
        <v>4.6658382313329236E-3</v>
      </c>
      <c r="R574">
        <f t="shared" si="601"/>
        <v>-1.2084113793545015E-2</v>
      </c>
      <c r="S574">
        <f t="shared" si="601"/>
        <v>-1.7035544273037218E-2</v>
      </c>
      <c r="T574">
        <f t="shared" si="601"/>
        <v>-6.6301475196350879E-4</v>
      </c>
      <c r="U574">
        <f t="shared" si="601"/>
        <v>-4.2735220274630059E-2</v>
      </c>
      <c r="V574">
        <f t="shared" si="601"/>
        <v>-5.0793239675081203E-2</v>
      </c>
      <c r="W574">
        <f t="shared" si="601"/>
        <v>-4.634514701026049E-3</v>
      </c>
      <c r="X574">
        <f t="shared" si="601"/>
        <v>-7.2247767382123129E-3</v>
      </c>
      <c r="Y574">
        <f t="shared" si="601"/>
        <v>-1.62821793558523E-2</v>
      </c>
      <c r="Z574">
        <f t="shared" si="601"/>
        <v>-1.2765597222994529E-2</v>
      </c>
      <c r="AA574">
        <f t="shared" si="601"/>
        <v>-2.253496198995375E-2</v>
      </c>
      <c r="AB574">
        <f t="shared" si="601"/>
        <v>-8.4557162009790687E-4</v>
      </c>
      <c r="AC574" t="str">
        <f t="shared" si="601"/>
        <v/>
      </c>
      <c r="AD574" t="str">
        <f t="shared" si="601"/>
        <v/>
      </c>
      <c r="AE574">
        <f t="shared" si="601"/>
        <v>-5.4433490428706932E-4</v>
      </c>
      <c r="AF574">
        <f t="shared" si="601"/>
        <v>4.9799319059573577E-3</v>
      </c>
      <c r="AG574">
        <f t="shared" si="601"/>
        <v>2.6258415785100908E-3</v>
      </c>
      <c r="AH574">
        <f t="shared" si="601"/>
        <v>2.9431472525350166E-2</v>
      </c>
      <c r="AI574">
        <f t="shared" ref="AI574:BP574" si="602">IF(COUNT(AI256)=1,AI256-AI255,"")</f>
        <v>2.8473406550348912E-3</v>
      </c>
      <c r="AJ574">
        <f t="shared" si="602"/>
        <v>1.4379828083968427E-2</v>
      </c>
      <c r="AK574">
        <f t="shared" si="602"/>
        <v>1.0500724569464381E-3</v>
      </c>
      <c r="AL574">
        <f t="shared" si="602"/>
        <v>1.5522227485647022E-2</v>
      </c>
      <c r="AM574">
        <f t="shared" si="602"/>
        <v>4.8062195375475625E-3</v>
      </c>
      <c r="AN574">
        <f t="shared" si="602"/>
        <v>-1.152706509596424E-3</v>
      </c>
      <c r="AO574">
        <f t="shared" si="602"/>
        <v>-6.1326384155364622E-3</v>
      </c>
      <c r="AP574" t="str">
        <f t="shared" si="602"/>
        <v/>
      </c>
      <c r="AQ574">
        <f t="shared" si="602"/>
        <v>-5.4437734777028624E-3</v>
      </c>
      <c r="AR574">
        <f t="shared" si="602"/>
        <v>-8.5342111701396384E-3</v>
      </c>
      <c r="AS574">
        <f t="shared" si="602"/>
        <v>-1.3977984647835839E-2</v>
      </c>
      <c r="AT574">
        <f t="shared" si="602"/>
        <v>6.9394917890195362E-3</v>
      </c>
      <c r="AU574" t="str">
        <f t="shared" si="602"/>
        <v/>
      </c>
      <c r="AV574">
        <f t="shared" si="602"/>
        <v>3.8516373321488828E-3</v>
      </c>
      <c r="AW574">
        <f t="shared" si="602"/>
        <v>-2.7249532255356534E-2</v>
      </c>
      <c r="AX574">
        <f t="shared" si="602"/>
        <v>1.0557165355749021E-3</v>
      </c>
      <c r="AY574">
        <f t="shared" si="602"/>
        <v>1.0048062169706995E-2</v>
      </c>
      <c r="AZ574" t="str">
        <f t="shared" si="602"/>
        <v/>
      </c>
      <c r="BA574">
        <f t="shared" si="602"/>
        <v>4.0648584351115069E-2</v>
      </c>
      <c r="BB574">
        <f t="shared" si="602"/>
        <v>-1.8759335153095691E-3</v>
      </c>
      <c r="BC574">
        <f t="shared" si="602"/>
        <v>-6.1953355170713653E-2</v>
      </c>
      <c r="BD574" t="str">
        <f t="shared" si="602"/>
        <v/>
      </c>
      <c r="BE574">
        <f t="shared" si="602"/>
        <v>-8.8984416905368846E-4</v>
      </c>
      <c r="BF574">
        <f t="shared" si="602"/>
        <v>1.0542295579613281E-2</v>
      </c>
      <c r="BG574">
        <f t="shared" si="602"/>
        <v>-1.3102225991324268E-2</v>
      </c>
      <c r="BH574">
        <f t="shared" si="602"/>
        <v>3.6464640451461389E-3</v>
      </c>
      <c r="BI574" t="str">
        <f t="shared" si="602"/>
        <v/>
      </c>
      <c r="BJ574">
        <f t="shared" si="602"/>
        <v>-0.17680505268064006</v>
      </c>
      <c r="BK574">
        <f t="shared" si="602"/>
        <v>-0.15125393564576584</v>
      </c>
      <c r="BL574">
        <f t="shared" si="602"/>
        <v>0.13346228532768434</v>
      </c>
      <c r="BM574">
        <f t="shared" si="602"/>
        <v>2.5551117034860127E-2</v>
      </c>
      <c r="BN574">
        <f t="shared" si="602"/>
        <v>0.31026733803466344</v>
      </c>
      <c r="BO574">
        <f t="shared" si="602"/>
        <v>-3.4821337138362897E-3</v>
      </c>
      <c r="BP574">
        <f t="shared" si="602"/>
        <v>-6.6984086154195065E-3</v>
      </c>
    </row>
    <row r="575" spans="1:68" x14ac:dyDescent="0.2">
      <c r="A575">
        <v>2010</v>
      </c>
      <c r="B575">
        <v>2</v>
      </c>
      <c r="C575">
        <f t="shared" ref="C575:AH575" si="603">IF(COUNT(C257)=1,C257-C256,"")</f>
        <v>-4.0648928822726305E-3</v>
      </c>
      <c r="D575">
        <f t="shared" si="603"/>
        <v>-3.6407007904344368E-3</v>
      </c>
      <c r="E575">
        <f t="shared" si="603"/>
        <v>-5.3506242977494622E-3</v>
      </c>
      <c r="F575">
        <f t="shared" si="603"/>
        <v>-8.2251400916906192E-3</v>
      </c>
      <c r="G575">
        <f t="shared" si="603"/>
        <v>-3.9317428386507203E-3</v>
      </c>
      <c r="H575">
        <f t="shared" si="603"/>
        <v>-2.8055322359676893E-3</v>
      </c>
      <c r="I575">
        <f t="shared" si="603"/>
        <v>-3.0685614429696528E-2</v>
      </c>
      <c r="J575">
        <f t="shared" si="603"/>
        <v>-3.4149487430923386E-4</v>
      </c>
      <c r="K575">
        <f t="shared" si="603"/>
        <v>-1.7352564281051919E-2</v>
      </c>
      <c r="L575">
        <f t="shared" si="603"/>
        <v>5.9206928430706185E-3</v>
      </c>
      <c r="M575">
        <f t="shared" si="603"/>
        <v>-3.4625423010084866E-2</v>
      </c>
      <c r="N575">
        <f t="shared" si="603"/>
        <v>-8.669032476308125E-3</v>
      </c>
      <c r="O575">
        <f t="shared" si="603"/>
        <v>7.7829240979179204E-2</v>
      </c>
      <c r="P575">
        <f t="shared" si="603"/>
        <v>-6.0055353875516559E-3</v>
      </c>
      <c r="Q575">
        <f t="shared" si="603"/>
        <v>2.5953179456177991E-3</v>
      </c>
      <c r="R575">
        <f t="shared" si="603"/>
        <v>-1.5214225408979765E-2</v>
      </c>
      <c r="S575">
        <f t="shared" si="603"/>
        <v>-9.909591814662555E-3</v>
      </c>
      <c r="T575">
        <f t="shared" si="603"/>
        <v>-2.7397069481112091E-2</v>
      </c>
      <c r="U575">
        <f t="shared" si="603"/>
        <v>-2.9859583815021296E-2</v>
      </c>
      <c r="V575">
        <f t="shared" si="603"/>
        <v>-3.0163311543347504E-2</v>
      </c>
      <c r="W575">
        <f t="shared" si="603"/>
        <v>-2.7822086677676161E-2</v>
      </c>
      <c r="X575">
        <f t="shared" si="603"/>
        <v>1.936143368208576E-4</v>
      </c>
      <c r="Y575">
        <f t="shared" si="603"/>
        <v>-5.9695973320712525E-3</v>
      </c>
      <c r="Z575">
        <f t="shared" si="603"/>
        <v>-1.6665591001369329E-2</v>
      </c>
      <c r="AA575">
        <f t="shared" si="603"/>
        <v>1.2962567466716202E-2</v>
      </c>
      <c r="AB575">
        <f t="shared" si="603"/>
        <v>4.7003758602350842E-3</v>
      </c>
      <c r="AC575" t="str">
        <f t="shared" si="603"/>
        <v/>
      </c>
      <c r="AD575" t="str">
        <f t="shared" si="603"/>
        <v/>
      </c>
      <c r="AE575">
        <f t="shared" si="603"/>
        <v>-6.9572101364467898E-4</v>
      </c>
      <c r="AF575">
        <f t="shared" si="603"/>
        <v>1.7988754124891315E-3</v>
      </c>
      <c r="AG575">
        <f t="shared" si="603"/>
        <v>2.0846664692806272E-3</v>
      </c>
      <c r="AH575">
        <f t="shared" si="603"/>
        <v>-1.310183153707456E-3</v>
      </c>
      <c r="AI575">
        <f t="shared" ref="AI575:BP575" si="604">IF(COUNT(AI257)=1,AI257-AI256,"")</f>
        <v>5.9415343185875713E-4</v>
      </c>
      <c r="AJ575">
        <f t="shared" si="604"/>
        <v>1.7687042036511613E-3</v>
      </c>
      <c r="AK575">
        <f t="shared" si="604"/>
        <v>1.7780839792767011E-3</v>
      </c>
      <c r="AL575">
        <f t="shared" si="604"/>
        <v>4.8812603406434008E-3</v>
      </c>
      <c r="AM575">
        <f t="shared" si="604"/>
        <v>6.8426536052346165E-3</v>
      </c>
      <c r="AN575">
        <f t="shared" si="604"/>
        <v>-7.5271912788688056E-4</v>
      </c>
      <c r="AO575">
        <f t="shared" si="604"/>
        <v>-2.5515945403600249E-3</v>
      </c>
      <c r="AP575" t="str">
        <f t="shared" si="604"/>
        <v/>
      </c>
      <c r="AQ575">
        <f t="shared" si="604"/>
        <v>-1.3430906706783929E-3</v>
      </c>
      <c r="AR575">
        <f t="shared" si="604"/>
        <v>1.3472549290147739E-3</v>
      </c>
      <c r="AS575">
        <f t="shared" si="604"/>
        <v>4.1642583408219025E-6</v>
      </c>
      <c r="AT575">
        <f t="shared" si="604"/>
        <v>-4.0690571405572751E-3</v>
      </c>
      <c r="AU575" t="str">
        <f t="shared" si="604"/>
        <v/>
      </c>
      <c r="AV575">
        <f t="shared" si="604"/>
        <v>3.8077557918292371E-4</v>
      </c>
      <c r="AW575">
        <f t="shared" si="604"/>
        <v>-1.921978734822094E-2</v>
      </c>
      <c r="AX575">
        <f t="shared" si="604"/>
        <v>-4.1933388764814339E-3</v>
      </c>
      <c r="AY575">
        <f t="shared" si="604"/>
        <v>2.1491909397006737E-3</v>
      </c>
      <c r="AZ575" t="str">
        <f t="shared" si="604"/>
        <v/>
      </c>
      <c r="BA575">
        <f t="shared" si="604"/>
        <v>2.7123078887581809E-2</v>
      </c>
      <c r="BB575">
        <f t="shared" si="604"/>
        <v>2.7099994396033722E-3</v>
      </c>
      <c r="BC575">
        <f t="shared" si="604"/>
        <v>4.8345113358428726E-2</v>
      </c>
      <c r="BD575" t="str">
        <f t="shared" si="604"/>
        <v/>
      </c>
      <c r="BE575">
        <f t="shared" si="604"/>
        <v>7.9169402367075925E-2</v>
      </c>
      <c r="BF575">
        <f t="shared" si="604"/>
        <v>3.0823849280920967E-3</v>
      </c>
      <c r="BG575">
        <f t="shared" si="604"/>
        <v>9.9725587387480275E-3</v>
      </c>
      <c r="BH575">
        <f t="shared" si="604"/>
        <v>6.2631469679075152E-3</v>
      </c>
      <c r="BI575" t="str">
        <f t="shared" si="604"/>
        <v/>
      </c>
      <c r="BJ575">
        <f t="shared" si="604"/>
        <v>-0.13581725895087893</v>
      </c>
      <c r="BK575">
        <f t="shared" si="604"/>
        <v>-0.13963980009698052</v>
      </c>
      <c r="BL575">
        <f t="shared" si="604"/>
        <v>0.61229592981912395</v>
      </c>
      <c r="BM575">
        <f t="shared" si="604"/>
        <v>-3.8225411461163539E-3</v>
      </c>
      <c r="BN575">
        <f t="shared" si="604"/>
        <v>0.74811318879547706</v>
      </c>
      <c r="BO575">
        <f t="shared" si="604"/>
        <v>1.4192600824917898E-3</v>
      </c>
      <c r="BP575">
        <f t="shared" si="604"/>
        <v>-5.0721039517090533E-3</v>
      </c>
    </row>
    <row r="576" spans="1:68" x14ac:dyDescent="0.2">
      <c r="A576">
        <v>2010</v>
      </c>
      <c r="B576">
        <v>3</v>
      </c>
      <c r="C576">
        <f t="shared" ref="C576:AH576" si="605">IF(COUNT(C258)=1,C258-C257,"")</f>
        <v>-3.8869314329303961E-3</v>
      </c>
      <c r="D576">
        <f t="shared" si="605"/>
        <v>-7.0261872802941383E-3</v>
      </c>
      <c r="E576">
        <f t="shared" si="605"/>
        <v>-1.3842383481632581E-2</v>
      </c>
      <c r="F576">
        <f t="shared" si="605"/>
        <v>-2.1397863443069376E-2</v>
      </c>
      <c r="G576">
        <f t="shared" si="605"/>
        <v>-1.0214201712794413E-2</v>
      </c>
      <c r="H576">
        <f t="shared" si="605"/>
        <v>-3.644349897284016E-3</v>
      </c>
      <c r="I576">
        <f t="shared" si="605"/>
        <v>1.2111216419897985E-2</v>
      </c>
      <c r="J576">
        <f t="shared" si="605"/>
        <v>-2.0011537268669777E-2</v>
      </c>
      <c r="K576">
        <f t="shared" si="605"/>
        <v>-1.6979176365827797E-2</v>
      </c>
      <c r="L576">
        <f t="shared" si="605"/>
        <v>-2.6003957772116948E-2</v>
      </c>
      <c r="M576">
        <f t="shared" si="605"/>
        <v>-1.960338621755664E-2</v>
      </c>
      <c r="N576">
        <f t="shared" si="605"/>
        <v>-6.0102790816864982E-3</v>
      </c>
      <c r="O576">
        <f t="shared" si="605"/>
        <v>-2.9395191519891561E-2</v>
      </c>
      <c r="P576">
        <f t="shared" si="605"/>
        <v>6.0831364842845129E-3</v>
      </c>
      <c r="Q576">
        <f t="shared" si="605"/>
        <v>-2.7094976195257241E-3</v>
      </c>
      <c r="R576">
        <f t="shared" si="605"/>
        <v>-1.8402928995010726E-2</v>
      </c>
      <c r="S576">
        <f t="shared" si="605"/>
        <v>-1.9572737170697962E-2</v>
      </c>
      <c r="T576">
        <f t="shared" si="605"/>
        <v>-1.5648640656190871E-2</v>
      </c>
      <c r="U576">
        <f t="shared" si="605"/>
        <v>2.1619270349431119E-3</v>
      </c>
      <c r="V576">
        <f t="shared" si="605"/>
        <v>3.7592108955664116E-4</v>
      </c>
      <c r="W576">
        <f t="shared" si="605"/>
        <v>1.1325898361945974E-2</v>
      </c>
      <c r="X576">
        <f t="shared" si="605"/>
        <v>9.1929295777664066E-3</v>
      </c>
      <c r="Y576">
        <f t="shared" si="605"/>
        <v>8.8838007446376821E-3</v>
      </c>
      <c r="Z576">
        <f t="shared" si="605"/>
        <v>9.3150787060549689E-3</v>
      </c>
      <c r="AA576">
        <f t="shared" si="605"/>
        <v>8.2220303256947957E-3</v>
      </c>
      <c r="AB576">
        <f t="shared" si="605"/>
        <v>9.5478307526972728E-3</v>
      </c>
      <c r="AC576" t="str">
        <f t="shared" si="605"/>
        <v/>
      </c>
      <c r="AD576" t="str">
        <f t="shared" si="605"/>
        <v/>
      </c>
      <c r="AE576">
        <f t="shared" si="605"/>
        <v>-1.2567215146317423E-3</v>
      </c>
      <c r="AF576">
        <f t="shared" si="605"/>
        <v>-2.7881161410778788E-3</v>
      </c>
      <c r="AG576">
        <f t="shared" si="605"/>
        <v>1.7921919894554605E-3</v>
      </c>
      <c r="AH576">
        <f t="shared" si="605"/>
        <v>-4.9327820185184557E-2</v>
      </c>
      <c r="AI576">
        <f t="shared" ref="AI576:BP576" si="606">IF(COUNT(AI258)=1,AI258-AI257,"")</f>
        <v>7.4135522445910595E-3</v>
      </c>
      <c r="AJ576">
        <f t="shared" si="606"/>
        <v>-1.454108255644293E-2</v>
      </c>
      <c r="AK576">
        <f t="shared" si="606"/>
        <v>1.8261785164224165E-3</v>
      </c>
      <c r="AL576">
        <f t="shared" si="606"/>
        <v>-1.1094273576114588E-2</v>
      </c>
      <c r="AM576">
        <f t="shared" si="606"/>
        <v>2.9993756053592335E-3</v>
      </c>
      <c r="AN576">
        <f t="shared" si="606"/>
        <v>-3.6051862166930349E-4</v>
      </c>
      <c r="AO576">
        <f t="shared" si="606"/>
        <v>2.427597519422342E-3</v>
      </c>
      <c r="AP576" t="str">
        <f t="shared" si="606"/>
        <v/>
      </c>
      <c r="AQ576">
        <f t="shared" si="606"/>
        <v>1.0302825806220994E-3</v>
      </c>
      <c r="AR576">
        <f t="shared" si="606"/>
        <v>-9.7576644169183879E-4</v>
      </c>
      <c r="AS576">
        <f t="shared" si="606"/>
        <v>5.4516138936477887E-5</v>
      </c>
      <c r="AT576">
        <f t="shared" si="606"/>
        <v>-3.9414475718165809E-3</v>
      </c>
      <c r="AU576" t="str">
        <f t="shared" si="606"/>
        <v/>
      </c>
      <c r="AV576">
        <f t="shared" si="606"/>
        <v>-1.7707418641101924E-3</v>
      </c>
      <c r="AW576">
        <f t="shared" si="606"/>
        <v>-5.1121937376192861E-3</v>
      </c>
      <c r="AX576">
        <f t="shared" si="606"/>
        <v>-3.3391124308499442E-3</v>
      </c>
      <c r="AY576">
        <f t="shared" si="606"/>
        <v>-1.6520885048887379E-3</v>
      </c>
      <c r="AZ576" t="str">
        <f t="shared" si="606"/>
        <v/>
      </c>
      <c r="BA576">
        <f t="shared" si="606"/>
        <v>2.8117841700168178E-3</v>
      </c>
      <c r="BB576">
        <f t="shared" si="606"/>
        <v>1.1423871295583865E-3</v>
      </c>
      <c r="BC576">
        <f t="shared" si="606"/>
        <v>1.7465714188371617E-2</v>
      </c>
      <c r="BD576" t="str">
        <f t="shared" si="606"/>
        <v/>
      </c>
      <c r="BE576">
        <f t="shared" si="606"/>
        <v>-4.1430950961191648E-2</v>
      </c>
      <c r="BF576">
        <f t="shared" si="606"/>
        <v>-8.3061574350864475E-3</v>
      </c>
      <c r="BG576">
        <f t="shared" si="606"/>
        <v>3.1124303621373528E-2</v>
      </c>
      <c r="BH576">
        <f t="shared" si="606"/>
        <v>3.7634707026912712E-3</v>
      </c>
      <c r="BI576" t="str">
        <f t="shared" si="606"/>
        <v/>
      </c>
      <c r="BJ576">
        <f t="shared" si="606"/>
        <v>-9.5032928967699326E-2</v>
      </c>
      <c r="BK576">
        <f t="shared" si="606"/>
        <v>-0.12804698636581868</v>
      </c>
      <c r="BL576">
        <f t="shared" si="606"/>
        <v>-0.19827193822378053</v>
      </c>
      <c r="BM576">
        <f t="shared" si="606"/>
        <v>-3.3014057398135677E-2</v>
      </c>
      <c r="BN576">
        <f t="shared" si="606"/>
        <v>-0.10323900923170104</v>
      </c>
      <c r="BO576">
        <f t="shared" si="606"/>
        <v>3.2547900447967553E-3</v>
      </c>
      <c r="BP576">
        <f t="shared" si="606"/>
        <v>4.5007553471941367E-3</v>
      </c>
    </row>
    <row r="577" spans="1:68" x14ac:dyDescent="0.2">
      <c r="A577">
        <v>2010</v>
      </c>
      <c r="B577">
        <v>4</v>
      </c>
      <c r="C577">
        <f t="shared" ref="C577:AH577" si="607">IF(COUNT(C259)=1,C259-C258,"")</f>
        <v>6.5212565896395347E-3</v>
      </c>
      <c r="D577">
        <f t="shared" si="607"/>
        <v>-1.5578890475094198E-3</v>
      </c>
      <c r="E577">
        <f t="shared" si="607"/>
        <v>-1.6943775215043644E-3</v>
      </c>
      <c r="F577">
        <f t="shared" si="607"/>
        <v>-3.3844465753647412E-3</v>
      </c>
      <c r="G577">
        <f t="shared" si="607"/>
        <v>-9.1746957587890421E-4</v>
      </c>
      <c r="H577">
        <f t="shared" si="607"/>
        <v>-1.4393996880404103E-3</v>
      </c>
      <c r="I577">
        <f t="shared" si="607"/>
        <v>2.4263015102976127E-2</v>
      </c>
      <c r="J577">
        <f t="shared" si="607"/>
        <v>2.9819872986935891E-3</v>
      </c>
      <c r="K577">
        <f t="shared" si="607"/>
        <v>6.9467345865588115E-3</v>
      </c>
      <c r="L577">
        <f t="shared" si="607"/>
        <v>8.2258528099195871E-2</v>
      </c>
      <c r="M577">
        <f t="shared" si="607"/>
        <v>-1.9001024347637951E-2</v>
      </c>
      <c r="N577">
        <f t="shared" si="607"/>
        <v>-2.5692565861401562E-3</v>
      </c>
      <c r="O577">
        <f t="shared" si="607"/>
        <v>-1.1504112819700651E-2</v>
      </c>
      <c r="P577">
        <f t="shared" si="607"/>
        <v>4.0049012731745446E-3</v>
      </c>
      <c r="Q577">
        <f t="shared" si="607"/>
        <v>6.8116022269561899E-4</v>
      </c>
      <c r="R577">
        <f t="shared" si="607"/>
        <v>1.5763907114889619E-3</v>
      </c>
      <c r="S577">
        <f t="shared" si="607"/>
        <v>3.0559738336410902E-4</v>
      </c>
      <c r="T577">
        <f t="shared" si="607"/>
        <v>4.5649964002221211E-3</v>
      </c>
      <c r="U577">
        <f t="shared" si="607"/>
        <v>-2.0332356487609005E-3</v>
      </c>
      <c r="V577">
        <f t="shared" si="607"/>
        <v>-5.8281225367720069E-3</v>
      </c>
      <c r="W577">
        <f t="shared" si="607"/>
        <v>1.7683689367189892E-2</v>
      </c>
      <c r="X577">
        <f t="shared" si="607"/>
        <v>1.7941299605391592E-2</v>
      </c>
      <c r="Y577">
        <f t="shared" si="607"/>
        <v>2.8911716144365052E-2</v>
      </c>
      <c r="Z577">
        <f t="shared" si="607"/>
        <v>3.7718145614118903E-2</v>
      </c>
      <c r="AA577">
        <f t="shared" si="607"/>
        <v>1.3337937688231882E-2</v>
      </c>
      <c r="AB577">
        <f t="shared" si="607"/>
        <v>1.0350683377966519E-2</v>
      </c>
      <c r="AC577" t="str">
        <f t="shared" si="607"/>
        <v/>
      </c>
      <c r="AD577" t="str">
        <f t="shared" si="607"/>
        <v/>
      </c>
      <c r="AE577">
        <f t="shared" si="607"/>
        <v>-1.5242507093660151E-4</v>
      </c>
      <c r="AF577">
        <f t="shared" si="607"/>
        <v>-5.4554455080140229E-3</v>
      </c>
      <c r="AG577">
        <f t="shared" si="607"/>
        <v>-1.1780612571019589E-3</v>
      </c>
      <c r="AH577">
        <f t="shared" si="607"/>
        <v>-4.6458983669474208E-2</v>
      </c>
      <c r="AI577">
        <f t="shared" ref="AI577:BP577" si="608">IF(COUNT(AI259)=1,AI259-AI258,"")</f>
        <v>-4.0693172924441967E-3</v>
      </c>
      <c r="AJ577">
        <f t="shared" si="608"/>
        <v>-1.6576917464311336E-2</v>
      </c>
      <c r="AK577">
        <f t="shared" si="608"/>
        <v>-3.8077106746126077E-4</v>
      </c>
      <c r="AL577">
        <f t="shared" si="608"/>
        <v>-3.9240178449242435E-3</v>
      </c>
      <c r="AM577">
        <f t="shared" si="608"/>
        <v>1.8216959144385925E-3</v>
      </c>
      <c r="AN577">
        <f t="shared" si="608"/>
        <v>-3.6823741141995825E-3</v>
      </c>
      <c r="AO577">
        <f t="shared" si="608"/>
        <v>1.773071393827319E-3</v>
      </c>
      <c r="AP577" t="str">
        <f t="shared" si="608"/>
        <v/>
      </c>
      <c r="AQ577">
        <f t="shared" si="608"/>
        <v>-2.414936743271312E-3</v>
      </c>
      <c r="AR577">
        <f t="shared" si="608"/>
        <v>1.528345343406734E-3</v>
      </c>
      <c r="AS577">
        <f t="shared" si="608"/>
        <v>-8.8659139986368984E-4</v>
      </c>
      <c r="AT577">
        <f t="shared" si="608"/>
        <v>7.4078479895441918E-3</v>
      </c>
      <c r="AU577" t="str">
        <f t="shared" si="608"/>
        <v/>
      </c>
      <c r="AV577">
        <f t="shared" si="608"/>
        <v>-1.0982709480700237E-3</v>
      </c>
      <c r="AW577">
        <f t="shared" si="608"/>
        <v>-4.5874743210712055E-3</v>
      </c>
      <c r="AX577">
        <f t="shared" si="608"/>
        <v>7.4777022404193261E-3</v>
      </c>
      <c r="AY577">
        <f t="shared" si="608"/>
        <v>8.9915687600630179E-3</v>
      </c>
      <c r="AZ577" t="str">
        <f t="shared" si="608"/>
        <v/>
      </c>
      <c r="BA577">
        <f t="shared" si="608"/>
        <v>7.456090948296934E-2</v>
      </c>
      <c r="BB577">
        <f t="shared" si="608"/>
        <v>1.1276216562841057E-3</v>
      </c>
      <c r="BC577">
        <f t="shared" si="608"/>
        <v>-6.6012687777669221E-2</v>
      </c>
      <c r="BD577" t="str">
        <f t="shared" si="608"/>
        <v/>
      </c>
      <c r="BE577">
        <f t="shared" si="608"/>
        <v>-2.2270488298348212E-2</v>
      </c>
      <c r="BF577">
        <f t="shared" si="608"/>
        <v>1.5314276630524759E-3</v>
      </c>
      <c r="BG577">
        <f t="shared" si="608"/>
        <v>1.0441042304103476E-2</v>
      </c>
      <c r="BH577">
        <f t="shared" si="608"/>
        <v>3.6415054725047191E-3</v>
      </c>
      <c r="BI577" t="str">
        <f t="shared" si="608"/>
        <v/>
      </c>
      <c r="BJ577">
        <f t="shared" si="608"/>
        <v>-9.472696071953618E-2</v>
      </c>
      <c r="BK577">
        <f t="shared" si="608"/>
        <v>-0.11685591070599877</v>
      </c>
      <c r="BL577">
        <f t="shared" si="608"/>
        <v>-0.67841244274695311</v>
      </c>
      <c r="BM577">
        <f t="shared" si="608"/>
        <v>-2.2128949986479629E-2</v>
      </c>
      <c r="BN577">
        <f t="shared" si="608"/>
        <v>-0.5836854820042614</v>
      </c>
      <c r="BO577">
        <f t="shared" si="608"/>
        <v>1.7420957559315543E-3</v>
      </c>
      <c r="BP577">
        <f t="shared" si="608"/>
        <v>1.0709473217172475E-2</v>
      </c>
    </row>
    <row r="578" spans="1:68" x14ac:dyDescent="0.2">
      <c r="A578">
        <v>2011</v>
      </c>
      <c r="B578">
        <v>1</v>
      </c>
      <c r="C578">
        <f t="shared" ref="C578:AH578" si="609">IF(COUNT(C260)=1,C260-C259,"")</f>
        <v>-4.3424540075598372E-3</v>
      </c>
      <c r="D578">
        <f t="shared" si="609"/>
        <v>7.2207222638454027E-5</v>
      </c>
      <c r="E578">
        <f t="shared" si="609"/>
        <v>4.7121409430896932E-3</v>
      </c>
      <c r="F578">
        <f t="shared" si="609"/>
        <v>1.2572979108315785E-2</v>
      </c>
      <c r="G578">
        <f t="shared" si="609"/>
        <v>1.0942019216146903E-3</v>
      </c>
      <c r="H578">
        <f t="shared" si="609"/>
        <v>-2.2518149319843417E-3</v>
      </c>
      <c r="I578">
        <f t="shared" si="609"/>
        <v>-2.6939715927500885E-2</v>
      </c>
      <c r="J578">
        <f t="shared" si="609"/>
        <v>-1.7333900107153966E-2</v>
      </c>
      <c r="K578">
        <f t="shared" si="609"/>
        <v>-1.8096130967184543E-2</v>
      </c>
      <c r="L578">
        <f t="shared" si="609"/>
        <v>-7.7051013149648462E-2</v>
      </c>
      <c r="M578">
        <f t="shared" si="609"/>
        <v>1.0477277760490011E-4</v>
      </c>
      <c r="N578">
        <f t="shared" si="609"/>
        <v>-5.0815579045293546E-3</v>
      </c>
      <c r="O578">
        <f t="shared" si="609"/>
        <v>-1.0746516726847233E-2</v>
      </c>
      <c r="P578">
        <f t="shared" si="609"/>
        <v>-1.4373732609152775E-3</v>
      </c>
      <c r="Q578">
        <f t="shared" si="609"/>
        <v>-8.449772911691758E-4</v>
      </c>
      <c r="R578">
        <f t="shared" si="609"/>
        <v>-1.1189736267951389E-3</v>
      </c>
      <c r="S578">
        <f t="shared" si="609"/>
        <v>2.0071778521408845E-3</v>
      </c>
      <c r="T578">
        <f t="shared" si="609"/>
        <v>-8.246951324558438E-3</v>
      </c>
      <c r="U578">
        <f t="shared" si="609"/>
        <v>3.6243895250764879E-3</v>
      </c>
      <c r="V578">
        <f t="shared" si="609"/>
        <v>7.1464291550666914E-3</v>
      </c>
      <c r="W578">
        <f t="shared" si="609"/>
        <v>-1.373495201363184E-2</v>
      </c>
      <c r="X578">
        <f t="shared" si="609"/>
        <v>1.17949927206773E-3</v>
      </c>
      <c r="Y578">
        <f t="shared" si="609"/>
        <v>-3.9134297591534306E-3</v>
      </c>
      <c r="Z578">
        <f t="shared" si="609"/>
        <v>-1.8009162167771819E-2</v>
      </c>
      <c r="AA578">
        <f t="shared" si="609"/>
        <v>2.0670985267038589E-2</v>
      </c>
      <c r="AB578">
        <f t="shared" si="609"/>
        <v>4.9059193637663867E-3</v>
      </c>
      <c r="AC578" t="str">
        <f t="shared" si="609"/>
        <v/>
      </c>
      <c r="AD578" t="str">
        <f t="shared" si="609"/>
        <v/>
      </c>
      <c r="AE578">
        <f t="shared" si="609"/>
        <v>-2.5875786875237949E-3</v>
      </c>
      <c r="AF578">
        <f t="shared" si="609"/>
        <v>-7.2267951561677535E-3</v>
      </c>
      <c r="AG578">
        <f t="shared" si="609"/>
        <v>-2.4468126203149865E-3</v>
      </c>
      <c r="AH578">
        <f t="shared" si="609"/>
        <v>-5.0598940058195652E-2</v>
      </c>
      <c r="AI578">
        <f t="shared" ref="AI578:BP578" si="610">IF(COUNT(AI260)=1,AI260-AI259,"")</f>
        <v>-1.4544503431546119E-2</v>
      </c>
      <c r="AJ578">
        <f t="shared" si="610"/>
        <v>-1.9144738996407007E-2</v>
      </c>
      <c r="AK578">
        <f t="shared" si="610"/>
        <v>-7.0133041198428003E-4</v>
      </c>
      <c r="AL578">
        <f t="shared" si="610"/>
        <v>-2.1367204188393885E-3</v>
      </c>
      <c r="AM578">
        <f t="shared" si="610"/>
        <v>-3.0075076921320942E-3</v>
      </c>
      <c r="AN578">
        <f t="shared" si="610"/>
        <v>3.0708810237025652E-3</v>
      </c>
      <c r="AO578">
        <f t="shared" si="610"/>
        <v>1.0297676179881865E-2</v>
      </c>
      <c r="AP578" t="str">
        <f t="shared" si="610"/>
        <v/>
      </c>
      <c r="AQ578">
        <f t="shared" si="610"/>
        <v>-6.3028352063199122E-4</v>
      </c>
      <c r="AR578">
        <f t="shared" si="610"/>
        <v>-8.2819671468126188E-4</v>
      </c>
      <c r="AS578">
        <f t="shared" si="610"/>
        <v>-1.4584802353105886E-3</v>
      </c>
      <c r="AT578">
        <f t="shared" si="610"/>
        <v>-2.8839737722098358E-3</v>
      </c>
      <c r="AU578" t="str">
        <f t="shared" si="610"/>
        <v/>
      </c>
      <c r="AV578">
        <f t="shared" si="610"/>
        <v>6.6706487352341526E-4</v>
      </c>
      <c r="AW578">
        <f t="shared" si="610"/>
        <v>2.4026037340174611E-3</v>
      </c>
      <c r="AX578">
        <f t="shared" si="610"/>
        <v>-3.5854036581568494E-3</v>
      </c>
      <c r="AY578">
        <f t="shared" si="610"/>
        <v>-4.3782628956909875E-3</v>
      </c>
      <c r="AZ578" t="str">
        <f t="shared" si="610"/>
        <v/>
      </c>
      <c r="BA578">
        <f t="shared" si="610"/>
        <v>-4.0827254612043617E-3</v>
      </c>
      <c r="BB578">
        <f t="shared" si="610"/>
        <v>-4.3964737519530672E-4</v>
      </c>
      <c r="BC578">
        <f t="shared" si="610"/>
        <v>9.162010478260818E-4</v>
      </c>
      <c r="BD578" t="str">
        <f t="shared" si="610"/>
        <v/>
      </c>
      <c r="BE578">
        <f t="shared" si="610"/>
        <v>2.0245749355444431E-2</v>
      </c>
      <c r="BF578">
        <f t="shared" si="610"/>
        <v>5.0900747373026078E-3</v>
      </c>
      <c r="BG578">
        <f t="shared" si="610"/>
        <v>1.953082066523848E-2</v>
      </c>
      <c r="BH578">
        <f t="shared" si="610"/>
        <v>-2.1670749825817154E-3</v>
      </c>
      <c r="BI578" t="str">
        <f t="shared" si="610"/>
        <v/>
      </c>
      <c r="BJ578">
        <f t="shared" si="610"/>
        <v>-1.5114856614219407E-2</v>
      </c>
      <c r="BK578">
        <f t="shared" si="610"/>
        <v>-0.10636696000476142</v>
      </c>
      <c r="BL578">
        <f t="shared" si="610"/>
        <v>0.16182721226507102</v>
      </c>
      <c r="BM578">
        <f t="shared" si="610"/>
        <v>-9.1252103390559114E-2</v>
      </c>
      <c r="BN578">
        <f t="shared" si="610"/>
        <v>0.17694206890117314</v>
      </c>
      <c r="BO578">
        <f t="shared" si="610"/>
        <v>8.4467091793330971E-4</v>
      </c>
      <c r="BP578">
        <f t="shared" si="610"/>
        <v>6.7740363551910959E-4</v>
      </c>
    </row>
    <row r="579" spans="1:68" x14ac:dyDescent="0.2">
      <c r="A579">
        <v>2011</v>
      </c>
      <c r="B579">
        <v>2</v>
      </c>
      <c r="C579">
        <f t="shared" ref="C579:AH579" si="611">IF(COUNT(C261)=1,C261-C260,"")</f>
        <v>3.2781414405747E-4</v>
      </c>
      <c r="D579">
        <f t="shared" si="611"/>
        <v>-1.2558554092301222E-3</v>
      </c>
      <c r="E579">
        <f t="shared" si="611"/>
        <v>2.4594360673333426E-3</v>
      </c>
      <c r="F579">
        <f t="shared" si="611"/>
        <v>-1.2619162503568759E-3</v>
      </c>
      <c r="G579">
        <f t="shared" si="611"/>
        <v>4.1435443411446116E-3</v>
      </c>
      <c r="H579">
        <f t="shared" si="611"/>
        <v>-3.1196797654864383E-3</v>
      </c>
      <c r="I579">
        <f t="shared" si="611"/>
        <v>1.3782252377403381E-3</v>
      </c>
      <c r="J579">
        <f t="shared" si="611"/>
        <v>-3.0040938607565515E-2</v>
      </c>
      <c r="K579">
        <f t="shared" si="611"/>
        <v>-3.2425005661705697E-2</v>
      </c>
      <c r="L579">
        <f t="shared" si="611"/>
        <v>-6.593132009474445E-2</v>
      </c>
      <c r="M579">
        <f t="shared" si="611"/>
        <v>-3.4692063950722662E-2</v>
      </c>
      <c r="N579">
        <f t="shared" si="611"/>
        <v>-6.1584418039606348E-3</v>
      </c>
      <c r="O579">
        <f t="shared" si="611"/>
        <v>-1.6190205679204261E-2</v>
      </c>
      <c r="P579">
        <f t="shared" si="611"/>
        <v>5.7641083409476802E-3</v>
      </c>
      <c r="Q579">
        <f t="shared" si="611"/>
        <v>1.807908599321395E-4</v>
      </c>
      <c r="R579">
        <f t="shared" si="611"/>
        <v>-6.1633808890393382E-3</v>
      </c>
      <c r="S579">
        <f t="shared" si="611"/>
        <v>-2.9653239792883923E-3</v>
      </c>
      <c r="T579">
        <f t="shared" si="611"/>
        <v>-1.3892279741315683E-2</v>
      </c>
      <c r="U579">
        <f t="shared" si="611"/>
        <v>-6.2646252403171232E-3</v>
      </c>
      <c r="V579">
        <f t="shared" si="611"/>
        <v>-2.9424396019770427E-3</v>
      </c>
      <c r="W579">
        <f t="shared" si="611"/>
        <v>-2.2902748354624691E-2</v>
      </c>
      <c r="X579">
        <f t="shared" si="611"/>
        <v>4.0652810667225481E-3</v>
      </c>
      <c r="Y579">
        <f t="shared" si="611"/>
        <v>8.1864634151225246E-3</v>
      </c>
      <c r="Z579">
        <f t="shared" si="611"/>
        <v>-8.5617065234897538E-3</v>
      </c>
      <c r="AA579">
        <f t="shared" si="611"/>
        <v>3.8633668252757936E-2</v>
      </c>
      <c r="AB579">
        <f t="shared" si="611"/>
        <v>1.2592124602122112E-3</v>
      </c>
      <c r="AC579" t="str">
        <f t="shared" si="611"/>
        <v/>
      </c>
      <c r="AD579" t="str">
        <f t="shared" si="611"/>
        <v/>
      </c>
      <c r="AE579">
        <f t="shared" si="611"/>
        <v>-2.4405238543803165E-3</v>
      </c>
      <c r="AF579">
        <f t="shared" si="611"/>
        <v>-1.649161960833645E-3</v>
      </c>
      <c r="AG579">
        <f t="shared" si="611"/>
        <v>-2.8191004214557225E-3</v>
      </c>
      <c r="AH579">
        <f t="shared" si="611"/>
        <v>9.2636478974927883E-3</v>
      </c>
      <c r="AI579">
        <f t="shared" ref="AI579:BP579" si="612">IF(COUNT(AI261)=1,AI261-AI260,"")</f>
        <v>-5.0425676378775819E-3</v>
      </c>
      <c r="AJ579">
        <f t="shared" si="612"/>
        <v>-1.516242655128508E-4</v>
      </c>
      <c r="AK579">
        <f t="shared" si="612"/>
        <v>-1.2693388770088632E-3</v>
      </c>
      <c r="AL579">
        <f t="shared" si="612"/>
        <v>-4.7918555865281043E-2</v>
      </c>
      <c r="AM579">
        <f t="shared" si="612"/>
        <v>-2.6834653798715635E-2</v>
      </c>
      <c r="AN579">
        <f t="shared" si="612"/>
        <v>3.985023170263613E-3</v>
      </c>
      <c r="AO579">
        <f t="shared" si="612"/>
        <v>5.6341851311079161E-3</v>
      </c>
      <c r="AP579" t="str">
        <f t="shared" si="612"/>
        <v/>
      </c>
      <c r="AQ579">
        <f t="shared" si="612"/>
        <v>-1.777516844413185E-3</v>
      </c>
      <c r="AR579">
        <f t="shared" si="612"/>
        <v>1.6363630723654765E-3</v>
      </c>
      <c r="AS579">
        <f t="shared" si="612"/>
        <v>-1.4115377204504398E-4</v>
      </c>
      <c r="AT579">
        <f t="shared" si="612"/>
        <v>4.6896791613582067E-4</v>
      </c>
      <c r="AU579" t="str">
        <f t="shared" si="612"/>
        <v/>
      </c>
      <c r="AV579">
        <f t="shared" si="612"/>
        <v>-1.4716849808884547E-3</v>
      </c>
      <c r="AW579">
        <f t="shared" si="612"/>
        <v>-5.1288285404638145E-3</v>
      </c>
      <c r="AX579">
        <f t="shared" si="612"/>
        <v>9.0804321502613305E-4</v>
      </c>
      <c r="AY579">
        <f t="shared" si="612"/>
        <v>2.600556628938655E-3</v>
      </c>
      <c r="AZ579" t="str">
        <f t="shared" si="612"/>
        <v/>
      </c>
      <c r="BA579">
        <f t="shared" si="612"/>
        <v>1.5217905576252022E-2</v>
      </c>
      <c r="BB579">
        <f t="shared" si="612"/>
        <v>-2.0082255057021214E-3</v>
      </c>
      <c r="BC579">
        <f t="shared" si="612"/>
        <v>7.4476816013717695E-3</v>
      </c>
      <c r="BD579" t="str">
        <f t="shared" si="612"/>
        <v/>
      </c>
      <c r="BE579">
        <f t="shared" si="612"/>
        <v>0.19061954500726763</v>
      </c>
      <c r="BF579">
        <f t="shared" si="612"/>
        <v>-4.626939390446605E-2</v>
      </c>
      <c r="BG579">
        <f t="shared" si="612"/>
        <v>-9.0450200712108852E-3</v>
      </c>
      <c r="BH579">
        <f t="shared" si="612"/>
        <v>3.011359774917316E-3</v>
      </c>
      <c r="BI579" t="str">
        <f t="shared" si="612"/>
        <v/>
      </c>
      <c r="BJ579">
        <f t="shared" si="612"/>
        <v>-5.6352914709129454E-2</v>
      </c>
      <c r="BK579">
        <f t="shared" si="612"/>
        <v>-9.6807486205154447E-2</v>
      </c>
      <c r="BL579">
        <f t="shared" si="612"/>
        <v>0.69282383060447428</v>
      </c>
      <c r="BM579">
        <f t="shared" si="612"/>
        <v>-4.0454571496041591E-2</v>
      </c>
      <c r="BN579">
        <f t="shared" si="612"/>
        <v>0.7491767453342324</v>
      </c>
      <c r="BO579">
        <f t="shared" si="612"/>
        <v>-5.7808221812746703E-3</v>
      </c>
      <c r="BP579">
        <f t="shared" si="612"/>
        <v>-5.0309044782713697E-3</v>
      </c>
    </row>
    <row r="580" spans="1:68" x14ac:dyDescent="0.2">
      <c r="A580">
        <v>2011</v>
      </c>
      <c r="B580">
        <v>3</v>
      </c>
      <c r="C580">
        <f t="shared" ref="C580:AH580" si="613">IF(COUNT(C262)=1,C262-C261,"")</f>
        <v>-7.9954245768991683E-3</v>
      </c>
      <c r="D580">
        <f t="shared" si="613"/>
        <v>-1.8880815064878931E-3</v>
      </c>
      <c r="E580">
        <f t="shared" si="613"/>
        <v>-6.3068904024330408E-3</v>
      </c>
      <c r="F580">
        <f t="shared" si="613"/>
        <v>-1.9868035231211501E-2</v>
      </c>
      <c r="G580">
        <f t="shared" si="613"/>
        <v>-1.0038210157325977E-4</v>
      </c>
      <c r="H580">
        <f t="shared" si="613"/>
        <v>3.7484743120508313E-4</v>
      </c>
      <c r="I580">
        <f t="shared" si="613"/>
        <v>-6.039763742274662E-2</v>
      </c>
      <c r="J580">
        <f t="shared" si="613"/>
        <v>-1.8260714355148089E-2</v>
      </c>
      <c r="K580">
        <f t="shared" si="613"/>
        <v>-1.5841435706834162E-2</v>
      </c>
      <c r="L580">
        <f t="shared" si="613"/>
        <v>-3.5741330767483426E-2</v>
      </c>
      <c r="M580">
        <f t="shared" si="613"/>
        <v>-1.1989249869650997E-2</v>
      </c>
      <c r="N580">
        <f t="shared" si="613"/>
        <v>-6.5365097701262087E-3</v>
      </c>
      <c r="O580">
        <f t="shared" si="613"/>
        <v>-2.7652800240574926E-2</v>
      </c>
      <c r="P580">
        <f t="shared" si="613"/>
        <v>-8.179177930970314E-3</v>
      </c>
      <c r="Q580">
        <f t="shared" si="613"/>
        <v>1.5666427006958625E-3</v>
      </c>
      <c r="R580">
        <f t="shared" si="613"/>
        <v>3.9983230589371033E-3</v>
      </c>
      <c r="S580">
        <f t="shared" si="613"/>
        <v>-7.5404896125350618E-3</v>
      </c>
      <c r="T580">
        <f t="shared" si="613"/>
        <v>3.122264924057383E-2</v>
      </c>
      <c r="U580">
        <f t="shared" si="613"/>
        <v>-8.449586180439006E-3</v>
      </c>
      <c r="V580">
        <f t="shared" si="613"/>
        <v>-1.0188987839823582E-2</v>
      </c>
      <c r="W580">
        <f t="shared" si="613"/>
        <v>7.0498617555969645E-4</v>
      </c>
      <c r="X580">
        <f t="shared" si="613"/>
        <v>1.2279398216712423E-3</v>
      </c>
      <c r="Y580">
        <f t="shared" si="613"/>
        <v>6.8266399909795439E-3</v>
      </c>
      <c r="Z580">
        <f t="shared" si="613"/>
        <v>2.3475629436084056E-2</v>
      </c>
      <c r="AA580">
        <f t="shared" si="613"/>
        <v>-2.3707815894515427E-2</v>
      </c>
      <c r="AB580">
        <f t="shared" si="613"/>
        <v>-2.5748796429168053E-3</v>
      </c>
      <c r="AC580" t="str">
        <f t="shared" si="613"/>
        <v/>
      </c>
      <c r="AD580" t="str">
        <f t="shared" si="613"/>
        <v/>
      </c>
      <c r="AE580">
        <f t="shared" si="613"/>
        <v>2.5489069003921117E-3</v>
      </c>
      <c r="AF580">
        <f t="shared" si="613"/>
        <v>1.0079498425730193E-3</v>
      </c>
      <c r="AG580">
        <f t="shared" si="613"/>
        <v>-8.018987491436036E-4</v>
      </c>
      <c r="AH580">
        <f t="shared" si="613"/>
        <v>1.7826681135142408E-2</v>
      </c>
      <c r="AI580">
        <f t="shared" ref="AI580:BP580" si="614">IF(COUNT(AI262)=1,AI262-AI261,"")</f>
        <v>1.0347960607952622E-2</v>
      </c>
      <c r="AJ580">
        <f t="shared" si="614"/>
        <v>3.7463133984525498E-3</v>
      </c>
      <c r="AK580">
        <f t="shared" si="614"/>
        <v>-8.7767949024009084E-4</v>
      </c>
      <c r="AL580">
        <f t="shared" si="614"/>
        <v>-4.008404746231875E-3</v>
      </c>
      <c r="AM580">
        <f t="shared" si="614"/>
        <v>2.4385681838445805E-4</v>
      </c>
      <c r="AN580">
        <f t="shared" si="614"/>
        <v>6.9295209569286698E-4</v>
      </c>
      <c r="AO580">
        <f t="shared" si="614"/>
        <v>-3.1499774687082649E-4</v>
      </c>
      <c r="AP580" t="str">
        <f t="shared" si="614"/>
        <v/>
      </c>
      <c r="AQ580">
        <f t="shared" si="614"/>
        <v>-4.9597038755972989E-3</v>
      </c>
      <c r="AR580">
        <f t="shared" si="614"/>
        <v>-7.4277718676674098E-4</v>
      </c>
      <c r="AS580">
        <f t="shared" si="614"/>
        <v>-5.7024810623627076E-3</v>
      </c>
      <c r="AT580">
        <f t="shared" si="614"/>
        <v>-2.2929435145058186E-3</v>
      </c>
      <c r="AU580" t="str">
        <f t="shared" si="614"/>
        <v/>
      </c>
      <c r="AV580">
        <f t="shared" si="614"/>
        <v>-1.7198941327603023E-3</v>
      </c>
      <c r="AW580">
        <f t="shared" si="614"/>
        <v>-2.2257376005381246E-3</v>
      </c>
      <c r="AX580">
        <f t="shared" si="614"/>
        <v>-3.6071972013012044E-3</v>
      </c>
      <c r="AY580">
        <f t="shared" si="614"/>
        <v>-2.8727037968376834E-3</v>
      </c>
      <c r="AZ580" t="str">
        <f t="shared" si="614"/>
        <v/>
      </c>
      <c r="BA580">
        <f t="shared" si="614"/>
        <v>4.7141008330839007E-2</v>
      </c>
      <c r="BB580">
        <f t="shared" si="614"/>
        <v>-2.0144748600250395E-3</v>
      </c>
      <c r="BC580">
        <f t="shared" si="614"/>
        <v>3.8070077464469776E-2</v>
      </c>
      <c r="BD580" t="str">
        <f t="shared" si="614"/>
        <v/>
      </c>
      <c r="BE580">
        <f t="shared" si="614"/>
        <v>-7.6356323531777903E-2</v>
      </c>
      <c r="BF580">
        <f t="shared" si="614"/>
        <v>-5.0163545888155525E-3</v>
      </c>
      <c r="BG580">
        <f t="shared" si="614"/>
        <v>-3.7703139636805716E-2</v>
      </c>
      <c r="BH580">
        <f t="shared" si="614"/>
        <v>1.2196747792204699E-3</v>
      </c>
      <c r="BI580" t="str">
        <f t="shared" si="614"/>
        <v/>
      </c>
      <c r="BJ580">
        <f t="shared" si="614"/>
        <v>-6.8587986276262586E-2</v>
      </c>
      <c r="BK580">
        <f t="shared" si="614"/>
        <v>-8.8338361900222484E-2</v>
      </c>
      <c r="BL580">
        <f t="shared" si="614"/>
        <v>0.26485307405577174</v>
      </c>
      <c r="BM580">
        <f t="shared" si="614"/>
        <v>-1.9750375623976524E-2</v>
      </c>
      <c r="BN580">
        <f t="shared" si="614"/>
        <v>0.33344106035148169</v>
      </c>
      <c r="BO580">
        <f t="shared" si="614"/>
        <v>-3.2346891738600282E-3</v>
      </c>
      <c r="BP580">
        <f t="shared" si="614"/>
        <v>-4.0570681862429521E-3</v>
      </c>
    </row>
    <row r="581" spans="1:68" x14ac:dyDescent="0.2">
      <c r="A581">
        <v>2011</v>
      </c>
      <c r="B581">
        <v>4</v>
      </c>
      <c r="C581">
        <f t="shared" ref="C581:AH581" si="615">IF(COUNT(C263)=1,C263-C262,"")</f>
        <v>-5.0786380070579895E-3</v>
      </c>
      <c r="D581">
        <f t="shared" si="615"/>
        <v>-3.0360173310626237E-3</v>
      </c>
      <c r="E581">
        <f t="shared" si="615"/>
        <v>-5.0546807710034614E-3</v>
      </c>
      <c r="F581">
        <f t="shared" si="615"/>
        <v>-1.0753555845039564E-2</v>
      </c>
      <c r="G581">
        <f t="shared" si="615"/>
        <v>-2.3479482431980614E-3</v>
      </c>
      <c r="H581">
        <f t="shared" si="615"/>
        <v>-1.9991677056268031E-3</v>
      </c>
      <c r="I581">
        <f t="shared" si="615"/>
        <v>-1.514269724298245E-2</v>
      </c>
      <c r="J581">
        <f t="shared" si="615"/>
        <v>-1.4139203923534183E-2</v>
      </c>
      <c r="K581">
        <f t="shared" si="615"/>
        <v>-6.5473946328902244E-3</v>
      </c>
      <c r="L581">
        <f t="shared" si="615"/>
        <v>-1.7844664356004181E-2</v>
      </c>
      <c r="M581">
        <f t="shared" si="615"/>
        <v>-7.2016790759557026E-3</v>
      </c>
      <c r="N581">
        <f t="shared" si="615"/>
        <v>3.7052859595352317E-3</v>
      </c>
      <c r="O581">
        <f t="shared" si="615"/>
        <v>-4.8162669391056845E-2</v>
      </c>
      <c r="P581">
        <f t="shared" si="615"/>
        <v>-1.9807392566167405E-4</v>
      </c>
      <c r="Q581">
        <f t="shared" si="615"/>
        <v>-7.5893913380180311E-4</v>
      </c>
      <c r="R581">
        <f t="shared" si="615"/>
        <v>4.1003465680411466E-4</v>
      </c>
      <c r="S581">
        <f t="shared" si="615"/>
        <v>6.5210459812465871E-3</v>
      </c>
      <c r="T581">
        <f t="shared" si="615"/>
        <v>-1.3885882159558882E-2</v>
      </c>
      <c r="U581">
        <f t="shared" si="615"/>
        <v>4.167364904003712E-3</v>
      </c>
      <c r="V581">
        <f t="shared" si="615"/>
        <v>3.9678031149463777E-3</v>
      </c>
      <c r="W581">
        <f t="shared" si="615"/>
        <v>5.5098204974157738E-3</v>
      </c>
      <c r="X581">
        <f t="shared" si="615"/>
        <v>6.3544812435800679E-4</v>
      </c>
      <c r="Y581">
        <f t="shared" si="615"/>
        <v>4.5491488550775117E-3</v>
      </c>
      <c r="Z581">
        <f t="shared" si="615"/>
        <v>1.3157747514710216E-2</v>
      </c>
      <c r="AA581">
        <f t="shared" si="615"/>
        <v>-1.0305363206828844E-2</v>
      </c>
      <c r="AB581">
        <f t="shared" si="615"/>
        <v>-2.0427359241690368E-3</v>
      </c>
      <c r="AC581" t="str">
        <f t="shared" si="615"/>
        <v/>
      </c>
      <c r="AD581" t="str">
        <f t="shared" si="615"/>
        <v/>
      </c>
      <c r="AE581">
        <f t="shared" si="615"/>
        <v>-1.050511497388662E-3</v>
      </c>
      <c r="AF581">
        <f t="shared" si="615"/>
        <v>-3.5671859048491683E-4</v>
      </c>
      <c r="AG581">
        <f t="shared" si="615"/>
        <v>-5.4654898318595713E-4</v>
      </c>
      <c r="AH581">
        <f t="shared" si="615"/>
        <v>3.3677781209160429E-3</v>
      </c>
      <c r="AI581">
        <f t="shared" ref="AI581:BP581" si="616">IF(COUNT(AI263)=1,AI263-AI262,"")</f>
        <v>-1.0506546324631216E-3</v>
      </c>
      <c r="AJ581">
        <f t="shared" si="616"/>
        <v>-1.7562466889584627E-3</v>
      </c>
      <c r="AK581">
        <f t="shared" si="616"/>
        <v>-1.2552678032662357E-4</v>
      </c>
      <c r="AL581">
        <f t="shared" si="616"/>
        <v>1.9509340858281377E-3</v>
      </c>
      <c r="AM581">
        <f t="shared" si="616"/>
        <v>-2.046798307757669E-3</v>
      </c>
      <c r="AN581">
        <f t="shared" si="616"/>
        <v>1.6471278108181053E-3</v>
      </c>
      <c r="AO581">
        <f t="shared" si="616"/>
        <v>2.0038464013114599E-3</v>
      </c>
      <c r="AP581" t="str">
        <f t="shared" si="616"/>
        <v/>
      </c>
      <c r="AQ581">
        <f t="shared" si="616"/>
        <v>-8.1506438946146176E-3</v>
      </c>
      <c r="AR581">
        <f t="shared" si="616"/>
        <v>-3.115434599752831E-3</v>
      </c>
      <c r="AS581">
        <f t="shared" si="616"/>
        <v>-1.1266078494363896E-2</v>
      </c>
      <c r="AT581">
        <f t="shared" si="616"/>
        <v>6.1874404873393241E-3</v>
      </c>
      <c r="AU581" t="str">
        <f t="shared" si="616"/>
        <v/>
      </c>
      <c r="AV581">
        <f t="shared" si="616"/>
        <v>-6.2240555653119145E-3</v>
      </c>
      <c r="AW581">
        <f t="shared" si="616"/>
        <v>-3.2993849355609228E-3</v>
      </c>
      <c r="AX581">
        <f t="shared" si="616"/>
        <v>4.5235729207249165E-3</v>
      </c>
      <c r="AY581">
        <f t="shared" si="616"/>
        <v>5.6123699463439536E-3</v>
      </c>
      <c r="AZ581" t="str">
        <f t="shared" si="616"/>
        <v/>
      </c>
      <c r="BA581">
        <f t="shared" si="616"/>
        <v>4.7170713032713252E-2</v>
      </c>
      <c r="BB581">
        <f t="shared" si="616"/>
        <v>2.6727064910962994E-3</v>
      </c>
      <c r="BC581">
        <f t="shared" si="616"/>
        <v>3.3742470462656993E-2</v>
      </c>
      <c r="BD581" t="str">
        <f t="shared" si="616"/>
        <v/>
      </c>
      <c r="BE581">
        <f t="shared" si="616"/>
        <v>-0.14641591820402677</v>
      </c>
      <c r="BF581">
        <f t="shared" si="616"/>
        <v>2.3076526763086136E-3</v>
      </c>
      <c r="BG581">
        <f t="shared" si="616"/>
        <v>5.7410145143474978E-3</v>
      </c>
      <c r="BH581">
        <f t="shared" si="616"/>
        <v>5.647788539713261E-3</v>
      </c>
      <c r="BI581" t="str">
        <f t="shared" si="616"/>
        <v/>
      </c>
      <c r="BJ581">
        <f t="shared" si="616"/>
        <v>-0.13193170201592203</v>
      </c>
      <c r="BK581">
        <f t="shared" si="616"/>
        <v>-8.1059955004131989E-2</v>
      </c>
      <c r="BL581">
        <f t="shared" si="616"/>
        <v>-8.2242410490648954E-2</v>
      </c>
      <c r="BM581">
        <f t="shared" si="616"/>
        <v>5.0871747011774104E-2</v>
      </c>
      <c r="BN581">
        <f t="shared" si="616"/>
        <v>4.9689291543654646E-2</v>
      </c>
      <c r="BO581">
        <f t="shared" si="616"/>
        <v>6.8427911876406877E-4</v>
      </c>
      <c r="BP581">
        <f t="shared" si="616"/>
        <v>4.2039997640920743E-3</v>
      </c>
    </row>
    <row r="582" spans="1:68" x14ac:dyDescent="0.2">
      <c r="A582">
        <v>2012</v>
      </c>
      <c r="B582">
        <v>1</v>
      </c>
      <c r="C582">
        <f t="shared" ref="C582:AH582" si="617">IF(COUNT(C264)=1,C264-C263,"")</f>
        <v>1.157439126002302E-3</v>
      </c>
      <c r="D582">
        <f t="shared" si="617"/>
        <v>-4.5114425038761397E-4</v>
      </c>
      <c r="E582">
        <f t="shared" si="617"/>
        <v>9.1951629294051429E-4</v>
      </c>
      <c r="F582">
        <f t="shared" si="617"/>
        <v>5.6362413617270235E-3</v>
      </c>
      <c r="G582">
        <f t="shared" si="617"/>
        <v>-1.220983975676937E-3</v>
      </c>
      <c r="H582">
        <f t="shared" si="617"/>
        <v>-1.1577157197670829E-3</v>
      </c>
      <c r="I582">
        <f t="shared" si="617"/>
        <v>1.4490099993812677E-2</v>
      </c>
      <c r="J582">
        <f t="shared" si="617"/>
        <v>-4.3949211197018556E-3</v>
      </c>
      <c r="K582">
        <f t="shared" si="617"/>
        <v>-3.2004699195775643E-3</v>
      </c>
      <c r="L582">
        <f t="shared" si="617"/>
        <v>-1.7201903300819055E-2</v>
      </c>
      <c r="M582">
        <f t="shared" si="617"/>
        <v>3.7809447459924428E-4</v>
      </c>
      <c r="N582">
        <f t="shared" si="617"/>
        <v>2.6428878735620387E-3</v>
      </c>
      <c r="O582">
        <f t="shared" si="617"/>
        <v>-8.4999394776232862E-3</v>
      </c>
      <c r="P582">
        <f t="shared" si="617"/>
        <v>3.7393504822858907E-3</v>
      </c>
      <c r="Q582">
        <f t="shared" si="617"/>
        <v>1.6357659838213065E-4</v>
      </c>
      <c r="R582">
        <f t="shared" si="617"/>
        <v>1.1025848501988733E-3</v>
      </c>
      <c r="S582">
        <f t="shared" si="617"/>
        <v>-1.8120701228170333E-3</v>
      </c>
      <c r="T582">
        <f t="shared" si="617"/>
        <v>7.7812131562513542E-3</v>
      </c>
      <c r="U582">
        <f t="shared" si="617"/>
        <v>-4.2503017285255851E-5</v>
      </c>
      <c r="V582">
        <f t="shared" si="617"/>
        <v>6.1458680796988574E-5</v>
      </c>
      <c r="W582">
        <f t="shared" si="617"/>
        <v>-3.8034595261215998E-4</v>
      </c>
      <c r="X582">
        <f t="shared" si="617"/>
        <v>-3.8060173678138298E-3</v>
      </c>
      <c r="Y582">
        <f t="shared" si="617"/>
        <v>-1.7039347443574826E-3</v>
      </c>
      <c r="Z582">
        <f t="shared" si="617"/>
        <v>-2.3893904956251433E-3</v>
      </c>
      <c r="AA582">
        <f t="shared" si="617"/>
        <v>-7.2890528073354943E-4</v>
      </c>
      <c r="AB582">
        <f t="shared" si="617"/>
        <v>-5.224531518791764E-3</v>
      </c>
      <c r="AC582" t="str">
        <f t="shared" si="617"/>
        <v/>
      </c>
      <c r="AD582" t="str">
        <f t="shared" si="617"/>
        <v/>
      </c>
      <c r="AE582">
        <f t="shared" si="617"/>
        <v>-5.5834234482166067E-4</v>
      </c>
      <c r="AF582">
        <f t="shared" si="617"/>
        <v>1.3807992696683868E-3</v>
      </c>
      <c r="AG582">
        <f t="shared" si="617"/>
        <v>-1.1948539543356063E-3</v>
      </c>
      <c r="AH582">
        <f t="shared" si="617"/>
        <v>2.4764458135705603E-2</v>
      </c>
      <c r="AI582">
        <f t="shared" ref="AI582:BP582" si="618">IF(COUNT(AI264)=1,AI264-AI263,"")</f>
        <v>-7.0350337843549937E-3</v>
      </c>
      <c r="AJ582">
        <f t="shared" si="618"/>
        <v>7.1427264628418641E-3</v>
      </c>
      <c r="AK582">
        <f t="shared" si="618"/>
        <v>-1.0666671623615898E-3</v>
      </c>
      <c r="AL582">
        <f t="shared" si="618"/>
        <v>9.5976487147355627E-3</v>
      </c>
      <c r="AM582">
        <f t="shared" si="618"/>
        <v>2.2755923566215586E-3</v>
      </c>
      <c r="AN582">
        <f t="shared" si="618"/>
        <v>1.5647729580154923E-3</v>
      </c>
      <c r="AO582">
        <f t="shared" si="618"/>
        <v>1.8397368835421091E-4</v>
      </c>
      <c r="AP582" t="str">
        <f t="shared" si="618"/>
        <v/>
      </c>
      <c r="AQ582">
        <f t="shared" si="618"/>
        <v>-1.3016284794122868E-3</v>
      </c>
      <c r="AR582">
        <f t="shared" si="618"/>
        <v>4.1071464748432263E-3</v>
      </c>
      <c r="AS582">
        <f t="shared" si="618"/>
        <v>2.8055179954353804E-3</v>
      </c>
      <c r="AT582">
        <f t="shared" si="618"/>
        <v>-1.6480788693987725E-3</v>
      </c>
      <c r="AU582" t="str">
        <f t="shared" si="618"/>
        <v/>
      </c>
      <c r="AV582">
        <f t="shared" si="618"/>
        <v>-2.7159873187834194E-3</v>
      </c>
      <c r="AW582">
        <f t="shared" si="618"/>
        <v>2.0134561920839289E-3</v>
      </c>
      <c r="AX582">
        <f t="shared" si="618"/>
        <v>1.7401788426418818E-4</v>
      </c>
      <c r="AY582">
        <f t="shared" si="618"/>
        <v>-4.9042266176169136E-4</v>
      </c>
      <c r="AZ582" t="str">
        <f t="shared" si="618"/>
        <v/>
      </c>
      <c r="BA582">
        <f t="shared" si="618"/>
        <v>-2.2254456475701012E-3</v>
      </c>
      <c r="BB582">
        <f t="shared" si="618"/>
        <v>-2.0201680105182973E-3</v>
      </c>
      <c r="BC582">
        <f t="shared" si="618"/>
        <v>3.208930555189804E-2</v>
      </c>
      <c r="BD582" t="str">
        <f t="shared" si="618"/>
        <v/>
      </c>
      <c r="BE582">
        <f t="shared" si="618"/>
        <v>-3.5440217411153441E-3</v>
      </c>
      <c r="BF582">
        <f t="shared" si="618"/>
        <v>8.2168494450645113E-3</v>
      </c>
      <c r="BG582">
        <f t="shared" si="618"/>
        <v>-1.8155479181469758E-2</v>
      </c>
      <c r="BH582">
        <f t="shared" si="618"/>
        <v>-5.5988507784429931E-3</v>
      </c>
      <c r="BI582" t="str">
        <f t="shared" si="618"/>
        <v/>
      </c>
      <c r="BJ582">
        <f t="shared" si="618"/>
        <v>-8.6452825136988237E-2</v>
      </c>
      <c r="BK582">
        <f t="shared" si="618"/>
        <v>-7.5017421954862051E-2</v>
      </c>
      <c r="BL582">
        <f t="shared" si="618"/>
        <v>0.12121449068431689</v>
      </c>
      <c r="BM582">
        <f t="shared" si="618"/>
        <v>1.1435403182110448E-2</v>
      </c>
      <c r="BN582">
        <f t="shared" si="618"/>
        <v>0.2076673158387643</v>
      </c>
      <c r="BO582">
        <f t="shared" si="618"/>
        <v>-3.0655250751340868E-3</v>
      </c>
      <c r="BP582">
        <f t="shared" si="618"/>
        <v>3.9578240897289868E-3</v>
      </c>
    </row>
    <row r="583" spans="1:68" x14ac:dyDescent="0.2">
      <c r="A583">
        <v>2012</v>
      </c>
      <c r="B583">
        <v>2</v>
      </c>
      <c r="C583">
        <f t="shared" ref="C583:AH583" si="619">IF(COUNT(C265)=1,C265-C264,"")</f>
        <v>-2.6245107264060152E-3</v>
      </c>
      <c r="D583">
        <f t="shared" si="619"/>
        <v>9.4432267871980002E-5</v>
      </c>
      <c r="E583">
        <f t="shared" si="619"/>
        <v>-2.5881105354432776E-3</v>
      </c>
      <c r="F583">
        <f t="shared" si="619"/>
        <v>-6.7365707604665204E-3</v>
      </c>
      <c r="G583">
        <f t="shared" si="619"/>
        <v>-6.0145819973023151E-4</v>
      </c>
      <c r="H583">
        <f t="shared" si="619"/>
        <v>1.4789199009879184E-3</v>
      </c>
      <c r="I583">
        <f t="shared" si="619"/>
        <v>-4.7830528763359581E-3</v>
      </c>
      <c r="J583">
        <f t="shared" si="619"/>
        <v>1.145272852729029E-3</v>
      </c>
      <c r="K583">
        <f t="shared" si="619"/>
        <v>7.4478008529599293E-3</v>
      </c>
      <c r="L583">
        <f t="shared" si="619"/>
        <v>-1.3890548906689837E-2</v>
      </c>
      <c r="M583">
        <f t="shared" si="619"/>
        <v>2.3447997843403456E-2</v>
      </c>
      <c r="N583">
        <f t="shared" si="619"/>
        <v>4.2580783444101655E-4</v>
      </c>
      <c r="O583">
        <f t="shared" si="619"/>
        <v>-2.649311805567045E-2</v>
      </c>
      <c r="P583">
        <f t="shared" si="619"/>
        <v>-1.3150230400069381E-3</v>
      </c>
      <c r="Q583">
        <f t="shared" si="619"/>
        <v>3.7294291879815672E-4</v>
      </c>
      <c r="R583">
        <f t="shared" si="619"/>
        <v>9.5523843102771622E-3</v>
      </c>
      <c r="S583">
        <f t="shared" si="619"/>
        <v>6.7595112868508167E-3</v>
      </c>
      <c r="T583">
        <f t="shared" si="619"/>
        <v>1.6207372869473602E-2</v>
      </c>
      <c r="U583">
        <f t="shared" si="619"/>
        <v>4.8832442460309267E-3</v>
      </c>
      <c r="V583">
        <f t="shared" si="619"/>
        <v>5.2737597640915013E-3</v>
      </c>
      <c r="W583">
        <f t="shared" si="619"/>
        <v>2.9753509262384625E-3</v>
      </c>
      <c r="X583">
        <f t="shared" si="619"/>
        <v>-1.1720230307981971E-2</v>
      </c>
      <c r="Y583">
        <f t="shared" si="619"/>
        <v>-2.3836036519658599E-2</v>
      </c>
      <c r="Z583">
        <f t="shared" si="619"/>
        <v>-3.4879101064662521E-2</v>
      </c>
      <c r="AA583">
        <f t="shared" si="619"/>
        <v>-4.7633024132736068E-3</v>
      </c>
      <c r="AB583">
        <f t="shared" si="619"/>
        <v>-3.1812091236114171E-3</v>
      </c>
      <c r="AC583" t="str">
        <f t="shared" si="619"/>
        <v/>
      </c>
      <c r="AD583" t="str">
        <f t="shared" si="619"/>
        <v/>
      </c>
      <c r="AE583">
        <f t="shared" si="619"/>
        <v>-1.3278091796324887E-3</v>
      </c>
      <c r="AF583">
        <f t="shared" si="619"/>
        <v>5.4466867620472925E-4</v>
      </c>
      <c r="AG583">
        <f t="shared" si="619"/>
        <v>6.22085143979767E-4</v>
      </c>
      <c r="AH583">
        <f t="shared" si="619"/>
        <v>2.5305788061746881E-4</v>
      </c>
      <c r="AI583">
        <f t="shared" ref="AI583:BP583" si="620">IF(COUNT(AI265)=1,AI265-AI264,"")</f>
        <v>4.5824352698309312E-3</v>
      </c>
      <c r="AJ583">
        <f t="shared" si="620"/>
        <v>1.4800082897696853E-3</v>
      </c>
      <c r="AK583">
        <f t="shared" si="620"/>
        <v>-1.7685848203097265E-4</v>
      </c>
      <c r="AL583">
        <f t="shared" si="620"/>
        <v>-1.051142483565215E-2</v>
      </c>
      <c r="AM583">
        <f t="shared" si="620"/>
        <v>-2.5138777487150321E-3</v>
      </c>
      <c r="AN583">
        <f t="shared" si="620"/>
        <v>2.5500119853623104E-3</v>
      </c>
      <c r="AO583">
        <f t="shared" si="620"/>
        <v>2.0053433091642425E-3</v>
      </c>
      <c r="AP583" t="str">
        <f t="shared" si="620"/>
        <v/>
      </c>
      <c r="AQ583">
        <f t="shared" si="620"/>
        <v>-7.5426689780222489E-4</v>
      </c>
      <c r="AR583">
        <f t="shared" si="620"/>
        <v>1.7157988878415686E-3</v>
      </c>
      <c r="AS583">
        <f t="shared" si="620"/>
        <v>9.6153199004334056E-4</v>
      </c>
      <c r="AT583">
        <f t="shared" si="620"/>
        <v>-3.5860427164150499E-3</v>
      </c>
      <c r="AU583" t="str">
        <f t="shared" si="620"/>
        <v/>
      </c>
      <c r="AV583">
        <f t="shared" si="620"/>
        <v>-2.1569032545212252E-3</v>
      </c>
      <c r="AW583">
        <f t="shared" si="620"/>
        <v>7.265837710614953E-3</v>
      </c>
      <c r="AX583">
        <f t="shared" si="620"/>
        <v>-2.5569590857337232E-3</v>
      </c>
      <c r="AY583">
        <f t="shared" si="620"/>
        <v>-4.9546855325104389E-3</v>
      </c>
      <c r="AZ583" t="str">
        <f t="shared" si="620"/>
        <v/>
      </c>
      <c r="BA583">
        <f t="shared" si="620"/>
        <v>2.105183167035074E-2</v>
      </c>
      <c r="BB583">
        <f t="shared" si="620"/>
        <v>1.1185060953398107E-3</v>
      </c>
      <c r="BC583">
        <f t="shared" si="620"/>
        <v>3.8329655302445698E-2</v>
      </c>
      <c r="BD583" t="str">
        <f t="shared" si="620"/>
        <v/>
      </c>
      <c r="BE583">
        <f t="shared" si="620"/>
        <v>2.4588304756656854E-2</v>
      </c>
      <c r="BF583">
        <f t="shared" si="620"/>
        <v>-1.1056093511855991E-2</v>
      </c>
      <c r="BG583">
        <f t="shared" si="620"/>
        <v>-4.2193857831485104E-4</v>
      </c>
      <c r="BH583">
        <f t="shared" si="620"/>
        <v>7.1012724970662133E-5</v>
      </c>
      <c r="BI583" t="str">
        <f t="shared" si="620"/>
        <v/>
      </c>
      <c r="BJ583">
        <f t="shared" si="620"/>
        <v>-7.2137661534581884E-2</v>
      </c>
      <c r="BK583">
        <f t="shared" si="620"/>
        <v>-7.0205256718514963E-2</v>
      </c>
      <c r="BL583">
        <f t="shared" si="620"/>
        <v>0.10495229280632823</v>
      </c>
      <c r="BM583">
        <f t="shared" si="620"/>
        <v>1.9324048160518359E-3</v>
      </c>
      <c r="BN583">
        <f t="shared" si="620"/>
        <v>0.17708995435760944</v>
      </c>
      <c r="BO583">
        <f t="shared" si="620"/>
        <v>-2.6839333201840974E-5</v>
      </c>
      <c r="BP583">
        <f t="shared" si="620"/>
        <v>-2.6375366232417007E-3</v>
      </c>
    </row>
    <row r="584" spans="1:68" x14ac:dyDescent="0.2">
      <c r="A584">
        <v>2012</v>
      </c>
      <c r="B584">
        <v>3</v>
      </c>
      <c r="C584">
        <f t="shared" ref="C584:AH584" si="621">IF(COUNT(C266)=1,C266-C265,"")</f>
        <v>3.9506404050975163E-3</v>
      </c>
      <c r="D584">
        <f t="shared" si="621"/>
        <v>2.0075063010160932E-4</v>
      </c>
      <c r="E584">
        <f t="shared" si="621"/>
        <v>-2.5222907307824727E-3</v>
      </c>
      <c r="F584">
        <f t="shared" si="621"/>
        <v>-1.1555892131345225E-2</v>
      </c>
      <c r="G584">
        <f t="shared" si="621"/>
        <v>1.8152906668325031E-3</v>
      </c>
      <c r="H584">
        <f t="shared" si="621"/>
        <v>1.5946219086462321E-3</v>
      </c>
      <c r="I584">
        <f t="shared" si="621"/>
        <v>1.7441225503490365E-2</v>
      </c>
      <c r="J584">
        <f t="shared" si="621"/>
        <v>-1.9204716083234707E-2</v>
      </c>
      <c r="K584">
        <f t="shared" si="621"/>
        <v>-1.495396317655473E-2</v>
      </c>
      <c r="L584">
        <f t="shared" si="621"/>
        <v>-3.9487128774935876E-2</v>
      </c>
      <c r="M584">
        <f t="shared" si="621"/>
        <v>-7.5618139995921041E-3</v>
      </c>
      <c r="N584">
        <f t="shared" si="621"/>
        <v>-6.6513418491194187E-3</v>
      </c>
      <c r="O584">
        <f t="shared" si="621"/>
        <v>-3.7321663068776267E-2</v>
      </c>
      <c r="P584">
        <f t="shared" si="621"/>
        <v>7.3481611592510652E-3</v>
      </c>
      <c r="Q584">
        <f t="shared" si="621"/>
        <v>-1.1004141999165808E-3</v>
      </c>
      <c r="R584">
        <f t="shared" si="621"/>
        <v>7.6734048920874542E-3</v>
      </c>
      <c r="S584">
        <f t="shared" si="621"/>
        <v>1.8269287152454794E-2</v>
      </c>
      <c r="T584">
        <f t="shared" si="621"/>
        <v>-1.7072784340053104E-2</v>
      </c>
      <c r="U584">
        <f t="shared" si="621"/>
        <v>1.4048924375658522E-2</v>
      </c>
      <c r="V584">
        <f t="shared" si="621"/>
        <v>1.529440940289728E-2</v>
      </c>
      <c r="W584">
        <f t="shared" si="621"/>
        <v>7.95701571145635E-3</v>
      </c>
      <c r="X584">
        <f t="shared" si="621"/>
        <v>1.3529165262583298E-2</v>
      </c>
      <c r="Y584">
        <f t="shared" si="621"/>
        <v>3.4405599860861891E-2</v>
      </c>
      <c r="Z584">
        <f t="shared" si="621"/>
        <v>5.5086991079345893E-2</v>
      </c>
      <c r="AA584">
        <f t="shared" si="621"/>
        <v>-5.5603746361665429E-4</v>
      </c>
      <c r="AB584">
        <f t="shared" si="621"/>
        <v>-9.6268724505943482E-4</v>
      </c>
      <c r="AC584" t="str">
        <f t="shared" si="621"/>
        <v/>
      </c>
      <c r="AD584" t="str">
        <f t="shared" si="621"/>
        <v/>
      </c>
      <c r="AE584">
        <f t="shared" si="621"/>
        <v>2.7682194133582527E-4</v>
      </c>
      <c r="AF584">
        <f t="shared" si="621"/>
        <v>-1.187458182964285E-3</v>
      </c>
      <c r="AG584">
        <f t="shared" si="621"/>
        <v>5.3891415192630632E-5</v>
      </c>
      <c r="AH584">
        <f t="shared" si="621"/>
        <v>-1.1851568678428848E-2</v>
      </c>
      <c r="AI584">
        <f t="shared" ref="AI584:BP584" si="622">IF(COUNT(AI266)=1,AI266-AI265,"")</f>
        <v>1.2899336360217895E-2</v>
      </c>
      <c r="AJ584">
        <f t="shared" si="622"/>
        <v>-8.4491933838126698E-4</v>
      </c>
      <c r="AK584">
        <f t="shared" si="622"/>
        <v>-2.3121139164219429E-3</v>
      </c>
      <c r="AL584">
        <f t="shared" si="622"/>
        <v>-6.2900487645656256E-4</v>
      </c>
      <c r="AM584">
        <f t="shared" si="622"/>
        <v>-4.0730822143864032E-3</v>
      </c>
      <c r="AN584">
        <f t="shared" si="622"/>
        <v>9.3372463308671882E-4</v>
      </c>
      <c r="AO584">
        <f t="shared" si="622"/>
        <v>2.1211828160558888E-3</v>
      </c>
      <c r="AP584" t="str">
        <f t="shared" si="622"/>
        <v/>
      </c>
      <c r="AQ584">
        <f t="shared" si="622"/>
        <v>-4.4369674132163084E-3</v>
      </c>
      <c r="AR584">
        <f t="shared" si="622"/>
        <v>1.7228176157764175E-3</v>
      </c>
      <c r="AS584">
        <f t="shared" si="622"/>
        <v>-2.7141497974358941E-3</v>
      </c>
      <c r="AT584">
        <f t="shared" si="622"/>
        <v>6.6647902025666061E-3</v>
      </c>
      <c r="AU584" t="str">
        <f t="shared" si="622"/>
        <v/>
      </c>
      <c r="AV584">
        <f t="shared" si="622"/>
        <v>-3.0663948908440375E-3</v>
      </c>
      <c r="AW584">
        <f t="shared" si="622"/>
        <v>8.8303260987565579E-4</v>
      </c>
      <c r="AX584">
        <f t="shared" si="622"/>
        <v>6.7810310833662513E-3</v>
      </c>
      <c r="AY584">
        <f t="shared" si="622"/>
        <v>6.48963032010208E-3</v>
      </c>
      <c r="AZ584" t="str">
        <f t="shared" si="622"/>
        <v/>
      </c>
      <c r="BA584">
        <f t="shared" si="622"/>
        <v>2.0600771012910357E-2</v>
      </c>
      <c r="BB584">
        <f t="shared" si="622"/>
        <v>-2.0219784483019865E-3</v>
      </c>
      <c r="BC584">
        <f t="shared" si="622"/>
        <v>2.1930263311292997E-2</v>
      </c>
      <c r="BD584" t="str">
        <f t="shared" si="622"/>
        <v/>
      </c>
      <c r="BE584">
        <f t="shared" si="622"/>
        <v>-4.9344402115868213E-2</v>
      </c>
      <c r="BF584">
        <f t="shared" si="622"/>
        <v>5.5845330651038694E-4</v>
      </c>
      <c r="BG584">
        <f t="shared" si="622"/>
        <v>1.2006185635261346E-2</v>
      </c>
      <c r="BH584">
        <f t="shared" si="622"/>
        <v>5.7852785761851322E-4</v>
      </c>
      <c r="BI584" t="str">
        <f t="shared" si="622"/>
        <v/>
      </c>
      <c r="BJ584">
        <f t="shared" si="622"/>
        <v>-4.8918484088112862E-2</v>
      </c>
      <c r="BK584">
        <f t="shared" si="622"/>
        <v>-6.6571067372470427E-2</v>
      </c>
      <c r="BL584">
        <f t="shared" si="622"/>
        <v>-0.15137624795563265</v>
      </c>
      <c r="BM584">
        <f t="shared" si="622"/>
        <v>-1.7652583284373247E-2</v>
      </c>
      <c r="BN584">
        <f t="shared" si="622"/>
        <v>-0.10245776385141214</v>
      </c>
      <c r="BO584">
        <f t="shared" si="622"/>
        <v>1.0174518124182515E-3</v>
      </c>
      <c r="BP584">
        <f t="shared" si="622"/>
        <v>1.9728004397480611E-3</v>
      </c>
    </row>
    <row r="585" spans="1:68" x14ac:dyDescent="0.2">
      <c r="A585">
        <v>2012</v>
      </c>
      <c r="B585">
        <v>4</v>
      </c>
      <c r="C585">
        <f t="shared" ref="C585:AH585" si="623">IF(COUNT(C267)=1,C267-C266,"")</f>
        <v>1.5149902892410694E-3</v>
      </c>
      <c r="D585">
        <f t="shared" si="623"/>
        <v>-1.1944116398883153E-3</v>
      </c>
      <c r="E585">
        <f t="shared" si="623"/>
        <v>-2.4078115997010485E-3</v>
      </c>
      <c r="F585">
        <f t="shared" si="623"/>
        <v>-4.7189123562585422E-4</v>
      </c>
      <c r="G585">
        <f t="shared" si="623"/>
        <v>-3.2284664950958941E-3</v>
      </c>
      <c r="H585">
        <f t="shared" si="623"/>
        <v>-5.4409329779225857E-4</v>
      </c>
      <c r="I585">
        <f t="shared" si="623"/>
        <v>2.2251267826955967E-4</v>
      </c>
      <c r="J585">
        <f t="shared" si="623"/>
        <v>1.2198996765894421E-2</v>
      </c>
      <c r="K585">
        <f t="shared" si="623"/>
        <v>2.021455275382511E-2</v>
      </c>
      <c r="L585">
        <f t="shared" si="623"/>
        <v>7.564242389228415E-2</v>
      </c>
      <c r="M585">
        <f t="shared" si="623"/>
        <v>9.754272770667427E-3</v>
      </c>
      <c r="N585">
        <f t="shared" si="623"/>
        <v>-1.9166423239358465E-3</v>
      </c>
      <c r="O585">
        <f t="shared" si="623"/>
        <v>-2.0928958115842278E-2</v>
      </c>
      <c r="P585">
        <f t="shared" si="623"/>
        <v>-2.6855011045967799E-3</v>
      </c>
      <c r="Q585">
        <f t="shared" si="623"/>
        <v>1.0532908804737513E-3</v>
      </c>
      <c r="R585">
        <f t="shared" si="623"/>
        <v>1.3704806569410088E-2</v>
      </c>
      <c r="S585">
        <f t="shared" si="623"/>
        <v>1.8005656544068493E-2</v>
      </c>
      <c r="T585">
        <f t="shared" si="623"/>
        <v>4.2597954246561542E-3</v>
      </c>
      <c r="U585">
        <f t="shared" si="623"/>
        <v>4.6560532301347379E-3</v>
      </c>
      <c r="V585">
        <f t="shared" si="623"/>
        <v>6.9280236421320751E-3</v>
      </c>
      <c r="W585">
        <f t="shared" si="623"/>
        <v>-6.8328498109098135E-3</v>
      </c>
      <c r="X585">
        <f t="shared" si="623"/>
        <v>7.3160192750201247E-3</v>
      </c>
      <c r="Y585">
        <f t="shared" si="623"/>
        <v>1.8744163172005557E-2</v>
      </c>
      <c r="Z585">
        <f t="shared" si="623"/>
        <v>2.3690983142230948E-2</v>
      </c>
      <c r="AA585">
        <f t="shared" si="623"/>
        <v>1.075876907786455E-2</v>
      </c>
      <c r="AB585">
        <f t="shared" si="623"/>
        <v>-3.4653968625342202E-4</v>
      </c>
      <c r="AC585" t="str">
        <f t="shared" si="623"/>
        <v/>
      </c>
      <c r="AD585" t="str">
        <f t="shared" si="623"/>
        <v/>
      </c>
      <c r="AE585">
        <f t="shared" si="623"/>
        <v>-3.0585939716409882E-4</v>
      </c>
      <c r="AF585">
        <f t="shared" si="623"/>
        <v>1.8055080906878018E-3</v>
      </c>
      <c r="AG585">
        <f t="shared" si="623"/>
        <v>-2.4419795571439806E-4</v>
      </c>
      <c r="AH585">
        <f t="shared" si="623"/>
        <v>2.0453382215865012E-2</v>
      </c>
      <c r="AI585">
        <f t="shared" ref="AI585:BP585" si="624">IF(COUNT(AI267)=1,AI267-AI266,"")</f>
        <v>-2.147671797815498E-3</v>
      </c>
      <c r="AJ585">
        <f t="shared" si="624"/>
        <v>9.3999490640728212E-3</v>
      </c>
      <c r="AK585">
        <f t="shared" si="624"/>
        <v>-2.1685377103057846E-3</v>
      </c>
      <c r="AL585">
        <f t="shared" si="624"/>
        <v>1.0157081203567841E-2</v>
      </c>
      <c r="AM585">
        <f t="shared" si="624"/>
        <v>1.4773838268133943E-4</v>
      </c>
      <c r="AN585">
        <f t="shared" si="624"/>
        <v>-1.3333523429004401E-4</v>
      </c>
      <c r="AO585">
        <f t="shared" si="624"/>
        <v>-1.9388433249720727E-3</v>
      </c>
      <c r="AP585" t="str">
        <f t="shared" si="624"/>
        <v/>
      </c>
      <c r="AQ585">
        <f t="shared" si="624"/>
        <v>2.0522431372782535E-4</v>
      </c>
      <c r="AR585">
        <f t="shared" si="624"/>
        <v>-3.0682947208724443E-3</v>
      </c>
      <c r="AS585">
        <f t="shared" si="624"/>
        <v>-2.8630704071375135E-3</v>
      </c>
      <c r="AT585">
        <f t="shared" si="624"/>
        <v>4.3780606964154423E-3</v>
      </c>
      <c r="AU585" t="str">
        <f t="shared" si="624"/>
        <v/>
      </c>
      <c r="AV585">
        <f t="shared" si="624"/>
        <v>-2.3581640769325674E-3</v>
      </c>
      <c r="AW585">
        <f t="shared" si="624"/>
        <v>-1.6350056099678767E-3</v>
      </c>
      <c r="AX585">
        <f t="shared" si="624"/>
        <v>4.2114416074223726E-3</v>
      </c>
      <c r="AY585">
        <f t="shared" si="624"/>
        <v>4.7509934568878975E-3</v>
      </c>
      <c r="AZ585" t="str">
        <f t="shared" si="624"/>
        <v/>
      </c>
      <c r="BA585">
        <f t="shared" si="624"/>
        <v>7.4223384419833671E-3</v>
      </c>
      <c r="BB585">
        <f t="shared" si="624"/>
        <v>-4.4996991341239578E-4</v>
      </c>
      <c r="BC585">
        <f t="shared" si="624"/>
        <v>9.776028183338159E-2</v>
      </c>
      <c r="BD585" t="str">
        <f t="shared" si="624"/>
        <v/>
      </c>
      <c r="BE585">
        <f t="shared" si="624"/>
        <v>4.2397729062264133E-2</v>
      </c>
      <c r="BF585">
        <f t="shared" si="624"/>
        <v>8.3515731128835924E-3</v>
      </c>
      <c r="BG585">
        <f t="shared" si="624"/>
        <v>-5.6699639621342612E-3</v>
      </c>
      <c r="BH585">
        <f t="shared" si="624"/>
        <v>1.2888021397544511E-2</v>
      </c>
      <c r="BI585" t="str">
        <f t="shared" si="624"/>
        <v/>
      </c>
      <c r="BJ585">
        <f t="shared" si="624"/>
        <v>-5.6682479638532068E-2</v>
      </c>
      <c r="BK585">
        <f t="shared" si="624"/>
        <v>-6.4018583708659982E-2</v>
      </c>
      <c r="BL585">
        <f t="shared" si="624"/>
        <v>-0.31818397061558623</v>
      </c>
      <c r="BM585">
        <f t="shared" si="624"/>
        <v>-7.336104070143179E-3</v>
      </c>
      <c r="BN585">
        <f t="shared" si="624"/>
        <v>-0.2615014909613731</v>
      </c>
      <c r="BO585">
        <f t="shared" si="624"/>
        <v>-3.4981237200816103E-3</v>
      </c>
      <c r="BP585">
        <f t="shared" si="624"/>
        <v>2.7033036459886452E-3</v>
      </c>
    </row>
    <row r="586" spans="1:68" x14ac:dyDescent="0.2">
      <c r="A586">
        <v>2013</v>
      </c>
      <c r="B586">
        <v>1</v>
      </c>
      <c r="C586">
        <f t="shared" ref="C586:AH586" si="625">IF(COUNT(C268)=1,C268-C267,"")</f>
        <v>-1.7323952683128141E-3</v>
      </c>
      <c r="D586">
        <f t="shared" si="625"/>
        <v>-8.4841201728025339E-5</v>
      </c>
      <c r="E586">
        <f t="shared" si="625"/>
        <v>-8.9771933705407037E-4</v>
      </c>
      <c r="F586">
        <f t="shared" si="625"/>
        <v>-1.232303838314408E-3</v>
      </c>
      <c r="G586">
        <f t="shared" si="625"/>
        <v>-5.8124021761241096E-4</v>
      </c>
      <c r="H586">
        <f t="shared" si="625"/>
        <v>3.2566924964250177E-4</v>
      </c>
      <c r="I586">
        <f t="shared" si="625"/>
        <v>-9.9960540460060088E-3</v>
      </c>
      <c r="J586">
        <f t="shared" si="625"/>
        <v>-7.1278074992022766E-3</v>
      </c>
      <c r="K586">
        <f t="shared" si="625"/>
        <v>-2.7517494246991347E-3</v>
      </c>
      <c r="L586">
        <f t="shared" si="625"/>
        <v>-3.9110987370367667E-2</v>
      </c>
      <c r="M586">
        <f t="shared" si="625"/>
        <v>5.8421839015281307E-3</v>
      </c>
      <c r="N586">
        <f t="shared" si="625"/>
        <v>1.1052245526151694E-2</v>
      </c>
      <c r="O586">
        <f t="shared" si="625"/>
        <v>-2.4160774953743136E-2</v>
      </c>
      <c r="P586">
        <f t="shared" si="625"/>
        <v>-7.1147462932659531E-4</v>
      </c>
      <c r="Q586">
        <f t="shared" si="625"/>
        <v>4.397104604386276E-4</v>
      </c>
      <c r="R586">
        <f t="shared" si="625"/>
        <v>-8.7616934735512686E-3</v>
      </c>
      <c r="S586">
        <f t="shared" si="625"/>
        <v>-1.1799784950688341E-2</v>
      </c>
      <c r="T586">
        <f t="shared" si="625"/>
        <v>-2.3209493469895648E-3</v>
      </c>
      <c r="U586">
        <f t="shared" si="625"/>
        <v>-1.054075592371273E-2</v>
      </c>
      <c r="V586">
        <f t="shared" si="625"/>
        <v>-1.166710406692939E-2</v>
      </c>
      <c r="W586">
        <f t="shared" si="625"/>
        <v>-4.5927046533158489E-3</v>
      </c>
      <c r="X586">
        <f t="shared" si="625"/>
        <v>-2.4797847027979714E-3</v>
      </c>
      <c r="Y586">
        <f t="shared" si="625"/>
        <v>4.9464220427886119E-4</v>
      </c>
      <c r="Z586">
        <f t="shared" si="625"/>
        <v>-4.815902599660582E-3</v>
      </c>
      <c r="AA586">
        <f t="shared" si="625"/>
        <v>9.5906164154753171E-3</v>
      </c>
      <c r="AB586">
        <f t="shared" si="625"/>
        <v>-4.4664322997300943E-3</v>
      </c>
      <c r="AC586" t="str">
        <f t="shared" si="625"/>
        <v/>
      </c>
      <c r="AD586" t="str">
        <f t="shared" si="625"/>
        <v/>
      </c>
      <c r="AE586">
        <f t="shared" si="625"/>
        <v>2.3792079760820428E-3</v>
      </c>
      <c r="AF586">
        <f t="shared" si="625"/>
        <v>3.7469877065960944E-3</v>
      </c>
      <c r="AG586">
        <f t="shared" si="625"/>
        <v>1.1726865433914213E-3</v>
      </c>
      <c r="AH586">
        <f t="shared" si="625"/>
        <v>2.7562912069403644E-2</v>
      </c>
      <c r="AI586">
        <f t="shared" ref="AI586:BP586" si="626">IF(COUNT(AI268)=1,AI268-AI267,"")</f>
        <v>-3.4173893988116433E-3</v>
      </c>
      <c r="AJ586">
        <f t="shared" si="626"/>
        <v>1.4153936740662232E-2</v>
      </c>
      <c r="AK586">
        <f t="shared" si="626"/>
        <v>-1.03402182664869E-3</v>
      </c>
      <c r="AL586">
        <f t="shared" si="626"/>
        <v>8.71435275269139E-3</v>
      </c>
      <c r="AM586">
        <f t="shared" si="626"/>
        <v>5.1373451063341236E-3</v>
      </c>
      <c r="AN586">
        <f t="shared" si="626"/>
        <v>8.9972877150135133E-4</v>
      </c>
      <c r="AO586">
        <f t="shared" si="626"/>
        <v>-2.8472589350903021E-3</v>
      </c>
      <c r="AP586" t="str">
        <f t="shared" si="626"/>
        <v/>
      </c>
      <c r="AQ586">
        <f t="shared" si="626"/>
        <v>-2.0731854794480142E-3</v>
      </c>
      <c r="AR586">
        <f t="shared" si="626"/>
        <v>1.7305383288737097E-3</v>
      </c>
      <c r="AS586">
        <f t="shared" si="626"/>
        <v>-3.4264715056941952E-4</v>
      </c>
      <c r="AT586">
        <f t="shared" si="626"/>
        <v>-1.3897481177093107E-3</v>
      </c>
      <c r="AU586" t="str">
        <f t="shared" si="626"/>
        <v/>
      </c>
      <c r="AV586">
        <f t="shared" si="626"/>
        <v>-2.9734586181859868E-3</v>
      </c>
      <c r="AW586">
        <f t="shared" si="626"/>
        <v>4.8139796133730428E-3</v>
      </c>
      <c r="AX586">
        <f t="shared" si="626"/>
        <v>-5.2158033342131205E-4</v>
      </c>
      <c r="AY586">
        <f t="shared" si="626"/>
        <v>-2.1101936075478278E-3</v>
      </c>
      <c r="AZ586" t="str">
        <f t="shared" si="626"/>
        <v/>
      </c>
      <c r="BA586">
        <f t="shared" si="626"/>
        <v>2.0344711055553688E-2</v>
      </c>
      <c r="BB586">
        <f t="shared" si="626"/>
        <v>-4.4964618835408032E-4</v>
      </c>
      <c r="BC586">
        <f t="shared" si="626"/>
        <v>2.3128778217115897E-2</v>
      </c>
      <c r="BD586" t="str">
        <f t="shared" si="626"/>
        <v/>
      </c>
      <c r="BE586">
        <f t="shared" si="626"/>
        <v>-5.5294632401455601E-2</v>
      </c>
      <c r="BF586">
        <f t="shared" si="626"/>
        <v>4.9673650461006247E-3</v>
      </c>
      <c r="BG586">
        <f t="shared" si="626"/>
        <v>-9.2627821457762494E-3</v>
      </c>
      <c r="BH586">
        <f t="shared" si="626"/>
        <v>1.1514763255704968E-2</v>
      </c>
      <c r="BI586" t="str">
        <f t="shared" si="626"/>
        <v/>
      </c>
      <c r="BJ586">
        <f t="shared" si="626"/>
        <v>-1.5286260974235244E-2</v>
      </c>
      <c r="BK586">
        <f t="shared" si="626"/>
        <v>-6.2409928601906195E-2</v>
      </c>
      <c r="BL586">
        <f t="shared" si="626"/>
        <v>-0.11578910403258247</v>
      </c>
      <c r="BM586">
        <f t="shared" si="626"/>
        <v>-4.7123667627686494E-2</v>
      </c>
      <c r="BN586">
        <f t="shared" si="626"/>
        <v>-0.10050284304294133</v>
      </c>
      <c r="BO586">
        <f t="shared" si="626"/>
        <v>-2.5151174337691507E-3</v>
      </c>
      <c r="BP586">
        <f t="shared" si="626"/>
        <v>-4.6153959617529008E-3</v>
      </c>
    </row>
    <row r="587" spans="1:68" x14ac:dyDescent="0.2">
      <c r="A587">
        <v>2013</v>
      </c>
      <c r="B587">
        <v>2</v>
      </c>
      <c r="C587">
        <f t="shared" ref="C587:AH587" si="627">IF(COUNT(C269)=1,C269-C268,"")</f>
        <v>-5.7116899788596243E-3</v>
      </c>
      <c r="D587">
        <f t="shared" si="627"/>
        <v>-4.6248631705481102E-4</v>
      </c>
      <c r="E587">
        <f t="shared" si="627"/>
        <v>-4.2675545573587215E-3</v>
      </c>
      <c r="F587">
        <f t="shared" si="627"/>
        <v>-5.1964072673236217E-3</v>
      </c>
      <c r="G587">
        <f t="shared" si="627"/>
        <v>-3.7013361074507145E-3</v>
      </c>
      <c r="H587">
        <f t="shared" si="627"/>
        <v>1.511207540181303E-3</v>
      </c>
      <c r="I587">
        <f t="shared" si="627"/>
        <v>-2.7661571713606392E-2</v>
      </c>
      <c r="J587">
        <f t="shared" si="627"/>
        <v>-5.6749227782049161E-3</v>
      </c>
      <c r="K587">
        <f t="shared" si="627"/>
        <v>-3.1258156430862272E-3</v>
      </c>
      <c r="L587">
        <f t="shared" si="627"/>
        <v>-2.9903295187142298E-2</v>
      </c>
      <c r="M587">
        <f t="shared" si="627"/>
        <v>1.3322984822047523E-2</v>
      </c>
      <c r="N587">
        <f t="shared" si="627"/>
        <v>-6.6133012312423745E-3</v>
      </c>
      <c r="O587">
        <f t="shared" si="627"/>
        <v>-1.5292006999372276E-2</v>
      </c>
      <c r="P587">
        <f t="shared" si="627"/>
        <v>-4.9834479647635445E-3</v>
      </c>
      <c r="Q587">
        <f t="shared" si="627"/>
        <v>-9.2550443233623686E-5</v>
      </c>
      <c r="R587">
        <f t="shared" si="627"/>
        <v>8.2273214819839069E-4</v>
      </c>
      <c r="S587">
        <f t="shared" si="627"/>
        <v>-2.8576403617641688E-3</v>
      </c>
      <c r="T587">
        <f t="shared" si="627"/>
        <v>9.2557490461508962E-3</v>
      </c>
      <c r="U587">
        <f t="shared" si="627"/>
        <v>2.7454515248237499E-4</v>
      </c>
      <c r="V587">
        <f t="shared" si="627"/>
        <v>4.850113564200953E-4</v>
      </c>
      <c r="W587">
        <f t="shared" si="627"/>
        <v>-5.884643058742256E-4</v>
      </c>
      <c r="X587">
        <f t="shared" si="627"/>
        <v>-4.5034598500715006E-3</v>
      </c>
      <c r="Y587">
        <f t="shared" si="627"/>
        <v>1.5819293120422628E-4</v>
      </c>
      <c r="Z587">
        <f t="shared" si="627"/>
        <v>-5.3344313170100577E-3</v>
      </c>
      <c r="AA587">
        <f t="shared" si="627"/>
        <v>9.3531084807532139E-3</v>
      </c>
      <c r="AB587">
        <f t="shared" si="627"/>
        <v>-7.6094241945767749E-3</v>
      </c>
      <c r="AC587" t="str">
        <f t="shared" si="627"/>
        <v/>
      </c>
      <c r="AD587" t="str">
        <f t="shared" si="627"/>
        <v/>
      </c>
      <c r="AE587">
        <f t="shared" si="627"/>
        <v>-1.0430421723421901E-3</v>
      </c>
      <c r="AF587">
        <f t="shared" si="627"/>
        <v>-6.1077286972199829E-4</v>
      </c>
      <c r="AG587">
        <f t="shared" si="627"/>
        <v>1.903172684949439E-4</v>
      </c>
      <c r="AH587">
        <f t="shared" si="627"/>
        <v>-7.6342224430510086E-3</v>
      </c>
      <c r="AI587">
        <f t="shared" ref="AI587:BP587" si="628">IF(COUNT(AI269)=1,AI269-AI268,"")</f>
        <v>4.9481996115448013E-3</v>
      </c>
      <c r="AJ587">
        <f t="shared" si="628"/>
        <v>-2.0657001291297661E-3</v>
      </c>
      <c r="AK587">
        <f t="shared" si="628"/>
        <v>-6.2330838210833406E-4</v>
      </c>
      <c r="AL587">
        <f t="shared" si="628"/>
        <v>1.241067767896098E-2</v>
      </c>
      <c r="AM587">
        <f t="shared" si="628"/>
        <v>1.8374943150476497E-3</v>
      </c>
      <c r="AN587">
        <f t="shared" si="628"/>
        <v>-1.380164325470723E-4</v>
      </c>
      <c r="AO587">
        <f t="shared" si="628"/>
        <v>4.7275643717936688E-4</v>
      </c>
      <c r="AP587" t="str">
        <f t="shared" si="628"/>
        <v/>
      </c>
      <c r="AQ587">
        <f t="shared" si="628"/>
        <v>-1.2051491455729035E-3</v>
      </c>
      <c r="AR587">
        <f t="shared" si="628"/>
        <v>1.7322773192383067E-3</v>
      </c>
      <c r="AS587">
        <f t="shared" si="628"/>
        <v>5.2712817367073228E-4</v>
      </c>
      <c r="AT587">
        <f t="shared" si="628"/>
        <v>-6.2388181524980491E-3</v>
      </c>
      <c r="AU587" t="str">
        <f t="shared" si="628"/>
        <v/>
      </c>
      <c r="AV587">
        <f t="shared" si="628"/>
        <v>-4.3251729204101252E-3</v>
      </c>
      <c r="AW587">
        <f t="shared" si="628"/>
        <v>2.2615638056224796E-3</v>
      </c>
      <c r="AX587">
        <f t="shared" si="628"/>
        <v>-4.6375587914733174E-3</v>
      </c>
      <c r="AY587">
        <f t="shared" si="628"/>
        <v>-5.3838748489871691E-3</v>
      </c>
      <c r="AZ587" t="str">
        <f t="shared" si="628"/>
        <v/>
      </c>
      <c r="BA587">
        <f t="shared" si="628"/>
        <v>3.4585997909501343E-2</v>
      </c>
      <c r="BB587">
        <f t="shared" si="628"/>
        <v>-4.4944276985958709E-4</v>
      </c>
      <c r="BC587">
        <f t="shared" si="628"/>
        <v>1.1926252514394609E-2</v>
      </c>
      <c r="BD587" t="str">
        <f t="shared" si="628"/>
        <v/>
      </c>
      <c r="BE587" t="str">
        <f t="shared" si="628"/>
        <v/>
      </c>
      <c r="BF587">
        <f t="shared" si="628"/>
        <v>1.3021450548686531E-2</v>
      </c>
      <c r="BG587">
        <f t="shared" si="628"/>
        <v>-1.1395773941759835E-2</v>
      </c>
      <c r="BH587">
        <f t="shared" si="628"/>
        <v>-1.5551823486170763E-2</v>
      </c>
      <c r="BI587" t="str">
        <f t="shared" si="628"/>
        <v/>
      </c>
      <c r="BJ587">
        <f t="shared" si="628"/>
        <v>-3.4551014333844166E-2</v>
      </c>
      <c r="BK587">
        <f t="shared" si="628"/>
        <v>-6.1567213312215152E-2</v>
      </c>
      <c r="BL587">
        <f t="shared" si="628"/>
        <v>-0.79431101208403643</v>
      </c>
      <c r="BM587">
        <f t="shared" si="628"/>
        <v>-2.7016198978386363E-2</v>
      </c>
      <c r="BN587">
        <f t="shared" si="628"/>
        <v>-0.75975999773493319</v>
      </c>
      <c r="BO587">
        <f t="shared" si="628"/>
        <v>4.2154344853453929E-3</v>
      </c>
      <c r="BP587">
        <f t="shared" si="628"/>
        <v>-5.2298004193654171E-3</v>
      </c>
    </row>
    <row r="588" spans="1:68" x14ac:dyDescent="0.2">
      <c r="A588">
        <v>2013</v>
      </c>
      <c r="B588">
        <v>3</v>
      </c>
      <c r="C588">
        <f t="shared" ref="C588:AH588" si="629">IF(COUNT(C270)=1,C270-C269,"")</f>
        <v>-1.4695445189669698E-3</v>
      </c>
      <c r="D588">
        <f t="shared" si="629"/>
        <v>-1.8783058935305519E-3</v>
      </c>
      <c r="E588">
        <f t="shared" si="629"/>
        <v>-1.014233347953919E-3</v>
      </c>
      <c r="F588">
        <f t="shared" si="629"/>
        <v>7.6232056302290019E-3</v>
      </c>
      <c r="G588">
        <f t="shared" si="629"/>
        <v>-4.9940166007962361E-3</v>
      </c>
      <c r="H588">
        <f t="shared" si="629"/>
        <v>-2.3071312162343816E-3</v>
      </c>
      <c r="I588">
        <f t="shared" si="629"/>
        <v>1.1137696007716968E-3</v>
      </c>
      <c r="J588">
        <f t="shared" si="629"/>
        <v>-6.4723470694971752E-4</v>
      </c>
      <c r="K588">
        <f t="shared" si="629"/>
        <v>-8.8983887300075892E-3</v>
      </c>
      <c r="L588">
        <f t="shared" si="629"/>
        <v>1.1951326113548433E-3</v>
      </c>
      <c r="M588">
        <f t="shared" si="629"/>
        <v>-1.117665220848707E-2</v>
      </c>
      <c r="N588">
        <f t="shared" si="629"/>
        <v>-1.1902180440809929E-2</v>
      </c>
      <c r="O588">
        <f t="shared" si="629"/>
        <v>3.2208121358816122E-2</v>
      </c>
      <c r="P588">
        <f t="shared" si="629"/>
        <v>5.1885737323255094E-4</v>
      </c>
      <c r="Q588">
        <f t="shared" si="629"/>
        <v>-2.0071723600992818E-3</v>
      </c>
      <c r="R588">
        <f t="shared" si="629"/>
        <v>-1.2108158853958884E-2</v>
      </c>
      <c r="S588">
        <f t="shared" si="629"/>
        <v>-1.6954346095204187E-2</v>
      </c>
      <c r="T588">
        <f t="shared" si="629"/>
        <v>-1.0905651925972037E-3</v>
      </c>
      <c r="U588">
        <f t="shared" si="629"/>
        <v>2.5581571547474979E-3</v>
      </c>
      <c r="V588">
        <f t="shared" si="629"/>
        <v>2.6608654995348147E-3</v>
      </c>
      <c r="W588">
        <f t="shared" si="629"/>
        <v>1.9648079229934723E-3</v>
      </c>
      <c r="X588">
        <f t="shared" si="629"/>
        <v>1.0755095756869615E-2</v>
      </c>
      <c r="Y588">
        <f t="shared" si="629"/>
        <v>3.0692843333461894E-2</v>
      </c>
      <c r="Z588">
        <f t="shared" si="629"/>
        <v>3.2536278593139123E-2</v>
      </c>
      <c r="AA588">
        <f t="shared" si="629"/>
        <v>2.799902685207023E-2</v>
      </c>
      <c r="AB588">
        <f t="shared" si="629"/>
        <v>-2.2592731608588323E-3</v>
      </c>
      <c r="AC588" t="str">
        <f t="shared" si="629"/>
        <v/>
      </c>
      <c r="AD588" t="str">
        <f t="shared" si="629"/>
        <v/>
      </c>
      <c r="AE588">
        <f t="shared" si="629"/>
        <v>-1.5231887984423764E-4</v>
      </c>
      <c r="AF588">
        <f t="shared" si="629"/>
        <v>1.914920959683819E-3</v>
      </c>
      <c r="AG588">
        <f t="shared" si="629"/>
        <v>6.5024877294828087E-4</v>
      </c>
      <c r="AH588">
        <f t="shared" si="629"/>
        <v>1.3815875805955002E-2</v>
      </c>
      <c r="AI588">
        <f t="shared" ref="AI588:BP588" si="630">IF(COUNT(AI270)=1,AI270-AI269,"")</f>
        <v>9.7422724405165084E-3</v>
      </c>
      <c r="AJ588">
        <f t="shared" si="630"/>
        <v>7.9204022884322711E-3</v>
      </c>
      <c r="AK588">
        <f t="shared" si="630"/>
        <v>-1.3686244800767966E-3</v>
      </c>
      <c r="AL588">
        <f t="shared" si="630"/>
        <v>6.6002246497856021E-3</v>
      </c>
      <c r="AM588">
        <f t="shared" si="630"/>
        <v>1.1323419829167847E-3</v>
      </c>
      <c r="AN588">
        <f t="shared" si="630"/>
        <v>-1.6734534424833747E-3</v>
      </c>
      <c r="AO588">
        <f t="shared" si="630"/>
        <v>-3.588374402163641E-3</v>
      </c>
      <c r="AP588" t="str">
        <f t="shared" si="630"/>
        <v/>
      </c>
      <c r="AQ588">
        <f t="shared" si="630"/>
        <v>1.777950080583679E-3</v>
      </c>
      <c r="AR588">
        <f t="shared" si="630"/>
        <v>-3.0397884806978581E-3</v>
      </c>
      <c r="AS588">
        <f t="shared" si="630"/>
        <v>-1.2618384001097382E-3</v>
      </c>
      <c r="AT588">
        <f t="shared" si="630"/>
        <v>-2.0770611882547918E-4</v>
      </c>
      <c r="AU588" t="str">
        <f t="shared" si="630"/>
        <v/>
      </c>
      <c r="AV588">
        <f t="shared" si="630"/>
        <v>-6.9505890016952065E-3</v>
      </c>
      <c r="AW588">
        <f t="shared" si="630"/>
        <v>-5.3843254414438491E-3</v>
      </c>
      <c r="AX588">
        <f t="shared" si="630"/>
        <v>1.6695815796747837E-3</v>
      </c>
      <c r="AY588">
        <f t="shared" si="630"/>
        <v>3.4464089737129555E-3</v>
      </c>
      <c r="AZ588" t="str">
        <f t="shared" si="630"/>
        <v/>
      </c>
      <c r="BA588">
        <f t="shared" si="630"/>
        <v>2.1842530045872E-2</v>
      </c>
      <c r="BB588">
        <f t="shared" si="630"/>
        <v>4.3095310888210392E-3</v>
      </c>
      <c r="BC588">
        <f t="shared" si="630"/>
        <v>2.5479953113869858E-2</v>
      </c>
      <c r="BD588" t="str">
        <f t="shared" si="630"/>
        <v/>
      </c>
      <c r="BE588" t="str">
        <f t="shared" si="630"/>
        <v/>
      </c>
      <c r="BF588">
        <f t="shared" si="630"/>
        <v>4.6853036901062239E-3</v>
      </c>
      <c r="BG588">
        <f t="shared" si="630"/>
        <v>6.7373933204963876E-3</v>
      </c>
      <c r="BH588">
        <f t="shared" si="630"/>
        <v>6.0578124913503534E-2</v>
      </c>
      <c r="BI588" t="str">
        <f t="shared" si="630"/>
        <v/>
      </c>
      <c r="BJ588">
        <f t="shared" si="630"/>
        <v>-8.4288372042871429E-2</v>
      </c>
      <c r="BK588">
        <f t="shared" si="630"/>
        <v>-6.1273542894215272E-2</v>
      </c>
      <c r="BL588">
        <f t="shared" si="630"/>
        <v>-0.10379669045734263</v>
      </c>
      <c r="BM588">
        <f t="shared" si="630"/>
        <v>2.3014829148641169E-2</v>
      </c>
      <c r="BN588">
        <f t="shared" si="630"/>
        <v>-1.9508318399263924E-2</v>
      </c>
      <c r="BO588">
        <f t="shared" si="630"/>
        <v>-2.8851274986377356E-3</v>
      </c>
      <c r="BP588">
        <f t="shared" si="630"/>
        <v>3.1048018494707567E-3</v>
      </c>
    </row>
    <row r="589" spans="1:68" x14ac:dyDescent="0.2">
      <c r="A589">
        <v>2013</v>
      </c>
      <c r="B589">
        <v>4</v>
      </c>
    </row>
    <row r="591" spans="1:68" x14ac:dyDescent="0.2">
      <c r="B591" s="36" t="s">
        <v>58</v>
      </c>
      <c r="C591">
        <f>AVERAGE(C322:C588)</f>
        <v>4.7969108933808684E-5</v>
      </c>
      <c r="D591">
        <f t="shared" ref="D591:BO591" si="631">AVERAGE(D322:D588)</f>
        <v>-9.8527909010674415E-6</v>
      </c>
      <c r="E591">
        <f t="shared" si="631"/>
        <v>-2.6604030456513309E-4</v>
      </c>
      <c r="F591">
        <f t="shared" si="631"/>
        <v>-4.0011735694842618E-4</v>
      </c>
      <c r="G591">
        <f t="shared" si="631"/>
        <v>-1.974487513664395E-4</v>
      </c>
      <c r="H591">
        <f t="shared" si="631"/>
        <v>-3.7887536594016777E-5</v>
      </c>
      <c r="I591">
        <f t="shared" si="631"/>
        <v>-2.181137209197064E-4</v>
      </c>
      <c r="J591">
        <f t="shared" si="631"/>
        <v>-7.7522667424540317E-4</v>
      </c>
      <c r="K591">
        <f t="shared" si="631"/>
        <v>-4.900596869859738E-4</v>
      </c>
      <c r="L591">
        <f t="shared" si="631"/>
        <v>-1.1003317973692361E-3</v>
      </c>
      <c r="M591">
        <f t="shared" si="631"/>
        <v>-3.1694647985625046E-4</v>
      </c>
      <c r="N591">
        <f t="shared" si="631"/>
        <v>-2.4561443142682532E-4</v>
      </c>
      <c r="O591">
        <f t="shared" si="631"/>
        <v>-1.7707168544221386E-3</v>
      </c>
      <c r="P591">
        <f t="shared" si="631"/>
        <v>-4.7864559090854194E-5</v>
      </c>
      <c r="Q591">
        <f t="shared" si="631"/>
        <v>1.6629274782115684E-5</v>
      </c>
      <c r="R591">
        <f t="shared" si="631"/>
        <v>4.9968691071339754E-4</v>
      </c>
      <c r="S591">
        <f t="shared" si="631"/>
        <v>-1.4331131134800816E-4</v>
      </c>
      <c r="T591">
        <f t="shared" si="631"/>
        <v>1.3500830031592709E-4</v>
      </c>
      <c r="U591">
        <f t="shared" si="631"/>
        <v>1.0990359776532938E-4</v>
      </c>
      <c r="V591">
        <f t="shared" si="631"/>
        <v>-7.7463672055522181E-5</v>
      </c>
      <c r="W591">
        <f t="shared" si="631"/>
        <v>-4.94708233789017E-5</v>
      </c>
      <c r="X591">
        <f t="shared" si="631"/>
        <v>3.1501165256205173E-4</v>
      </c>
      <c r="Y591">
        <f t="shared" si="631"/>
        <v>1.0075593978472093E-3</v>
      </c>
      <c r="Z591">
        <f t="shared" si="631"/>
        <v>1.1122237071427381E-3</v>
      </c>
      <c r="AA591">
        <f t="shared" si="631"/>
        <v>8.3726275607117395E-4</v>
      </c>
      <c r="AB591">
        <f t="shared" si="631"/>
        <v>-1.5614308656135555E-4</v>
      </c>
      <c r="AE591">
        <f t="shared" si="631"/>
        <v>-8.1828028165872239E-5</v>
      </c>
      <c r="AF591">
        <f t="shared" si="631"/>
        <v>-1.0061055285788924E-4</v>
      </c>
      <c r="AG591">
        <f t="shared" si="631"/>
        <v>4.7372003172649971E-6</v>
      </c>
      <c r="AH591">
        <f t="shared" si="631"/>
        <v>1.3851758519867975E-4</v>
      </c>
      <c r="AI591">
        <f t="shared" si="631"/>
        <v>5.110256520401979E-5</v>
      </c>
      <c r="AJ591">
        <f t="shared" si="631"/>
        <v>8.0225239343612799E-5</v>
      </c>
      <c r="AK591">
        <f t="shared" si="631"/>
        <v>-1.6696024526440219E-5</v>
      </c>
      <c r="AL591">
        <f t="shared" si="631"/>
        <v>2.1423536632077372E-5</v>
      </c>
      <c r="AM591">
        <f t="shared" si="631"/>
        <v>-9.5815250932334617E-6</v>
      </c>
      <c r="AN591">
        <f t="shared" si="631"/>
        <v>-1.1547396861093224E-4</v>
      </c>
      <c r="AO591">
        <f t="shared" si="631"/>
        <v>-1.4863415750527429E-5</v>
      </c>
      <c r="AQ591">
        <f t="shared" si="631"/>
        <v>-3.5318619615190478E-5</v>
      </c>
      <c r="AR591">
        <f t="shared" si="631"/>
        <v>1.9035259549748068E-5</v>
      </c>
      <c r="AS591">
        <f t="shared" si="631"/>
        <v>-4.2669848231229594E-5</v>
      </c>
      <c r="AT591">
        <f t="shared" si="631"/>
        <v>1.4918384481420734E-6</v>
      </c>
      <c r="AV591">
        <f t="shared" si="631"/>
        <v>-1.9546447953261125E-4</v>
      </c>
      <c r="AW591">
        <f t="shared" si="631"/>
        <v>-4.7367436677536025E-5</v>
      </c>
      <c r="AX591">
        <f t="shared" si="631"/>
        <v>6.4799987585492405E-6</v>
      </c>
      <c r="AY591">
        <f t="shared" si="631"/>
        <v>2.4730826666678367E-5</v>
      </c>
      <c r="BA591">
        <f t="shared" si="631"/>
        <v>5.5969884891387005E-4</v>
      </c>
      <c r="BB591">
        <f t="shared" si="631"/>
        <v>1.0056315190027988E-5</v>
      </c>
      <c r="BC591">
        <f t="shared" si="631"/>
        <v>5.8460634591370273E-4</v>
      </c>
      <c r="BE591">
        <f t="shared" si="631"/>
        <v>-3.7109448464058979E-4</v>
      </c>
      <c r="BF591">
        <f t="shared" si="631"/>
        <v>3.3917028081077338E-6</v>
      </c>
      <c r="BG591">
        <f t="shared" si="631"/>
        <v>-1.0526558956977855E-4</v>
      </c>
      <c r="BH591">
        <f t="shared" si="631"/>
        <v>2.0604125063987733E-4</v>
      </c>
      <c r="BJ591">
        <f t="shared" si="631"/>
        <v>-2.5361096591911634E-3</v>
      </c>
      <c r="BK591">
        <f t="shared" si="631"/>
        <v>-1.8072025723072939E-3</v>
      </c>
      <c r="BL591">
        <f t="shared" si="631"/>
        <v>-3.9563202053387765E-3</v>
      </c>
      <c r="BM591">
        <f t="shared" si="631"/>
        <v>-1.9094232016810222E-4</v>
      </c>
      <c r="BN591">
        <f t="shared" si="631"/>
        <v>-1.9359948897634538E-3</v>
      </c>
      <c r="BO591">
        <f t="shared" si="631"/>
        <v>-1.993980480098852E-5</v>
      </c>
      <c r="BP591">
        <f t="shared" ref="BP591" si="632">AVERAGE(BP322:BP588)</f>
        <v>2.606107572189562E-6</v>
      </c>
    </row>
    <row r="592" spans="1:68" x14ac:dyDescent="0.2">
      <c r="B592" s="36" t="s">
        <v>191</v>
      </c>
      <c r="C592">
        <f>MEDIAN(C322:C588)</f>
        <v>2.1506092662981757E-4</v>
      </c>
      <c r="D592">
        <f t="shared" ref="D592:BO592" si="633">MEDIAN(D322:D588)</f>
        <v>-2.2196767429782938E-4</v>
      </c>
      <c r="E592">
        <f t="shared" si="633"/>
        <v>-9.8149126548463528E-4</v>
      </c>
      <c r="F592">
        <f t="shared" si="633"/>
        <v>-1.2939649471137571E-3</v>
      </c>
      <c r="G592">
        <f t="shared" si="633"/>
        <v>-3.2053058355208108E-4</v>
      </c>
      <c r="H592">
        <f t="shared" si="633"/>
        <v>-1.1210956646667825E-4</v>
      </c>
      <c r="I592">
        <f t="shared" si="633"/>
        <v>1.09952392990742E-3</v>
      </c>
      <c r="J592">
        <f t="shared" si="633"/>
        <v>-6.445565410349019E-4</v>
      </c>
      <c r="K592">
        <f t="shared" si="633"/>
        <v>-4.1858234674605477E-3</v>
      </c>
      <c r="L592">
        <f t="shared" si="633"/>
        <v>-7.4744509009776472E-3</v>
      </c>
      <c r="M592">
        <f t="shared" si="633"/>
        <v>-9.1549947119728969E-4</v>
      </c>
      <c r="N592">
        <f t="shared" si="633"/>
        <v>-2.2780815146430378E-3</v>
      </c>
      <c r="O592">
        <f t="shared" si="633"/>
        <v>-5.3118714537476741E-3</v>
      </c>
      <c r="P592">
        <f t="shared" si="633"/>
        <v>-1.7964397371109087E-4</v>
      </c>
      <c r="Q592">
        <f t="shared" si="633"/>
        <v>4.4599270363345628E-5</v>
      </c>
      <c r="R592">
        <f t="shared" si="633"/>
        <v>-1.4261898603891154E-3</v>
      </c>
      <c r="S592">
        <f t="shared" si="633"/>
        <v>-2.9114821705262806E-3</v>
      </c>
      <c r="T592">
        <f t="shared" si="633"/>
        <v>-1.7057572697933843E-3</v>
      </c>
      <c r="U592">
        <f t="shared" si="633"/>
        <v>-1.2841088517134835E-3</v>
      </c>
      <c r="V592">
        <f t="shared" si="633"/>
        <v>-1.2092840838007213E-3</v>
      </c>
      <c r="W592">
        <f t="shared" si="633"/>
        <v>-8.1080885175000006E-4</v>
      </c>
      <c r="X592">
        <f t="shared" si="633"/>
        <v>3.8039994659655463E-4</v>
      </c>
      <c r="Y592">
        <f t="shared" si="633"/>
        <v>-4.8155379927816711E-4</v>
      </c>
      <c r="Z592">
        <f t="shared" si="633"/>
        <v>-3.2204714833472536E-3</v>
      </c>
      <c r="AA592">
        <f t="shared" si="633"/>
        <v>-7.6900136729562973E-6</v>
      </c>
      <c r="AB592">
        <f t="shared" si="633"/>
        <v>-9.0412943257867084E-4</v>
      </c>
      <c r="AE592">
        <f t="shared" si="633"/>
        <v>7.853050043582499E-5</v>
      </c>
      <c r="AF592">
        <f t="shared" si="633"/>
        <v>7.6366323300547378E-5</v>
      </c>
      <c r="AG592">
        <f t="shared" si="633"/>
        <v>4.7291981323915877E-5</v>
      </c>
      <c r="AH592">
        <f t="shared" si="633"/>
        <v>4.3900714620415116E-4</v>
      </c>
      <c r="AI592">
        <f t="shared" si="633"/>
        <v>1.6336742928535486E-4</v>
      </c>
      <c r="AJ592">
        <f t="shared" si="633"/>
        <v>2.8507242643072139E-4</v>
      </c>
      <c r="AK592">
        <f t="shared" si="633"/>
        <v>1.2248298574535355E-4</v>
      </c>
      <c r="AL592">
        <f t="shared" si="633"/>
        <v>1.4490588269033822E-4</v>
      </c>
      <c r="AM592">
        <f t="shared" si="633"/>
        <v>2.6291788210919265E-4</v>
      </c>
      <c r="AN592">
        <f t="shared" si="633"/>
        <v>4.6951819685503438E-6</v>
      </c>
      <c r="AO592">
        <f t="shared" si="633"/>
        <v>2.4644639268966984E-4</v>
      </c>
      <c r="AQ592">
        <f t="shared" si="633"/>
        <v>-4.1875052592299511E-4</v>
      </c>
      <c r="AR592">
        <f t="shared" si="633"/>
        <v>3.8597267530526835E-5</v>
      </c>
      <c r="AS592">
        <f t="shared" si="633"/>
        <v>-3.1920941212693066E-4</v>
      </c>
      <c r="AT592">
        <f t="shared" si="633"/>
        <v>-2.2387716230581889E-4</v>
      </c>
      <c r="AV592">
        <f t="shared" si="633"/>
        <v>-3.0907846801042638E-4</v>
      </c>
      <c r="AW592">
        <f t="shared" si="633"/>
        <v>-1.6135109795678559E-3</v>
      </c>
      <c r="AX592">
        <f t="shared" si="633"/>
        <v>2.2388131138217915E-4</v>
      </c>
      <c r="AY592">
        <f t="shared" si="633"/>
        <v>3.3621557050000916E-5</v>
      </c>
      <c r="BA592">
        <f t="shared" si="633"/>
        <v>7.5985708949863895E-3</v>
      </c>
      <c r="BB592">
        <f t="shared" si="633"/>
        <v>-1.5087941596725329E-4</v>
      </c>
      <c r="BC592">
        <f t="shared" si="633"/>
        <v>5.5926282988931764E-3</v>
      </c>
      <c r="BE592">
        <f t="shared" si="633"/>
        <v>5.3000641841727258E-4</v>
      </c>
      <c r="BF592">
        <f t="shared" si="633"/>
        <v>5.5723025104859047E-4</v>
      </c>
      <c r="BG592">
        <f t="shared" si="633"/>
        <v>-5.2580481809982871E-4</v>
      </c>
      <c r="BH592">
        <f t="shared" si="633"/>
        <v>-1.4690443297316058E-4</v>
      </c>
      <c r="BJ592">
        <f t="shared" si="633"/>
        <v>-4.7124419620738434E-2</v>
      </c>
      <c r="BK592">
        <f t="shared" si="633"/>
        <v>4.1796575646948497E-3</v>
      </c>
      <c r="BL592">
        <f t="shared" si="633"/>
        <v>-3.5990815013975386E-2</v>
      </c>
      <c r="BM592">
        <f t="shared" si="633"/>
        <v>1.0893168559143573E-2</v>
      </c>
      <c r="BN592">
        <f t="shared" si="633"/>
        <v>1.6475013433790764E-2</v>
      </c>
      <c r="BO592">
        <f t="shared" si="633"/>
        <v>-3.2720509652060803E-4</v>
      </c>
      <c r="BP592">
        <f t="shared" ref="BP592" si="634">MEDIAN(BP322:BP588)</f>
        <v>3.9821484743886304E-4</v>
      </c>
    </row>
    <row r="593" spans="2:68" x14ac:dyDescent="0.2">
      <c r="B593" s="36" t="s">
        <v>192</v>
      </c>
      <c r="C593">
        <f>C592-C591</f>
        <v>1.670918176960089E-4</v>
      </c>
      <c r="D593">
        <f t="shared" ref="D593:BO593" si="635">D592-D591</f>
        <v>-2.1211488339676195E-4</v>
      </c>
      <c r="E593">
        <f t="shared" si="635"/>
        <v>-7.1545096091950224E-4</v>
      </c>
      <c r="F593">
        <f t="shared" si="635"/>
        <v>-8.9384759016533091E-4</v>
      </c>
      <c r="G593">
        <f t="shared" si="635"/>
        <v>-1.2308183218564159E-4</v>
      </c>
      <c r="H593">
        <f t="shared" si="635"/>
        <v>-7.4222029872661468E-5</v>
      </c>
      <c r="I593">
        <f t="shared" si="635"/>
        <v>1.3176376508271263E-3</v>
      </c>
      <c r="J593">
        <f t="shared" si="635"/>
        <v>1.3067013321050127E-4</v>
      </c>
      <c r="K593">
        <f t="shared" si="635"/>
        <v>-3.6957637804745738E-3</v>
      </c>
      <c r="L593">
        <f t="shared" si="635"/>
        <v>-6.3741191036084111E-3</v>
      </c>
      <c r="M593">
        <f t="shared" si="635"/>
        <v>-5.9855299134103923E-4</v>
      </c>
      <c r="N593">
        <f t="shared" si="635"/>
        <v>-2.0324670832162126E-3</v>
      </c>
      <c r="O593">
        <f t="shared" si="635"/>
        <v>-3.5411545993255357E-3</v>
      </c>
      <c r="P593">
        <f t="shared" si="635"/>
        <v>-1.3177941462023669E-4</v>
      </c>
      <c r="Q593">
        <f t="shared" si="635"/>
        <v>2.7969995581229944E-5</v>
      </c>
      <c r="R593">
        <f t="shared" si="635"/>
        <v>-1.925876771102513E-3</v>
      </c>
      <c r="S593">
        <f t="shared" si="635"/>
        <v>-2.7681708591782723E-3</v>
      </c>
      <c r="T593">
        <f t="shared" si="635"/>
        <v>-1.8407655701093114E-3</v>
      </c>
      <c r="U593">
        <f t="shared" si="635"/>
        <v>-1.3940124494788129E-3</v>
      </c>
      <c r="V593">
        <f t="shared" si="635"/>
        <v>-1.1318204117451991E-3</v>
      </c>
      <c r="W593">
        <f t="shared" si="635"/>
        <v>-7.6133802837109841E-4</v>
      </c>
      <c r="X593">
        <f t="shared" si="635"/>
        <v>6.53882940345029E-5</v>
      </c>
      <c r="Y593">
        <f t="shared" si="635"/>
        <v>-1.4891131971253764E-3</v>
      </c>
      <c r="Z593">
        <f t="shared" si="635"/>
        <v>-4.332695190489992E-3</v>
      </c>
      <c r="AA593">
        <f t="shared" si="635"/>
        <v>-8.4495276974413025E-4</v>
      </c>
      <c r="AB593">
        <f t="shared" si="635"/>
        <v>-7.4798634601731524E-4</v>
      </c>
      <c r="AE593">
        <f t="shared" si="635"/>
        <v>1.6035852860169723E-4</v>
      </c>
      <c r="AF593">
        <f t="shared" si="635"/>
        <v>1.7697687615843662E-4</v>
      </c>
      <c r="AG593">
        <f t="shared" si="635"/>
        <v>4.2554781006650878E-5</v>
      </c>
      <c r="AH593">
        <f t="shared" si="635"/>
        <v>3.0048956100547138E-4</v>
      </c>
      <c r="AI593">
        <f t="shared" si="635"/>
        <v>1.1226486408133507E-4</v>
      </c>
      <c r="AJ593">
        <f t="shared" si="635"/>
        <v>2.0484718708710858E-4</v>
      </c>
      <c r="AK593">
        <f t="shared" si="635"/>
        <v>1.3917901027179377E-4</v>
      </c>
      <c r="AL593">
        <f t="shared" si="635"/>
        <v>1.2348234605826083E-4</v>
      </c>
      <c r="AM593">
        <f t="shared" si="635"/>
        <v>2.7249940720242612E-4</v>
      </c>
      <c r="AN593">
        <f t="shared" si="635"/>
        <v>1.2016915057948258E-4</v>
      </c>
      <c r="AO593">
        <f t="shared" si="635"/>
        <v>2.6130980844019726E-4</v>
      </c>
      <c r="AQ593">
        <f t="shared" si="635"/>
        <v>-3.8343190630780462E-4</v>
      </c>
      <c r="AR593">
        <f t="shared" si="635"/>
        <v>1.9562007980778768E-5</v>
      </c>
      <c r="AS593">
        <f t="shared" si="635"/>
        <v>-2.7653956389570109E-4</v>
      </c>
      <c r="AT593">
        <f t="shared" si="635"/>
        <v>-2.2536900075396097E-4</v>
      </c>
      <c r="AV593">
        <f t="shared" si="635"/>
        <v>-1.1361398847781513E-4</v>
      </c>
      <c r="AW593">
        <f t="shared" si="635"/>
        <v>-1.5661435428903198E-3</v>
      </c>
      <c r="AX593">
        <f t="shared" si="635"/>
        <v>2.1740131262362991E-4</v>
      </c>
      <c r="AY593">
        <f t="shared" si="635"/>
        <v>8.8907303833225494E-6</v>
      </c>
      <c r="BA593">
        <f t="shared" si="635"/>
        <v>7.0388720460725198E-3</v>
      </c>
      <c r="BB593">
        <f t="shared" si="635"/>
        <v>-1.6093573115728128E-4</v>
      </c>
      <c r="BC593">
        <f t="shared" si="635"/>
        <v>5.0080219529794736E-3</v>
      </c>
      <c r="BE593">
        <f t="shared" si="635"/>
        <v>9.0110090305786238E-4</v>
      </c>
      <c r="BF593">
        <f t="shared" si="635"/>
        <v>5.5383854824048271E-4</v>
      </c>
      <c r="BG593">
        <f t="shared" si="635"/>
        <v>-4.2053922853005018E-4</v>
      </c>
      <c r="BH593">
        <f t="shared" si="635"/>
        <v>-3.5294568361303794E-4</v>
      </c>
      <c r="BJ593">
        <f t="shared" si="635"/>
        <v>-4.4588309961547272E-2</v>
      </c>
      <c r="BK593">
        <f t="shared" si="635"/>
        <v>5.9868601370021441E-3</v>
      </c>
      <c r="BL593">
        <f t="shared" si="635"/>
        <v>-3.2034494808636613E-2</v>
      </c>
      <c r="BM593">
        <f t="shared" si="635"/>
        <v>1.1084110879311675E-2</v>
      </c>
      <c r="BN593">
        <f t="shared" si="635"/>
        <v>1.8411008323554218E-2</v>
      </c>
      <c r="BO593">
        <f t="shared" si="635"/>
        <v>-3.0726529171961952E-4</v>
      </c>
      <c r="BP593">
        <f t="shared" ref="BP593" si="636">BP592-BP591</f>
        <v>3.956087398666735E-4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7"/>
  <sheetViews>
    <sheetView tabSelected="1" zoomScaleNormal="100" workbookViewId="0">
      <pane xSplit="1" ySplit="1" topLeftCell="B32" activePane="bottomRight" state="frozen"/>
      <selection pane="topRight" activeCell="B1" sqref="B1"/>
      <selection pane="bottomLeft" activeCell="A2" sqref="A2"/>
      <selection pane="bottomRight" activeCell="B60" sqref="B60"/>
    </sheetView>
  </sheetViews>
  <sheetFormatPr defaultRowHeight="13.5" customHeight="1" x14ac:dyDescent="0.2"/>
  <cols>
    <col min="1" max="1" width="34.42578125" style="1" customWidth="1"/>
    <col min="2" max="2" width="9.140625" customWidth="1"/>
    <col min="3" max="6" width="9.140625" style="8"/>
    <col min="7" max="7" width="20.42578125" customWidth="1"/>
    <col min="8" max="9" width="9.42578125" style="8" customWidth="1"/>
    <col min="10" max="10" width="2.85546875" style="8" customWidth="1"/>
    <col min="11" max="11" width="9.140625" style="39"/>
    <col min="12" max="12" width="4.42578125" style="33" customWidth="1"/>
    <col min="13" max="13" width="9.140625" style="39"/>
    <col min="14" max="14" width="4.42578125" style="33" customWidth="1"/>
    <col min="15" max="15" width="9.140625" style="39"/>
    <col min="16" max="16" width="4.42578125" style="33" customWidth="1"/>
    <col min="17" max="17" width="9.140625" style="39"/>
    <col min="18" max="18" width="4.42578125" style="33" customWidth="1"/>
    <col min="19" max="19" width="9.140625" style="44"/>
    <col min="20" max="20" width="4.42578125" style="33" customWidth="1"/>
    <col min="21" max="21" width="3.140625" customWidth="1"/>
    <col min="24" max="24" width="19.7109375" customWidth="1"/>
  </cols>
  <sheetData>
    <row r="1" spans="1:24" ht="13.5" customHeight="1" thickBot="1" x14ac:dyDescent="0.25">
      <c r="B1" s="7" t="s">
        <v>73</v>
      </c>
      <c r="C1" s="14" t="s">
        <v>59</v>
      </c>
      <c r="D1" s="14" t="s">
        <v>94</v>
      </c>
      <c r="E1" s="14" t="s">
        <v>60</v>
      </c>
      <c r="F1" s="14" t="s">
        <v>61</v>
      </c>
      <c r="H1" s="50" t="s">
        <v>189</v>
      </c>
      <c r="I1" s="50" t="s">
        <v>188</v>
      </c>
      <c r="J1" s="50"/>
      <c r="K1" s="39" t="s">
        <v>101</v>
      </c>
      <c r="M1" s="39" t="s">
        <v>102</v>
      </c>
      <c r="O1" s="39" t="s">
        <v>69</v>
      </c>
      <c r="Q1" s="39" t="s">
        <v>103</v>
      </c>
      <c r="S1" s="43" t="s">
        <v>113</v>
      </c>
    </row>
    <row r="2" spans="1:24" ht="13.5" customHeight="1" x14ac:dyDescent="0.2">
      <c r="A2" s="1" t="s">
        <v>2</v>
      </c>
      <c r="B2">
        <v>268</v>
      </c>
      <c r="C2" s="8">
        <v>1.6610385711370849E-2</v>
      </c>
      <c r="D2" s="8">
        <f t="shared" ref="D2:D27" si="0">C2/GDPstdev</f>
        <v>1</v>
      </c>
      <c r="E2" s="8">
        <v>0.85266231465343179</v>
      </c>
      <c r="F2" s="8">
        <v>1</v>
      </c>
      <c r="G2" t="str">
        <f t="shared" ref="G2:G27" si="1">VLOOKUP(F2,cyclicaltable,3,TRUE)</f>
        <v>strongly procyclical</v>
      </c>
      <c r="H2" s="8">
        <v>0.60620185250714287</v>
      </c>
      <c r="I2" s="8">
        <v>0.20549844284082139</v>
      </c>
      <c r="K2" s="40">
        <v>0.56816013687711142</v>
      </c>
      <c r="L2" s="34" t="str">
        <f>IF(ABS(K2)&gt;0.5,"**",IF(ABS(K2)&gt;0.3,"*","-"))</f>
        <v>**</v>
      </c>
      <c r="M2" s="39">
        <v>0.20452772723535215</v>
      </c>
      <c r="N2" s="33" t="str">
        <f>IF(ABS(M2)&gt;0.5,"**",IF(ABS(M2)&gt;0.3,"*","-"))</f>
        <v>-</v>
      </c>
      <c r="O2" s="39">
        <v>6.1601402625717339E-2</v>
      </c>
      <c r="P2" s="33" t="str">
        <f>IF(ABS(O2)&gt;0.5,"**",IF(ABS(O2)&gt;0.3,"*","-"))</f>
        <v>-</v>
      </c>
      <c r="Q2" s="41">
        <v>0.3792729369799403</v>
      </c>
      <c r="R2" s="35" t="str">
        <f>IF(ABS(Q2)&gt;0.5,"**",IF(ABS(Q2)&gt;0.3,"*","-"))</f>
        <v>*</v>
      </c>
      <c r="S2" s="40">
        <v>-0.72771038089846052</v>
      </c>
      <c r="T2" s="34" t="str">
        <f>IF(ABS(S2)&gt;0.5,"**",IF(ABS(S2)&gt;0.3,"*","-"))</f>
        <v>**</v>
      </c>
      <c r="V2" s="15">
        <v>-1</v>
      </c>
      <c r="W2" s="16">
        <v>-1</v>
      </c>
      <c r="X2" s="17" t="s">
        <v>93</v>
      </c>
    </row>
    <row r="3" spans="1:24" ht="13.5" customHeight="1" x14ac:dyDescent="0.2">
      <c r="A3" s="1" t="s">
        <v>4</v>
      </c>
      <c r="B3">
        <v>268</v>
      </c>
      <c r="C3" s="8">
        <v>1.2851864264502973E-2</v>
      </c>
      <c r="D3" s="8">
        <f t="shared" si="0"/>
        <v>0.77372461349317534</v>
      </c>
      <c r="E3" s="8">
        <v>0.81855250815062641</v>
      </c>
      <c r="F3" s="8">
        <v>0.77634659904219239</v>
      </c>
      <c r="G3" t="str">
        <f t="shared" si="1"/>
        <v>strongly procyclical</v>
      </c>
      <c r="H3" s="8">
        <v>-6.8903294255504274E-2</v>
      </c>
      <c r="I3" s="8">
        <v>0.53719904774631977</v>
      </c>
      <c r="K3" s="41">
        <v>0.35753261279015125</v>
      </c>
      <c r="L3" s="35" t="str">
        <f t="shared" ref="L3:T61" si="2">IF(ABS(K3)&gt;0.5,"**",IF(ABS(K3)&gt;0.3,"*","-"))</f>
        <v>*</v>
      </c>
      <c r="M3" s="41">
        <v>0.34794064643774802</v>
      </c>
      <c r="N3" s="35" t="str">
        <f t="shared" si="2"/>
        <v>*</v>
      </c>
      <c r="O3" s="39">
        <v>0.15933916018322167</v>
      </c>
      <c r="P3" s="33" t="str">
        <f t="shared" ref="P3" si="3">IF(ABS(O3)&gt;0.5,"**",IF(ABS(O3)&gt;0.3,"*","-"))</f>
        <v>-</v>
      </c>
      <c r="Q3" s="41">
        <v>0.4887100577357556</v>
      </c>
      <c r="R3" s="35" t="str">
        <f t="shared" ref="R3" si="4">IF(ABS(Q3)&gt;0.5,"**",IF(ABS(Q3)&gt;0.3,"*","-"))</f>
        <v>*</v>
      </c>
      <c r="S3" s="40">
        <v>-0.62123702868661135</v>
      </c>
      <c r="T3" s="34" t="str">
        <f t="shared" ref="T3" si="5">IF(ABS(S3)&gt;0.5,"**",IF(ABS(S3)&gt;0.3,"*","-"))</f>
        <v>**</v>
      </c>
      <c r="V3" s="18">
        <v>-0.25</v>
      </c>
      <c r="W3" s="19">
        <f>V2</f>
        <v>-1</v>
      </c>
      <c r="X3" s="20" t="s">
        <v>92</v>
      </c>
    </row>
    <row r="4" spans="1:24" ht="13.5" customHeight="1" x14ac:dyDescent="0.2">
      <c r="A4" s="1" t="s">
        <v>6</v>
      </c>
      <c r="B4">
        <v>60</v>
      </c>
      <c r="C4" s="8">
        <v>1.8280888960945499E-2</v>
      </c>
      <c r="D4" s="8">
        <f t="shared" si="0"/>
        <v>1.1005698048559514</v>
      </c>
      <c r="E4" s="8">
        <v>0.87343748368770435</v>
      </c>
      <c r="F4" s="8">
        <v>0.84427445547267921</v>
      </c>
      <c r="G4" t="str">
        <f t="shared" si="1"/>
        <v>strongly procyclical</v>
      </c>
      <c r="H4" s="8">
        <v>0.51511128214306734</v>
      </c>
      <c r="I4" s="8">
        <v>0.76350874072356423</v>
      </c>
      <c r="K4" s="39">
        <v>-0.10113386341799625</v>
      </c>
      <c r="L4" s="33" t="str">
        <f t="shared" si="2"/>
        <v>-</v>
      </c>
      <c r="M4" s="39">
        <v>-0.15433567789891281</v>
      </c>
      <c r="N4" s="33" t="str">
        <f t="shared" si="2"/>
        <v>-</v>
      </c>
      <c r="O4" s="39">
        <v>-9.6291197043603699E-2</v>
      </c>
      <c r="P4" s="33" t="str">
        <f t="shared" ref="P4" si="6">IF(ABS(O4)&gt;0.5,"**",IF(ABS(O4)&gt;0.3,"*","-"))</f>
        <v>-</v>
      </c>
      <c r="Q4" s="40">
        <v>0.52717842457404085</v>
      </c>
      <c r="R4" s="34" t="str">
        <f t="shared" ref="R4" si="7">IF(ABS(Q4)&gt;0.5,"**",IF(ABS(Q4)&gt;0.3,"*","-"))</f>
        <v>**</v>
      </c>
      <c r="S4" s="40">
        <v>-0.71963820562807912</v>
      </c>
      <c r="T4" s="34" t="str">
        <f t="shared" ref="T4" si="8">IF(ABS(S4)&gt;0.5,"**",IF(ABS(S4)&gt;0.3,"*","-"))</f>
        <v>**</v>
      </c>
      <c r="V4" s="18">
        <v>-0.1</v>
      </c>
      <c r="W4" s="19">
        <f t="shared" ref="W4:W7" si="9">V3</f>
        <v>-0.25</v>
      </c>
      <c r="X4" s="20" t="s">
        <v>91</v>
      </c>
    </row>
    <row r="5" spans="1:24" ht="13.5" customHeight="1" x14ac:dyDescent="0.2">
      <c r="A5" s="1" t="s">
        <v>9</v>
      </c>
      <c r="B5">
        <v>60</v>
      </c>
      <c r="C5" s="8">
        <v>3.4273290189230803E-2</v>
      </c>
      <c r="D5" s="8">
        <f t="shared" si="0"/>
        <v>2.0633651008939902</v>
      </c>
      <c r="E5" s="8">
        <v>0.80167310962139571</v>
      </c>
      <c r="F5" s="8">
        <v>0.76519502357479441</v>
      </c>
      <c r="G5" t="str">
        <f t="shared" si="1"/>
        <v>strongly procyclical</v>
      </c>
      <c r="H5" s="8">
        <v>0.70366903577307005</v>
      </c>
      <c r="I5" s="8">
        <v>0.37763694721666735</v>
      </c>
      <c r="K5" s="39">
        <v>-7.3787446040474741E-2</v>
      </c>
      <c r="L5" s="33" t="str">
        <f t="shared" si="2"/>
        <v>-</v>
      </c>
      <c r="M5" s="39">
        <v>-7.0582163328553812E-2</v>
      </c>
      <c r="N5" s="33" t="str">
        <f t="shared" si="2"/>
        <v>-</v>
      </c>
      <c r="O5" s="39">
        <v>-9.7968275599212267E-3</v>
      </c>
      <c r="P5" s="33" t="str">
        <f t="shared" ref="P5" si="10">IF(ABS(O5)&gt;0.5,"**",IF(ABS(O5)&gt;0.3,"*","-"))</f>
        <v>-</v>
      </c>
      <c r="Q5" s="40">
        <v>0.51226452802363709</v>
      </c>
      <c r="R5" s="34" t="str">
        <f t="shared" ref="R5" si="11">IF(ABS(Q5)&gt;0.5,"**",IF(ABS(Q5)&gt;0.3,"*","-"))</f>
        <v>**</v>
      </c>
      <c r="S5" s="40">
        <v>-0.62455780259754778</v>
      </c>
      <c r="T5" s="34" t="str">
        <f t="shared" ref="T5" si="12">IF(ABS(S5)&gt;0.5,"**",IF(ABS(S5)&gt;0.3,"*","-"))</f>
        <v>**</v>
      </c>
      <c r="V5" s="18">
        <v>0.1</v>
      </c>
      <c r="W5" s="19">
        <f t="shared" si="9"/>
        <v>-0.1</v>
      </c>
      <c r="X5" s="20" t="s">
        <v>90</v>
      </c>
    </row>
    <row r="6" spans="1:24" ht="13.5" customHeight="1" x14ac:dyDescent="0.2">
      <c r="A6" s="1" t="s">
        <v>11</v>
      </c>
      <c r="B6">
        <v>60</v>
      </c>
      <c r="C6" s="8">
        <v>1.1713671546078013E-2</v>
      </c>
      <c r="D6" s="8">
        <f t="shared" si="0"/>
        <v>0.70520165814447466</v>
      </c>
      <c r="E6" s="8">
        <v>0.85344108931379092</v>
      </c>
      <c r="F6" s="8">
        <v>0.87024309434369163</v>
      </c>
      <c r="G6" t="str">
        <f t="shared" si="1"/>
        <v>strongly procyclical</v>
      </c>
      <c r="H6" s="8">
        <v>4.2026271475387636E-2</v>
      </c>
      <c r="I6" s="8">
        <v>0.33907164740411527</v>
      </c>
      <c r="K6" s="39">
        <v>-0.138775834308728</v>
      </c>
      <c r="L6" s="33" t="str">
        <f t="shared" si="2"/>
        <v>-</v>
      </c>
      <c r="M6" s="39">
        <v>-0.27865483555027687</v>
      </c>
      <c r="N6" s="33" t="str">
        <f t="shared" si="2"/>
        <v>-</v>
      </c>
      <c r="O6" s="39">
        <v>-0.22767536287981852</v>
      </c>
      <c r="P6" s="33" t="str">
        <f t="shared" ref="P6" si="13">IF(ABS(O6)&gt;0.5,"**",IF(ABS(O6)&gt;0.3,"*","-"))</f>
        <v>-</v>
      </c>
      <c r="Q6" s="41">
        <v>0.4759775850321733</v>
      </c>
      <c r="R6" s="35" t="str">
        <f t="shared" ref="R6" si="14">IF(ABS(Q6)&gt;0.5,"**",IF(ABS(Q6)&gt;0.3,"*","-"))</f>
        <v>*</v>
      </c>
      <c r="S6" s="40">
        <v>-0.7816952409450989</v>
      </c>
      <c r="T6" s="34" t="str">
        <f t="shared" ref="T6" si="15">IF(ABS(S6)&gt;0.5,"**",IF(ABS(S6)&gt;0.3,"*","-"))</f>
        <v>**</v>
      </c>
      <c r="V6" s="18">
        <v>0.25</v>
      </c>
      <c r="W6" s="19">
        <f t="shared" si="9"/>
        <v>0.1</v>
      </c>
      <c r="X6" s="46" t="s">
        <v>185</v>
      </c>
    </row>
    <row r="7" spans="1:24" ht="13.5" customHeight="1" thickBot="1" x14ac:dyDescent="0.25">
      <c r="A7" s="1" t="s">
        <v>13</v>
      </c>
      <c r="B7">
        <v>60</v>
      </c>
      <c r="C7" s="8">
        <v>8.1195849796556769E-3</v>
      </c>
      <c r="D7" s="8">
        <f t="shared" si="0"/>
        <v>0.48882579373802937</v>
      </c>
      <c r="E7" s="8">
        <v>0.93560127750372934</v>
      </c>
      <c r="F7" s="8">
        <v>0.76921842851644251</v>
      </c>
      <c r="G7" t="str">
        <f t="shared" si="1"/>
        <v>strongly procyclical</v>
      </c>
      <c r="H7" s="8">
        <v>0.13566285870448355</v>
      </c>
      <c r="I7" s="8">
        <v>1.4492351546754085</v>
      </c>
      <c r="K7" s="41">
        <v>-0.35272424133696073</v>
      </c>
      <c r="L7" s="35" t="str">
        <f t="shared" si="2"/>
        <v>*</v>
      </c>
      <c r="M7" s="41">
        <v>-0.43613722207336608</v>
      </c>
      <c r="N7" s="35" t="str">
        <f t="shared" si="2"/>
        <v>*</v>
      </c>
      <c r="O7" s="41">
        <v>-0.32439268033328944</v>
      </c>
      <c r="P7" s="35" t="str">
        <f t="shared" ref="P7" si="16">IF(ABS(O7)&gt;0.5,"**",IF(ABS(O7)&gt;0.3,"*","-"))</f>
        <v>*</v>
      </c>
      <c r="Q7" s="39">
        <v>0.18386590889713211</v>
      </c>
      <c r="R7" s="33" t="str">
        <f t="shared" ref="R7" si="17">IF(ABS(Q7)&gt;0.5,"**",IF(ABS(Q7)&gt;0.3,"*","-"))</f>
        <v>-</v>
      </c>
      <c r="S7" s="40">
        <v>-0.75496757087492317</v>
      </c>
      <c r="T7" s="34" t="str">
        <f t="shared" ref="T7" si="18">IF(ABS(S7)&gt;0.5,"**",IF(ABS(S7)&gt;0.3,"*","-"))</f>
        <v>**</v>
      </c>
      <c r="V7" s="21">
        <v>0.75</v>
      </c>
      <c r="W7" s="22">
        <f t="shared" si="9"/>
        <v>0.25</v>
      </c>
      <c r="X7" s="47" t="s">
        <v>89</v>
      </c>
    </row>
    <row r="8" spans="1:24" ht="13.5" customHeight="1" x14ac:dyDescent="0.2">
      <c r="A8" s="1" t="s">
        <v>15</v>
      </c>
      <c r="B8">
        <v>268</v>
      </c>
      <c r="C8" s="8">
        <v>7.5429034162488834E-2</v>
      </c>
      <c r="D8" s="8">
        <f t="shared" si="0"/>
        <v>4.541076617555782</v>
      </c>
      <c r="E8" s="8">
        <v>0.79602766525665625</v>
      </c>
      <c r="F8" s="8">
        <v>0.84310420791619789</v>
      </c>
      <c r="G8" t="str">
        <f t="shared" si="1"/>
        <v>strongly procyclical</v>
      </c>
      <c r="H8" s="8">
        <v>0.60826583988811989</v>
      </c>
      <c r="I8" s="8">
        <v>0.24229232166888062</v>
      </c>
      <c r="K8" s="41">
        <v>0.44865043818440575</v>
      </c>
      <c r="L8" s="35" t="str">
        <f t="shared" si="2"/>
        <v>*</v>
      </c>
      <c r="M8" s="39">
        <v>0.21176687039111725</v>
      </c>
      <c r="N8" s="33" t="str">
        <f t="shared" si="2"/>
        <v>-</v>
      </c>
      <c r="O8" s="39">
        <v>8.8473185044773403E-2</v>
      </c>
      <c r="P8" s="33" t="str">
        <f t="shared" ref="P8" si="19">IF(ABS(O8)&gt;0.5,"**",IF(ABS(O8)&gt;0.3,"*","-"))</f>
        <v>-</v>
      </c>
      <c r="Q8" s="41">
        <v>0.44297322812510159</v>
      </c>
      <c r="R8" s="35" t="str">
        <f t="shared" ref="R8" si="20">IF(ABS(Q8)&gt;0.5,"**",IF(ABS(Q8)&gt;0.3,"*","-"))</f>
        <v>*</v>
      </c>
      <c r="S8" s="40">
        <v>-0.73417929459010178</v>
      </c>
      <c r="T8" s="34" t="str">
        <f t="shared" ref="T8" si="21">IF(ABS(S8)&gt;0.5,"**",IF(ABS(S8)&gt;0.3,"*","-"))</f>
        <v>**</v>
      </c>
    </row>
    <row r="9" spans="1:24" ht="13.5" customHeight="1" x14ac:dyDescent="0.2">
      <c r="A9" s="1" t="s">
        <v>17</v>
      </c>
      <c r="B9">
        <v>60</v>
      </c>
      <c r="C9" s="8">
        <v>5.4404232091613387E-2</v>
      </c>
      <c r="D9" s="8">
        <f t="shared" si="0"/>
        <v>3.2753141942014197</v>
      </c>
      <c r="E9" s="8">
        <v>0.94285308561252879</v>
      </c>
      <c r="F9" s="8">
        <v>0.9097183438041142</v>
      </c>
      <c r="G9" t="str">
        <f t="shared" si="1"/>
        <v>strongly procyclical</v>
      </c>
      <c r="H9" s="8">
        <v>0.58987464901880549</v>
      </c>
      <c r="I9" s="8">
        <v>1.3997528244595965</v>
      </c>
      <c r="K9" s="39">
        <v>-0.18197202008824856</v>
      </c>
      <c r="L9" s="33" t="str">
        <f t="shared" si="2"/>
        <v>-</v>
      </c>
      <c r="M9" s="39">
        <v>-0.21012281580721534</v>
      </c>
      <c r="N9" s="33" t="str">
        <f t="shared" si="2"/>
        <v>-</v>
      </c>
      <c r="O9" s="39">
        <v>-9.5092461604829245E-2</v>
      </c>
      <c r="P9" s="33" t="str">
        <f t="shared" ref="P9" si="22">IF(ABS(O9)&gt;0.5,"**",IF(ABS(O9)&gt;0.3,"*","-"))</f>
        <v>-</v>
      </c>
      <c r="Q9" s="41">
        <v>0.34054418819906473</v>
      </c>
      <c r="R9" s="35" t="str">
        <f t="shared" ref="R9" si="23">IF(ABS(Q9)&gt;0.5,"**",IF(ABS(Q9)&gt;0.3,"*","-"))</f>
        <v>*</v>
      </c>
      <c r="S9" s="40">
        <v>-0.81849712379082207</v>
      </c>
      <c r="T9" s="34" t="str">
        <f t="shared" ref="T9" si="24">IF(ABS(S9)&gt;0.5,"**",IF(ABS(S9)&gt;0.3,"*","-"))</f>
        <v>**</v>
      </c>
    </row>
    <row r="10" spans="1:24" ht="13.5" customHeight="1" x14ac:dyDescent="0.2">
      <c r="A10" s="1" t="s">
        <v>19</v>
      </c>
      <c r="B10">
        <v>60</v>
      </c>
      <c r="C10" s="8">
        <v>5.4327571009164202E-2</v>
      </c>
      <c r="D10" s="8">
        <f t="shared" si="0"/>
        <v>3.2706989442137746</v>
      </c>
      <c r="E10" s="8">
        <v>0.93050515316913174</v>
      </c>
      <c r="F10" s="8">
        <v>0.85979830372036536</v>
      </c>
      <c r="G10" t="str">
        <f t="shared" si="1"/>
        <v>strongly procyclical</v>
      </c>
      <c r="H10" s="8">
        <v>6.942529704651676E-2</v>
      </c>
      <c r="I10" s="8">
        <v>1.2449577076008504</v>
      </c>
      <c r="K10" s="39">
        <v>-0.3377232856121446</v>
      </c>
      <c r="L10" s="33" t="str">
        <f t="shared" si="2"/>
        <v>*</v>
      </c>
      <c r="M10" s="40">
        <v>-0.50377496650946529</v>
      </c>
      <c r="N10" s="34" t="str">
        <f t="shared" si="2"/>
        <v>**</v>
      </c>
      <c r="O10" s="41">
        <v>-0.38603052280394329</v>
      </c>
      <c r="P10" s="35" t="str">
        <f t="shared" ref="P10" si="25">IF(ABS(O10)&gt;0.5,"**",IF(ABS(O10)&gt;0.3,"*","-"))</f>
        <v>*</v>
      </c>
      <c r="Q10" s="39">
        <v>0.15009952423258641</v>
      </c>
      <c r="R10" s="33" t="str">
        <f t="shared" ref="R10" si="26">IF(ABS(Q10)&gt;0.5,"**",IF(ABS(Q10)&gt;0.3,"*","-"))</f>
        <v>-</v>
      </c>
      <c r="S10" s="40">
        <v>-0.80115673563513279</v>
      </c>
      <c r="T10" s="34" t="str">
        <f t="shared" ref="T10" si="27">IF(ABS(S10)&gt;0.5,"**",IF(ABS(S10)&gt;0.3,"*","-"))</f>
        <v>**</v>
      </c>
    </row>
    <row r="11" spans="1:24" ht="13.5" customHeight="1" x14ac:dyDescent="0.2">
      <c r="A11" s="1" t="s">
        <v>21</v>
      </c>
      <c r="B11">
        <v>60</v>
      </c>
      <c r="C11" s="8">
        <v>9.0054237916434868E-2</v>
      </c>
      <c r="D11" s="8">
        <f t="shared" si="0"/>
        <v>5.4215621166934795</v>
      </c>
      <c r="E11" s="8">
        <v>0.91111764731091915</v>
      </c>
      <c r="F11" s="8">
        <v>0.46691907303328795</v>
      </c>
      <c r="G11" t="str">
        <f t="shared" si="1"/>
        <v>procyclical</v>
      </c>
      <c r="H11" s="8">
        <v>-0.27384781424429161</v>
      </c>
      <c r="I11" s="8">
        <v>0.70557360264493252</v>
      </c>
      <c r="K11" s="40">
        <v>-0.50369469984234283</v>
      </c>
      <c r="L11" s="34" t="str">
        <f t="shared" si="2"/>
        <v>**</v>
      </c>
      <c r="M11" s="40">
        <v>-0.52527567316228652</v>
      </c>
      <c r="N11" s="34" t="str">
        <f t="shared" si="2"/>
        <v>**</v>
      </c>
      <c r="O11" s="41">
        <v>-0.41893825457713274</v>
      </c>
      <c r="P11" s="35" t="str">
        <f t="shared" ref="P11" si="28">IF(ABS(O11)&gt;0.5,"**",IF(ABS(O11)&gt;0.3,"*","-"))</f>
        <v>*</v>
      </c>
      <c r="Q11" s="39">
        <v>-0.22273218712853354</v>
      </c>
      <c r="R11" s="33" t="str">
        <f t="shared" ref="R11" si="29">IF(ABS(Q11)&gt;0.5,"**",IF(ABS(Q11)&gt;0.3,"*","-"))</f>
        <v>-</v>
      </c>
      <c r="S11" s="40">
        <v>-0.53291860328501617</v>
      </c>
      <c r="T11" s="34" t="str">
        <f t="shared" ref="T11" si="30">IF(ABS(S11)&gt;0.5,"**",IF(ABS(S11)&gt;0.3,"*","-"))</f>
        <v>**</v>
      </c>
    </row>
    <row r="12" spans="1:24" ht="13.5" customHeight="1" x14ac:dyDescent="0.2">
      <c r="A12" s="1" t="s">
        <v>23</v>
      </c>
      <c r="B12">
        <v>60</v>
      </c>
      <c r="C12" s="8">
        <v>7.8916017712251083E-2</v>
      </c>
      <c r="D12" s="8">
        <f t="shared" si="0"/>
        <v>4.7510045271391936</v>
      </c>
      <c r="E12" s="8">
        <v>0.92062751375928054</v>
      </c>
      <c r="F12" s="8">
        <v>0.90275450448203898</v>
      </c>
      <c r="G12" t="str">
        <f t="shared" si="1"/>
        <v>strongly procyclical</v>
      </c>
      <c r="H12" s="8">
        <v>0.85130653096550235</v>
      </c>
      <c r="I12" s="8">
        <v>1.5214489622747538</v>
      </c>
      <c r="K12" s="39">
        <v>-0.1664224537679056</v>
      </c>
      <c r="L12" s="33" t="str">
        <f t="shared" si="2"/>
        <v>-</v>
      </c>
      <c r="M12" s="41">
        <v>-0.36675898212573665</v>
      </c>
      <c r="N12" s="35" t="str">
        <f t="shared" si="2"/>
        <v>*</v>
      </c>
      <c r="O12" s="39">
        <v>-0.26829074880303905</v>
      </c>
      <c r="P12" s="33" t="str">
        <f t="shared" ref="P12" si="31">IF(ABS(O12)&gt;0.5,"**",IF(ABS(O12)&gt;0.3,"*","-"))</f>
        <v>-</v>
      </c>
      <c r="Q12" s="41">
        <v>0.3350376072223813</v>
      </c>
      <c r="R12" s="35" t="str">
        <f t="shared" ref="R12" si="32">IF(ABS(Q12)&gt;0.5,"**",IF(ABS(Q12)&gt;0.3,"*","-"))</f>
        <v>*</v>
      </c>
      <c r="S12" s="40">
        <v>-0.77127558997572554</v>
      </c>
      <c r="T12" s="34" t="str">
        <f t="shared" ref="T12" si="33">IF(ABS(S12)&gt;0.5,"**",IF(ABS(S12)&gt;0.3,"*","-"))</f>
        <v>**</v>
      </c>
    </row>
    <row r="13" spans="1:24" ht="13.5" customHeight="1" x14ac:dyDescent="0.2">
      <c r="A13" s="1" t="s">
        <v>25</v>
      </c>
      <c r="B13">
        <v>60</v>
      </c>
      <c r="C13" s="8">
        <v>2.1406392778111044E-2</v>
      </c>
      <c r="D13" s="8">
        <f t="shared" si="0"/>
        <v>1.2887354423959601</v>
      </c>
      <c r="E13" s="8">
        <v>0.86572339709742618</v>
      </c>
      <c r="F13" s="8">
        <v>0.71768533044509653</v>
      </c>
      <c r="G13" t="str">
        <f t="shared" si="1"/>
        <v>procyclical</v>
      </c>
      <c r="H13" s="8">
        <v>-5.0771291876407894E-2</v>
      </c>
      <c r="I13" s="8">
        <v>1.2032334523924644</v>
      </c>
      <c r="K13" s="39">
        <v>-0.22450389540852869</v>
      </c>
      <c r="L13" s="33" t="str">
        <f t="shared" si="2"/>
        <v>-</v>
      </c>
      <c r="M13" s="41">
        <v>-0.48831127691363863</v>
      </c>
      <c r="N13" s="35" t="str">
        <f t="shared" si="2"/>
        <v>*</v>
      </c>
      <c r="O13" s="41">
        <v>-0.39265791407252948</v>
      </c>
      <c r="P13" s="35" t="str">
        <f t="shared" ref="P13" si="34">IF(ABS(O13)&gt;0.5,"**",IF(ABS(O13)&gt;0.3,"*","-"))</f>
        <v>*</v>
      </c>
      <c r="Q13" s="39">
        <v>0.18060628075159144</v>
      </c>
      <c r="R13" s="33" t="str">
        <f t="shared" ref="R13" si="35">IF(ABS(Q13)&gt;0.5,"**",IF(ABS(Q13)&gt;0.3,"*","-"))</f>
        <v>-</v>
      </c>
      <c r="S13" s="40">
        <v>-0.69501102978300566</v>
      </c>
      <c r="T13" s="34" t="str">
        <f t="shared" ref="T13" si="36">IF(ABS(S13)&gt;0.5,"**",IF(ABS(S13)&gt;0.3,"*","-"))</f>
        <v>**</v>
      </c>
    </row>
    <row r="14" spans="1:24" ht="13.5" customHeight="1" x14ac:dyDescent="0.2">
      <c r="A14" s="1" t="s">
        <v>27</v>
      </c>
      <c r="B14">
        <v>60</v>
      </c>
      <c r="C14" s="8">
        <v>9.3488416076081063E-2</v>
      </c>
      <c r="D14" s="8">
        <f t="shared" si="0"/>
        <v>5.6283109676425145</v>
      </c>
      <c r="E14" s="8">
        <v>0.94879416001681682</v>
      </c>
      <c r="F14" s="8">
        <v>0.66895198832500402</v>
      </c>
      <c r="G14" t="str">
        <f t="shared" si="1"/>
        <v>procyclical</v>
      </c>
      <c r="H14" s="8">
        <v>-2.0231089243367743E-2</v>
      </c>
      <c r="I14" s="8">
        <v>0.31476929465566894</v>
      </c>
      <c r="K14" s="39">
        <v>3.3319159413409134E-2</v>
      </c>
      <c r="L14" s="33" t="str">
        <f t="shared" si="2"/>
        <v>-</v>
      </c>
      <c r="M14" s="39">
        <v>0.26391479840557275</v>
      </c>
      <c r="N14" s="33" t="str">
        <f t="shared" si="2"/>
        <v>-</v>
      </c>
      <c r="O14" s="41">
        <v>0.32678355939975118</v>
      </c>
      <c r="P14" s="35" t="str">
        <f t="shared" ref="P14" si="37">IF(ABS(O14)&gt;0.5,"**",IF(ABS(O14)&gt;0.3,"*","-"))</f>
        <v>*</v>
      </c>
      <c r="Q14" s="40">
        <v>0.54902360733115596</v>
      </c>
      <c r="R14" s="34" t="str">
        <f t="shared" ref="R14" si="38">IF(ABS(Q14)&gt;0.5,"**",IF(ABS(Q14)&gt;0.3,"*","-"))</f>
        <v>**</v>
      </c>
      <c r="S14" s="40">
        <v>-0.58610875110262595</v>
      </c>
      <c r="T14" s="34" t="str">
        <f t="shared" ref="T14" si="39">IF(ABS(S14)&gt;0.5,"**",IF(ABS(S14)&gt;0.3,"*","-"))</f>
        <v>**</v>
      </c>
    </row>
    <row r="15" spans="1:24" ht="13.5" customHeight="1" x14ac:dyDescent="0.2">
      <c r="A15" s="1" t="s">
        <v>29</v>
      </c>
      <c r="B15">
        <v>60</v>
      </c>
      <c r="C15" s="8">
        <v>5.5003892582705079E-3</v>
      </c>
      <c r="D15" s="8">
        <f t="shared" si="0"/>
        <v>0.33114157334137923</v>
      </c>
      <c r="E15" s="8">
        <v>0.63279273808132852</v>
      </c>
      <c r="F15" s="8">
        <v>0.55045610948606072</v>
      </c>
      <c r="G15" t="str">
        <f t="shared" si="1"/>
        <v>procyclical</v>
      </c>
      <c r="H15" s="8">
        <v>1.3647754748434739</v>
      </c>
      <c r="I15" s="8">
        <v>-0.42834769055590438</v>
      </c>
      <c r="K15" s="42">
        <v>0.27753014244115809</v>
      </c>
      <c r="L15" s="33" t="str">
        <f t="shared" si="2"/>
        <v>-</v>
      </c>
      <c r="M15" s="42">
        <v>-1.6647453916890917E-2</v>
      </c>
      <c r="N15" s="33" t="str">
        <f t="shared" si="2"/>
        <v>-</v>
      </c>
      <c r="O15" s="42">
        <v>-2.8983884632653032E-2</v>
      </c>
      <c r="P15" s="33" t="str">
        <f t="shared" ref="P15" si="40">IF(ABS(O15)&gt;0.5,"**",IF(ABS(O15)&gt;0.3,"*","-"))</f>
        <v>-</v>
      </c>
      <c r="Q15" s="41">
        <v>0.45505770662070205</v>
      </c>
      <c r="R15" s="35" t="str">
        <f t="shared" ref="R15" si="41">IF(ABS(Q15)&gt;0.5,"**",IF(ABS(Q15)&gt;0.3,"*","-"))</f>
        <v>*</v>
      </c>
      <c r="S15" s="41">
        <v>-0.33848186931359459</v>
      </c>
      <c r="T15" s="35" t="str">
        <f t="shared" ref="T15" si="42">IF(ABS(S15)&gt;0.5,"**",IF(ABS(S15)&gt;0.3,"*","-"))</f>
        <v>*</v>
      </c>
    </row>
    <row r="16" spans="1:24" ht="13.5" customHeight="1" x14ac:dyDescent="0.2">
      <c r="A16" s="1" t="s">
        <v>31</v>
      </c>
      <c r="B16">
        <v>268</v>
      </c>
      <c r="C16" s="8">
        <v>3.411560464197585E-3</v>
      </c>
      <c r="D16" s="8">
        <f t="shared" si="0"/>
        <v>0.20538719109106288</v>
      </c>
      <c r="E16" s="8">
        <v>0.82868319280064906</v>
      </c>
      <c r="F16" s="8">
        <v>-0.32718562555129616</v>
      </c>
      <c r="G16" t="str">
        <f t="shared" si="1"/>
        <v>countercyclical</v>
      </c>
      <c r="H16" s="8">
        <v>-0.42675889615571444</v>
      </c>
      <c r="I16" s="8">
        <v>-0.14341240227988364</v>
      </c>
      <c r="K16" s="42">
        <v>-0.26150737238212562</v>
      </c>
      <c r="L16" s="33" t="str">
        <f t="shared" si="2"/>
        <v>-</v>
      </c>
      <c r="M16" s="41">
        <v>-0.46189137644924783</v>
      </c>
      <c r="N16" s="35" t="str">
        <f t="shared" si="2"/>
        <v>*</v>
      </c>
      <c r="O16" s="41">
        <v>-0.3012501443950929</v>
      </c>
      <c r="P16" s="35" t="str">
        <f t="shared" ref="P16" si="43">IF(ABS(O16)&gt;0.5,"**",IF(ABS(O16)&gt;0.3,"*","-"))</f>
        <v>*</v>
      </c>
      <c r="Q16" s="41">
        <v>-0.43600689491262129</v>
      </c>
      <c r="R16" s="35" t="str">
        <f t="shared" ref="R16" si="44">IF(ABS(Q16)&gt;0.5,"**",IF(ABS(Q16)&gt;0.3,"*","-"))</f>
        <v>*</v>
      </c>
      <c r="S16" s="42">
        <v>0.25896284145184134</v>
      </c>
      <c r="T16" s="33" t="str">
        <f t="shared" ref="T16" si="45">IF(ABS(S16)&gt;0.5,"**",IF(ABS(S16)&gt;0.3,"*","-"))</f>
        <v>-</v>
      </c>
    </row>
    <row r="17" spans="1:20" ht="13.5" customHeight="1" x14ac:dyDescent="0.2">
      <c r="A17" s="1" t="s">
        <v>33</v>
      </c>
      <c r="B17">
        <v>268</v>
      </c>
      <c r="C17" s="8">
        <v>5.4714496025574155E-2</v>
      </c>
      <c r="D17" s="8">
        <f t="shared" si="0"/>
        <v>3.2939931062599381</v>
      </c>
      <c r="E17" s="8">
        <v>0.72282320336127082</v>
      </c>
      <c r="F17" s="8">
        <v>0.4166258029844766</v>
      </c>
      <c r="G17" t="str">
        <f t="shared" si="1"/>
        <v>procyclical</v>
      </c>
      <c r="H17" s="8">
        <v>-7.3880483862087273E-2</v>
      </c>
      <c r="I17" s="8">
        <v>-0.12356946583205843</v>
      </c>
      <c r="K17" s="39">
        <v>1.6961253705433259E-2</v>
      </c>
      <c r="L17" s="33" t="str">
        <f t="shared" si="2"/>
        <v>-</v>
      </c>
      <c r="M17" s="41">
        <v>-0.36033565604587225</v>
      </c>
      <c r="N17" s="35" t="str">
        <f t="shared" si="2"/>
        <v>*</v>
      </c>
      <c r="O17" s="41">
        <v>-0.30145623614565981</v>
      </c>
      <c r="P17" s="35" t="str">
        <f t="shared" ref="P17" si="46">IF(ABS(O17)&gt;0.5,"**",IF(ABS(O17)&gt;0.3,"*","-"))</f>
        <v>*</v>
      </c>
      <c r="Q17" s="39">
        <v>-7.2933146716278985E-2</v>
      </c>
      <c r="R17" s="33" t="str">
        <f t="shared" ref="R17" si="47">IF(ABS(Q17)&gt;0.5,"**",IF(ABS(Q17)&gt;0.3,"*","-"))</f>
        <v>-</v>
      </c>
      <c r="S17" s="41">
        <v>-0.43189510717205171</v>
      </c>
      <c r="T17" s="35" t="str">
        <f t="shared" ref="T17" si="48">IF(ABS(S17)&gt;0.5,"**",IF(ABS(S17)&gt;0.3,"*","-"))</f>
        <v>*</v>
      </c>
    </row>
    <row r="18" spans="1:20" ht="13.5" customHeight="1" x14ac:dyDescent="0.2">
      <c r="A18" s="1" t="s">
        <v>35</v>
      </c>
      <c r="B18">
        <v>60</v>
      </c>
      <c r="C18" s="8">
        <v>5.0173373632547258E-2</v>
      </c>
      <c r="D18" s="8">
        <f t="shared" si="0"/>
        <v>3.020602561817721</v>
      </c>
      <c r="E18" s="8">
        <v>0.84729623483082406</v>
      </c>
      <c r="F18" s="8">
        <v>0.82270308153356309</v>
      </c>
      <c r="G18" t="str">
        <f t="shared" si="1"/>
        <v>strongly procyclical</v>
      </c>
      <c r="H18" s="8">
        <v>0.24778989152785072</v>
      </c>
      <c r="I18" s="8">
        <v>1.7967174742012046</v>
      </c>
      <c r="K18" s="39">
        <v>-0.1143669043635531</v>
      </c>
      <c r="L18" s="33" t="str">
        <f t="shared" si="2"/>
        <v>-</v>
      </c>
      <c r="M18" s="40">
        <v>-0.59962282395575039</v>
      </c>
      <c r="N18" s="34" t="str">
        <f t="shared" si="2"/>
        <v>**</v>
      </c>
      <c r="O18" s="40">
        <v>-0.51411401300843507</v>
      </c>
      <c r="P18" s="34" t="str">
        <f t="shared" ref="P18" si="49">IF(ABS(O18)&gt;0.5,"**",IF(ABS(O18)&gt;0.3,"*","-"))</f>
        <v>**</v>
      </c>
      <c r="Q18" s="39">
        <v>0.2317376812823822</v>
      </c>
      <c r="R18" s="33" t="str">
        <f t="shared" ref="R18" si="50">IF(ABS(Q18)&gt;0.5,"**",IF(ABS(Q18)&gt;0.3,"*","-"))</f>
        <v>-</v>
      </c>
      <c r="S18" s="40">
        <v>-0.67532413759934784</v>
      </c>
      <c r="T18" s="34" t="str">
        <f t="shared" ref="T18" si="51">IF(ABS(S18)&gt;0.5,"**",IF(ABS(S18)&gt;0.3,"*","-"))</f>
        <v>**</v>
      </c>
    </row>
    <row r="19" spans="1:20" ht="13.5" customHeight="1" x14ac:dyDescent="0.2">
      <c r="A19" s="1" t="s">
        <v>37</v>
      </c>
      <c r="B19">
        <v>60</v>
      </c>
      <c r="C19" s="8">
        <v>3.1798747066363028E-2</v>
      </c>
      <c r="D19" s="8">
        <f t="shared" si="0"/>
        <v>1.9143894439847231</v>
      </c>
      <c r="E19" s="8">
        <v>0.74865832753413597</v>
      </c>
      <c r="F19" s="8">
        <v>0.68411380680797584</v>
      </c>
      <c r="G19" t="str">
        <f t="shared" si="1"/>
        <v>procyclical</v>
      </c>
      <c r="H19" s="8">
        <v>3.4631618865857014E-2</v>
      </c>
      <c r="I19" s="8">
        <v>0.12235105645937128</v>
      </c>
      <c r="K19" s="39">
        <v>-0.10966466342673502</v>
      </c>
      <c r="L19" s="33" t="str">
        <f t="shared" si="2"/>
        <v>-</v>
      </c>
      <c r="M19" s="40">
        <v>-0.51870801151408741</v>
      </c>
      <c r="N19" s="34" t="str">
        <f t="shared" si="2"/>
        <v>**</v>
      </c>
      <c r="O19" s="41">
        <v>-0.47259956198988556</v>
      </c>
      <c r="P19" s="35" t="str">
        <f t="shared" ref="P19" si="52">IF(ABS(O19)&gt;0.5,"**",IF(ABS(O19)&gt;0.3,"*","-"))</f>
        <v>*</v>
      </c>
      <c r="Q19" s="39">
        <v>0.23071461929195949</v>
      </c>
      <c r="R19" s="33" t="str">
        <f t="shared" ref="R19" si="53">IF(ABS(Q19)&gt;0.5,"**",IF(ABS(Q19)&gt;0.3,"*","-"))</f>
        <v>-</v>
      </c>
      <c r="S19" s="40">
        <v>-0.53433632443454404</v>
      </c>
      <c r="T19" s="34" t="str">
        <f t="shared" ref="T19" si="54">IF(ABS(S19)&gt;0.5,"**",IF(ABS(S19)&gt;0.3,"*","-"))</f>
        <v>**</v>
      </c>
    </row>
    <row r="20" spans="1:20" ht="13.5" customHeight="1" x14ac:dyDescent="0.2">
      <c r="A20" s="1" t="s">
        <v>39</v>
      </c>
      <c r="B20">
        <v>268</v>
      </c>
      <c r="C20" s="8">
        <v>5.1546125107721434E-2</v>
      </c>
      <c r="D20" s="8">
        <f t="shared" si="0"/>
        <v>3.1032467278851255</v>
      </c>
      <c r="E20" s="8">
        <v>0.7303683181781524</v>
      </c>
      <c r="F20" s="8">
        <v>0.71174872920605792</v>
      </c>
      <c r="G20" t="str">
        <f t="shared" si="1"/>
        <v>procyclical</v>
      </c>
      <c r="H20" s="8">
        <v>0.74258321355016599</v>
      </c>
      <c r="I20" s="8">
        <v>-0.34853555050959067</v>
      </c>
      <c r="K20" s="41">
        <v>0.34407522904508514</v>
      </c>
      <c r="L20" s="35" t="str">
        <f t="shared" si="2"/>
        <v>*</v>
      </c>
      <c r="M20" s="39">
        <v>0.20150786133866364</v>
      </c>
      <c r="N20" s="33" t="str">
        <f t="shared" si="2"/>
        <v>-</v>
      </c>
      <c r="O20" s="39">
        <v>4.3648822669399782E-2</v>
      </c>
      <c r="P20" s="33" t="str">
        <f t="shared" ref="P20" si="55">IF(ABS(O20)&gt;0.5,"**",IF(ABS(O20)&gt;0.3,"*","-"))</f>
        <v>-</v>
      </c>
      <c r="Q20" s="41">
        <v>0.35330767882012021</v>
      </c>
      <c r="R20" s="35" t="str">
        <f t="shared" ref="R20" si="56">IF(ABS(Q20)&gt;0.5,"**",IF(ABS(Q20)&gt;0.3,"*","-"))</f>
        <v>*</v>
      </c>
      <c r="S20" s="40">
        <v>-0.61089729549284078</v>
      </c>
      <c r="T20" s="34" t="str">
        <f t="shared" ref="T20" si="57">IF(ABS(S20)&gt;0.5,"**",IF(ABS(S20)&gt;0.3,"*","-"))</f>
        <v>**</v>
      </c>
    </row>
    <row r="21" spans="1:20" ht="13.5" customHeight="1" x14ac:dyDescent="0.2">
      <c r="A21" s="1" t="s">
        <v>35</v>
      </c>
      <c r="B21">
        <v>60</v>
      </c>
      <c r="C21" s="8">
        <v>5.3956361058636736E-2</v>
      </c>
      <c r="D21" s="8">
        <f t="shared" si="0"/>
        <v>3.2483508809611945</v>
      </c>
      <c r="E21" s="8">
        <v>0.88126225450839202</v>
      </c>
      <c r="F21" s="8">
        <v>0.8400382189899509</v>
      </c>
      <c r="G21" t="str">
        <f t="shared" si="1"/>
        <v>strongly procyclical</v>
      </c>
      <c r="H21" s="8">
        <v>1.377853336463303</v>
      </c>
      <c r="I21" s="8">
        <v>1.3602131346256963</v>
      </c>
      <c r="K21" s="39">
        <v>-5.0016541780220802E-2</v>
      </c>
      <c r="L21" s="33" t="str">
        <f t="shared" si="2"/>
        <v>-</v>
      </c>
      <c r="M21" s="41">
        <v>-0.30742474436621764</v>
      </c>
      <c r="N21" s="35" t="str">
        <f t="shared" si="2"/>
        <v>*</v>
      </c>
      <c r="O21" s="39">
        <v>-0.23743465073652556</v>
      </c>
      <c r="P21" s="33" t="str">
        <f t="shared" ref="P21" si="58">IF(ABS(O21)&gt;0.5,"**",IF(ABS(O21)&gt;0.3,"*","-"))</f>
        <v>-</v>
      </c>
      <c r="Q21" s="41">
        <v>0.40215722461550502</v>
      </c>
      <c r="R21" s="35" t="str">
        <f t="shared" ref="R21" si="59">IF(ABS(Q21)&gt;0.5,"**",IF(ABS(Q21)&gt;0.3,"*","-"))</f>
        <v>*</v>
      </c>
      <c r="S21" s="40">
        <v>-0.68381921335728579</v>
      </c>
      <c r="T21" s="34" t="str">
        <f t="shared" ref="T21" si="60">IF(ABS(S21)&gt;0.5,"**",IF(ABS(S21)&gt;0.3,"*","-"))</f>
        <v>**</v>
      </c>
    </row>
    <row r="22" spans="1:20" ht="13.5" customHeight="1" x14ac:dyDescent="0.2">
      <c r="A22" s="1" t="s">
        <v>37</v>
      </c>
      <c r="B22">
        <v>60</v>
      </c>
      <c r="C22" s="8">
        <v>2.7722084863247527E-2</v>
      </c>
      <c r="D22" s="8">
        <f t="shared" si="0"/>
        <v>1.6689609347403669</v>
      </c>
      <c r="E22" s="8">
        <v>0.66270270746299043</v>
      </c>
      <c r="F22" s="8">
        <v>0.63055493965418064</v>
      </c>
      <c r="G22" t="str">
        <f t="shared" si="1"/>
        <v>procyclical</v>
      </c>
      <c r="H22" s="8">
        <v>0.32973463174280476</v>
      </c>
      <c r="I22" s="8">
        <v>0.5146866940914826</v>
      </c>
      <c r="K22" s="39">
        <v>-0.22676751336903433</v>
      </c>
      <c r="L22" s="33" t="str">
        <f t="shared" si="2"/>
        <v>-</v>
      </c>
      <c r="M22" s="41">
        <v>-0.41466626937145123</v>
      </c>
      <c r="N22" s="35" t="str">
        <f t="shared" si="2"/>
        <v>*</v>
      </c>
      <c r="O22" s="41">
        <v>-0.34167385163854114</v>
      </c>
      <c r="P22" s="35" t="str">
        <f t="shared" ref="P22" si="61">IF(ABS(O22)&gt;0.5,"**",IF(ABS(O22)&gt;0.3,"*","-"))</f>
        <v>*</v>
      </c>
      <c r="Q22" s="39">
        <v>0.16066848466232608</v>
      </c>
      <c r="R22" s="33" t="str">
        <f t="shared" ref="R22" si="62">IF(ABS(Q22)&gt;0.5,"**",IF(ABS(Q22)&gt;0.3,"*","-"))</f>
        <v>-</v>
      </c>
      <c r="S22" s="40">
        <v>-0.61326806449574778</v>
      </c>
      <c r="T22" s="34" t="str">
        <f t="shared" ref="T22" si="63">IF(ABS(S22)&gt;0.5,"**",IF(ABS(S22)&gt;0.3,"*","-"))</f>
        <v>**</v>
      </c>
    </row>
    <row r="23" spans="1:20" ht="13.5" customHeight="1" x14ac:dyDescent="0.2">
      <c r="A23" s="1" t="s">
        <v>43</v>
      </c>
      <c r="B23">
        <v>268</v>
      </c>
      <c r="C23" s="8">
        <v>3.3515926710954116E-2</v>
      </c>
      <c r="D23" s="8">
        <f t="shared" si="0"/>
        <v>2.0177693217569517</v>
      </c>
      <c r="E23" s="8">
        <v>0.90432672549258641</v>
      </c>
      <c r="F23" s="8">
        <v>0.15206668223794154</v>
      </c>
      <c r="G23" t="str">
        <f t="shared" si="1"/>
        <v>mildly procyclical</v>
      </c>
      <c r="H23" s="8">
        <v>7.6339795537171892E-2</v>
      </c>
      <c r="I23" s="8">
        <v>-1.3745877614835871</v>
      </c>
      <c r="K23" s="39">
        <v>0.28519061399526369</v>
      </c>
      <c r="L23" s="33" t="str">
        <f t="shared" si="2"/>
        <v>-</v>
      </c>
      <c r="M23" s="39">
        <v>1.3654868468830125E-2</v>
      </c>
      <c r="N23" s="33" t="str">
        <f t="shared" si="2"/>
        <v>-</v>
      </c>
      <c r="O23" s="39">
        <v>-1.7007672344151865E-2</v>
      </c>
      <c r="P23" s="33" t="str">
        <f t="shared" ref="P23" si="64">IF(ABS(O23)&gt;0.5,"**",IF(ABS(O23)&gt;0.3,"*","-"))</f>
        <v>-</v>
      </c>
      <c r="Q23" s="39">
        <v>-0.18208613222430611</v>
      </c>
      <c r="R23" s="33" t="str">
        <f t="shared" ref="R23" si="65">IF(ABS(Q23)&gt;0.5,"**",IF(ABS(Q23)&gt;0.3,"*","-"))</f>
        <v>-</v>
      </c>
      <c r="S23" s="42">
        <v>0.17036398395262345</v>
      </c>
      <c r="T23" s="33" t="str">
        <f t="shared" ref="T23" si="66">IF(ABS(S23)&gt;0.5,"**",IF(ABS(S23)&gt;0.3,"*","-"))</f>
        <v>-</v>
      </c>
    </row>
    <row r="24" spans="1:20" ht="13.5" customHeight="1" x14ac:dyDescent="0.2">
      <c r="A24" s="1" t="s">
        <v>45</v>
      </c>
      <c r="B24">
        <v>60</v>
      </c>
      <c r="C24" s="8">
        <v>2.4370311321947141E-2</v>
      </c>
      <c r="D24" s="8">
        <f t="shared" si="0"/>
        <v>1.467173113581832</v>
      </c>
      <c r="E24" s="8">
        <v>0.77947673222399438</v>
      </c>
      <c r="F24" s="8">
        <v>-0.51184674401901187</v>
      </c>
      <c r="G24" t="str">
        <f t="shared" si="1"/>
        <v>countercyclical</v>
      </c>
      <c r="H24" s="8">
        <v>8.9537921492730876E-2</v>
      </c>
      <c r="I24" s="8">
        <v>0.46926797732160147</v>
      </c>
      <c r="K24" s="40">
        <v>0.51042383939702485</v>
      </c>
      <c r="L24" s="34" t="str">
        <f t="shared" si="2"/>
        <v>**</v>
      </c>
      <c r="M24" s="41">
        <v>0.34162432983594448</v>
      </c>
      <c r="N24" s="35" t="str">
        <f t="shared" si="2"/>
        <v>*</v>
      </c>
      <c r="O24" s="39">
        <v>0.26038759987959165</v>
      </c>
      <c r="P24" s="33" t="str">
        <f t="shared" ref="P24" si="67">IF(ABS(O24)&gt;0.5,"**",IF(ABS(O24)&gt;0.3,"*","-"))</f>
        <v>-</v>
      </c>
      <c r="Q24" s="39">
        <v>-8.760216443116689E-2</v>
      </c>
      <c r="R24" s="33" t="str">
        <f t="shared" ref="R24" si="68">IF(ABS(Q24)&gt;0.5,"**",IF(ABS(Q24)&gt;0.3,"*","-"))</f>
        <v>-</v>
      </c>
      <c r="S24" s="40">
        <v>0.73375292782995005</v>
      </c>
      <c r="T24" s="34" t="str">
        <f t="shared" ref="T24" si="69">IF(ABS(S24)&gt;0.5,"**",IF(ABS(S24)&gt;0.3,"*","-"))</f>
        <v>**</v>
      </c>
    </row>
    <row r="25" spans="1:20" ht="13.5" customHeight="1" x14ac:dyDescent="0.2">
      <c r="A25" s="1" t="s">
        <v>47</v>
      </c>
      <c r="B25">
        <v>60</v>
      </c>
      <c r="C25" s="8">
        <v>2.9261778330428492E-2</v>
      </c>
      <c r="D25" s="8">
        <f t="shared" si="0"/>
        <v>1.7616555592924596</v>
      </c>
      <c r="E25" s="8">
        <v>0.69130824530138091</v>
      </c>
      <c r="F25" s="8">
        <v>-0.40460880359283768</v>
      </c>
      <c r="G25" t="str">
        <f t="shared" si="1"/>
        <v>countercyclical</v>
      </c>
      <c r="H25" s="8">
        <v>2.4586777761877853E-2</v>
      </c>
      <c r="I25" s="8">
        <v>0.59333609508668528</v>
      </c>
      <c r="K25" s="40">
        <v>0.53857958105740078</v>
      </c>
      <c r="L25" s="34" t="str">
        <f t="shared" si="2"/>
        <v>**</v>
      </c>
      <c r="M25" s="41">
        <v>0.32243805068923942</v>
      </c>
      <c r="N25" s="35" t="str">
        <f t="shared" si="2"/>
        <v>*</v>
      </c>
      <c r="O25" s="39">
        <v>0.25820656569264921</v>
      </c>
      <c r="P25" s="33" t="str">
        <f t="shared" ref="P25" si="70">IF(ABS(O25)&gt;0.5,"**",IF(ABS(O25)&gt;0.3,"*","-"))</f>
        <v>-</v>
      </c>
      <c r="Q25" s="39">
        <v>-8.1418617972921367E-2</v>
      </c>
      <c r="R25" s="33" t="str">
        <f t="shared" ref="R25" si="71">IF(ABS(Q25)&gt;0.5,"**",IF(ABS(Q25)&gt;0.3,"*","-"))</f>
        <v>-</v>
      </c>
      <c r="S25" s="40">
        <v>0.6379827544259622</v>
      </c>
      <c r="T25" s="34" t="str">
        <f t="shared" ref="T25" si="72">IF(ABS(S25)&gt;0.5,"**",IF(ABS(S25)&gt;0.3,"*","-"))</f>
        <v>**</v>
      </c>
    </row>
    <row r="26" spans="1:20" ht="13.5" customHeight="1" x14ac:dyDescent="0.2">
      <c r="A26" s="1" t="s">
        <v>49</v>
      </c>
      <c r="B26">
        <v>60</v>
      </c>
      <c r="C26" s="8">
        <v>2.2119415996273067E-2</v>
      </c>
      <c r="D26" s="8">
        <f t="shared" si="0"/>
        <v>1.331661791642258</v>
      </c>
      <c r="E26" s="8">
        <v>0.78934356948583206</v>
      </c>
      <c r="F26" s="8">
        <v>-0.60860036960172748</v>
      </c>
      <c r="G26" t="str">
        <f t="shared" si="1"/>
        <v>countercyclical</v>
      </c>
      <c r="H26" s="8">
        <v>-0.18416098773401515</v>
      </c>
      <c r="I26" s="8">
        <v>0.18504432550904151</v>
      </c>
      <c r="K26" s="41">
        <v>0.31393978113477761</v>
      </c>
      <c r="L26" s="35" t="str">
        <f t="shared" si="2"/>
        <v>*</v>
      </c>
      <c r="M26" s="39">
        <v>0.29697044578832876</v>
      </c>
      <c r="N26" s="33" t="str">
        <f t="shared" si="2"/>
        <v>-</v>
      </c>
      <c r="O26" s="39">
        <v>0.19807601059158814</v>
      </c>
      <c r="P26" s="33" t="str">
        <f t="shared" ref="P26" si="73">IF(ABS(O26)&gt;0.5,"**",IF(ABS(O26)&gt;0.3,"*","-"))</f>
        <v>-</v>
      </c>
      <c r="Q26" s="39">
        <v>-6.2819822214654736E-2</v>
      </c>
      <c r="R26" s="33" t="str">
        <f t="shared" ref="R26" si="74">IF(ABS(Q26)&gt;0.5,"**",IF(ABS(Q26)&gt;0.3,"*","-"))</f>
        <v>-</v>
      </c>
      <c r="S26" s="40">
        <v>0.74847879259518002</v>
      </c>
      <c r="T26" s="34" t="str">
        <f t="shared" ref="T26" si="75">IF(ABS(S26)&gt;0.5,"**",IF(ABS(S26)&gt;0.3,"*","-"))</f>
        <v>**</v>
      </c>
    </row>
    <row r="27" spans="1:20" ht="13.5" customHeight="1" x14ac:dyDescent="0.2">
      <c r="A27" s="1" t="s">
        <v>51</v>
      </c>
      <c r="B27">
        <v>60</v>
      </c>
      <c r="C27" s="8">
        <v>1.2009375768589044E-2</v>
      </c>
      <c r="D27" s="8">
        <f t="shared" si="0"/>
        <v>0.72300402755655901</v>
      </c>
      <c r="E27" s="8">
        <v>0.89520910810354304</v>
      </c>
      <c r="F27" s="8">
        <v>-0.57469692346906409</v>
      </c>
      <c r="G27" t="str">
        <f t="shared" si="1"/>
        <v>countercyclical</v>
      </c>
      <c r="H27" s="8">
        <v>-0.58745024969029669</v>
      </c>
      <c r="I27" s="8">
        <v>0.3031862900179223</v>
      </c>
      <c r="K27" s="41">
        <v>-0.33660299037447833</v>
      </c>
      <c r="L27" s="35" t="str">
        <f t="shared" si="2"/>
        <v>*</v>
      </c>
      <c r="M27" s="39">
        <v>-0.19616789956908146</v>
      </c>
      <c r="N27" s="33" t="str">
        <f t="shared" si="2"/>
        <v>-</v>
      </c>
      <c r="O27" s="39">
        <v>-0.25243609633259123</v>
      </c>
      <c r="P27" s="33" t="str">
        <f t="shared" ref="P27" si="76">IF(ABS(O27)&gt;0.5,"**",IF(ABS(O27)&gt;0.3,"*","-"))</f>
        <v>-</v>
      </c>
      <c r="Q27" s="41">
        <v>-0.3580366503658125</v>
      </c>
      <c r="R27" s="35" t="str">
        <f t="shared" ref="R27" si="77">IF(ABS(Q27)&gt;0.5,"**",IF(ABS(Q27)&gt;0.3,"*","-"))</f>
        <v>*</v>
      </c>
      <c r="S27" s="41">
        <v>0.36751570128849331</v>
      </c>
      <c r="T27" s="35" t="str">
        <f t="shared" ref="T27" si="78">IF(ABS(S27)&gt;0.5,"**",IF(ABS(S27)&gt;0.3,"*","-"))</f>
        <v>*</v>
      </c>
    </row>
    <row r="28" spans="1:20" ht="13.5" customHeight="1" x14ac:dyDescent="0.2">
      <c r="A28" s="1" t="s">
        <v>53</v>
      </c>
      <c r="S28" s="42"/>
    </row>
    <row r="29" spans="1:20" ht="13.5" customHeight="1" x14ac:dyDescent="0.2">
      <c r="L29" s="33" t="str">
        <f t="shared" si="2"/>
        <v>-</v>
      </c>
      <c r="N29" s="33" t="str">
        <f t="shared" si="2"/>
        <v>-</v>
      </c>
      <c r="P29" s="33" t="str">
        <f t="shared" ref="P29" si="79">IF(ABS(O29)&gt;0.5,"**",IF(ABS(O29)&gt;0.3,"*","-"))</f>
        <v>-</v>
      </c>
      <c r="R29" s="33" t="str">
        <f t="shared" ref="R29" si="80">IF(ABS(Q29)&gt;0.5,"**",IF(ABS(Q29)&gt;0.3,"*","-"))</f>
        <v>-</v>
      </c>
      <c r="S29" s="42"/>
      <c r="T29" s="33" t="str">
        <f t="shared" ref="T29" si="81">IF(ABS(S29)&gt;0.5,"**",IF(ABS(S29)&gt;0.3,"*","-"))</f>
        <v>-</v>
      </c>
    </row>
    <row r="30" spans="1:20" ht="13.5" customHeight="1" x14ac:dyDescent="0.2">
      <c r="A30" s="1" t="s">
        <v>62</v>
      </c>
      <c r="B30">
        <v>268</v>
      </c>
      <c r="C30" s="8">
        <v>9.3216570078893356E-3</v>
      </c>
      <c r="D30" s="8">
        <f t="shared" ref="D30:D40" si="82">C30/GDPstdev</f>
        <v>0.5611944942078062</v>
      </c>
      <c r="E30" s="8">
        <v>0.90307847894800564</v>
      </c>
      <c r="F30" s="8">
        <v>-0.16959400613638917</v>
      </c>
      <c r="G30" t="str">
        <f t="shared" ref="G30:G40" si="83">VLOOKUP(F30,cyclicaltable,3,TRUE)</f>
        <v>mildly countercyclical</v>
      </c>
      <c r="H30" s="8">
        <v>7.2710655415345479E-2</v>
      </c>
      <c r="I30" s="8">
        <v>-1.6188378462397004</v>
      </c>
      <c r="K30" s="39">
        <v>-0.19292889509219457</v>
      </c>
      <c r="L30" s="33" t="str">
        <f t="shared" si="2"/>
        <v>-</v>
      </c>
      <c r="M30" s="40">
        <v>-0.61831914107905273</v>
      </c>
      <c r="N30" s="34" t="str">
        <f t="shared" si="2"/>
        <v>**</v>
      </c>
      <c r="O30" s="41">
        <v>-0.34576228862169411</v>
      </c>
      <c r="P30" s="35" t="str">
        <f t="shared" ref="P30" si="84">IF(ABS(O30)&gt;0.5,"**",IF(ABS(O30)&gt;0.3,"*","-"))</f>
        <v>*</v>
      </c>
      <c r="Q30" s="39">
        <v>-0.28304899048326126</v>
      </c>
      <c r="R30" s="33" t="str">
        <f t="shared" ref="R30" si="85">IF(ABS(Q30)&gt;0.5,"**",IF(ABS(Q30)&gt;0.3,"*","-"))</f>
        <v>-</v>
      </c>
      <c r="S30" s="42">
        <v>-7.9437426203769392E-3</v>
      </c>
      <c r="T30" s="33" t="str">
        <f t="shared" ref="T30" si="86">IF(ABS(S30)&gt;0.5,"**",IF(ABS(S30)&gt;0.3,"*","-"))</f>
        <v>-</v>
      </c>
    </row>
    <row r="31" spans="1:20" ht="13.5" customHeight="1" x14ac:dyDescent="0.2">
      <c r="A31" s="1" t="s">
        <v>63</v>
      </c>
      <c r="B31">
        <v>268</v>
      </c>
      <c r="C31" s="8">
        <v>1.3494051084593882E-2</v>
      </c>
      <c r="D31" s="8">
        <f t="shared" si="82"/>
        <v>0.81238637796088975</v>
      </c>
      <c r="E31" s="8">
        <v>0.90819410896041941</v>
      </c>
      <c r="F31" s="8">
        <v>-0.19569409112996394</v>
      </c>
      <c r="G31" t="str">
        <f t="shared" si="83"/>
        <v>mildly countercyclical</v>
      </c>
      <c r="H31" s="8">
        <v>-9.5299748969958666E-3</v>
      </c>
      <c r="I31" s="8">
        <v>-0.25516907662009913</v>
      </c>
      <c r="K31" s="39">
        <v>-0.17780709188667473</v>
      </c>
      <c r="L31" s="33" t="str">
        <f t="shared" si="2"/>
        <v>-</v>
      </c>
      <c r="M31" s="40">
        <v>-0.6580792954104534</v>
      </c>
      <c r="N31" s="34" t="str">
        <f t="shared" si="2"/>
        <v>**</v>
      </c>
      <c r="O31" s="41">
        <v>-0.34527516710828143</v>
      </c>
      <c r="P31" s="35" t="str">
        <f t="shared" ref="P31" si="87">IF(ABS(O31)&gt;0.5,"**",IF(ABS(O31)&gt;0.3,"*","-"))</f>
        <v>*</v>
      </c>
      <c r="Q31" s="41">
        <v>-0.46968335731502081</v>
      </c>
      <c r="R31" s="35" t="str">
        <f t="shared" ref="R31" si="88">IF(ABS(Q31)&gt;0.5,"**",IF(ABS(Q31)&gt;0.3,"*","-"))</f>
        <v>*</v>
      </c>
      <c r="S31" s="42">
        <v>3.4058537948365643E-2</v>
      </c>
      <c r="T31" s="33" t="str">
        <f t="shared" ref="T31" si="89">IF(ABS(S31)&gt;0.5,"**",IF(ABS(S31)&gt;0.3,"*","-"))</f>
        <v>-</v>
      </c>
    </row>
    <row r="32" spans="1:20" ht="13.5" customHeight="1" x14ac:dyDescent="0.25">
      <c r="A32" s="9" t="s">
        <v>64</v>
      </c>
      <c r="B32">
        <v>228</v>
      </c>
      <c r="C32" s="8">
        <v>9.4384155762261626E-3</v>
      </c>
      <c r="D32" s="8">
        <f t="shared" si="82"/>
        <v>0.56822374508527973</v>
      </c>
      <c r="E32" s="8">
        <v>0.9382863049542719</v>
      </c>
      <c r="F32" s="8">
        <v>-0.5572562081526159</v>
      </c>
      <c r="G32" t="str">
        <f t="shared" si="83"/>
        <v>countercyclical</v>
      </c>
      <c r="H32" s="8">
        <v>-0.41699158188108576</v>
      </c>
      <c r="I32" s="8">
        <v>-0.21644074044241909</v>
      </c>
      <c r="K32" s="41">
        <v>-0.48383102230430569</v>
      </c>
      <c r="L32" s="35" t="str">
        <f t="shared" si="2"/>
        <v>*</v>
      </c>
      <c r="M32" s="40">
        <v>-0.57730405230835169</v>
      </c>
      <c r="N32" s="34" t="str">
        <f t="shared" si="2"/>
        <v>**</v>
      </c>
      <c r="O32" s="39">
        <v>-0.27507941644988221</v>
      </c>
      <c r="P32" s="33" t="str">
        <f t="shared" ref="P32" si="90">IF(ABS(O32)&gt;0.5,"**",IF(ABS(O32)&gt;0.3,"*","-"))</f>
        <v>-</v>
      </c>
      <c r="Q32" s="41">
        <v>-0.48177557877527233</v>
      </c>
      <c r="R32" s="35" t="str">
        <f t="shared" ref="R32" si="91">IF(ABS(Q32)&gt;0.5,"**",IF(ABS(Q32)&gt;0.3,"*","-"))</f>
        <v>*</v>
      </c>
      <c r="S32" s="42">
        <v>0.23731947543276155</v>
      </c>
      <c r="T32" s="33" t="str">
        <f t="shared" ref="T32" si="92">IF(ABS(S32)&gt;0.5,"**",IF(ABS(S32)&gt;0.3,"*","-"))</f>
        <v>-</v>
      </c>
    </row>
    <row r="33" spans="1:20" ht="13.5" customHeight="1" x14ac:dyDescent="0.25">
      <c r="A33" s="9" t="s">
        <v>65</v>
      </c>
      <c r="B33">
        <v>228</v>
      </c>
      <c r="C33" s="8">
        <v>5.4700880694799073E-2</v>
      </c>
      <c r="D33" s="8">
        <f t="shared" si="82"/>
        <v>3.2931734184446357</v>
      </c>
      <c r="E33" s="8">
        <v>0.79383487909062389</v>
      </c>
      <c r="F33" s="8">
        <v>-6.858568555341121E-3</v>
      </c>
      <c r="G33" t="str">
        <f t="shared" si="83"/>
        <v>acyclical</v>
      </c>
      <c r="H33" s="8">
        <v>-6.1016121043740591E-3</v>
      </c>
      <c r="I33" s="8">
        <v>2.2232993496474767</v>
      </c>
      <c r="K33" s="39">
        <v>-0.26295910986296989</v>
      </c>
      <c r="L33" s="33" t="str">
        <f t="shared" si="2"/>
        <v>-</v>
      </c>
      <c r="M33" s="40">
        <v>-0.56877851980416194</v>
      </c>
      <c r="N33" s="34" t="str">
        <f t="shared" si="2"/>
        <v>**</v>
      </c>
      <c r="O33" s="41">
        <v>-0.34411197713529434</v>
      </c>
      <c r="P33" s="35" t="str">
        <f t="shared" ref="P33" si="93">IF(ABS(O33)&gt;0.5,"**",IF(ABS(O33)&gt;0.3,"*","-"))</f>
        <v>*</v>
      </c>
      <c r="Q33" s="39">
        <v>-0.24243225597200044</v>
      </c>
      <c r="R33" s="33" t="str">
        <f t="shared" ref="R33" si="94">IF(ABS(Q33)&gt;0.5,"**",IF(ABS(Q33)&gt;0.3,"*","-"))</f>
        <v>-</v>
      </c>
      <c r="S33" s="42">
        <v>-0.18611674506951667</v>
      </c>
      <c r="T33" s="33" t="str">
        <f t="shared" ref="T33" si="95">IF(ABS(S33)&gt;0.5,"**",IF(ABS(S33)&gt;0.3,"*","-"))</f>
        <v>-</v>
      </c>
    </row>
    <row r="34" spans="1:20" ht="13.5" customHeight="1" x14ac:dyDescent="0.25">
      <c r="A34" s="9" t="s">
        <v>66</v>
      </c>
      <c r="B34">
        <v>232</v>
      </c>
      <c r="C34" s="8">
        <v>1.1559179437215513E-2</v>
      </c>
      <c r="D34" s="8">
        <f t="shared" si="82"/>
        <v>0.69590072368413036</v>
      </c>
      <c r="E34" s="8">
        <v>0.88835066738413604</v>
      </c>
      <c r="F34" s="8">
        <v>-0.32975729447341429</v>
      </c>
      <c r="G34" t="str">
        <f t="shared" si="83"/>
        <v>countercyclical</v>
      </c>
      <c r="H34" s="8">
        <v>0.51688125758225834</v>
      </c>
      <c r="I34" s="8">
        <v>-0.47964608173338363</v>
      </c>
      <c r="K34" s="39">
        <v>-0.1585292619793526</v>
      </c>
      <c r="L34" s="33" t="str">
        <f t="shared" si="2"/>
        <v>-</v>
      </c>
      <c r="M34" s="41">
        <v>-0.33494646446755072</v>
      </c>
      <c r="N34" s="35" t="str">
        <f t="shared" si="2"/>
        <v>*</v>
      </c>
      <c r="O34" s="39">
        <v>-0.14578666317695774</v>
      </c>
      <c r="P34" s="33" t="str">
        <f t="shared" ref="P34" si="96">IF(ABS(O34)&gt;0.5,"**",IF(ABS(O34)&gt;0.3,"*","-"))</f>
        <v>-</v>
      </c>
      <c r="Q34" s="39">
        <v>-1.3932439528422404E-2</v>
      </c>
      <c r="R34" s="33" t="str">
        <f t="shared" ref="R34" si="97">IF(ABS(Q34)&gt;0.5,"**",IF(ABS(Q34)&gt;0.3,"*","-"))</f>
        <v>-</v>
      </c>
      <c r="S34" s="42">
        <v>0.19055979455274785</v>
      </c>
      <c r="T34" s="33" t="str">
        <f t="shared" ref="T34" si="98">IF(ABS(S34)&gt;0.5,"**",IF(ABS(S34)&gt;0.3,"*","-"))</f>
        <v>-</v>
      </c>
    </row>
    <row r="35" spans="1:20" ht="13.5" customHeight="1" x14ac:dyDescent="0.25">
      <c r="A35" s="9" t="s">
        <v>67</v>
      </c>
      <c r="B35">
        <v>232</v>
      </c>
      <c r="C35" s="8">
        <v>1.9111963772318375E-2</v>
      </c>
      <c r="D35" s="8">
        <f t="shared" si="82"/>
        <v>1.1506032493414671</v>
      </c>
      <c r="E35" s="8">
        <v>0.85472985277460112</v>
      </c>
      <c r="F35" s="8">
        <v>-0.14319313850234652</v>
      </c>
      <c r="G35" t="str">
        <f t="shared" si="83"/>
        <v>mildly countercyclical</v>
      </c>
      <c r="H35" s="8">
        <v>-0.25185149268939167</v>
      </c>
      <c r="I35" s="8">
        <v>2.101887238911107</v>
      </c>
      <c r="K35" s="41">
        <v>-0.31189745666431545</v>
      </c>
      <c r="L35" s="35" t="str">
        <f t="shared" si="2"/>
        <v>*</v>
      </c>
      <c r="M35" s="40">
        <v>-0.62335124970691724</v>
      </c>
      <c r="N35" s="34" t="str">
        <f t="shared" si="2"/>
        <v>**</v>
      </c>
      <c r="O35" s="41">
        <v>-0.35518213873885357</v>
      </c>
      <c r="P35" s="35" t="str">
        <f t="shared" ref="P35" si="99">IF(ABS(O35)&gt;0.5,"**",IF(ABS(O35)&gt;0.3,"*","-"))</f>
        <v>*</v>
      </c>
      <c r="Q35" s="41">
        <v>-0.45225824886041199</v>
      </c>
      <c r="R35" s="35" t="str">
        <f t="shared" ref="R35" si="100">IF(ABS(Q35)&gt;0.5,"**",IF(ABS(Q35)&gt;0.3,"*","-"))</f>
        <v>*</v>
      </c>
      <c r="S35" s="42">
        <v>-6.06387997626349E-2</v>
      </c>
      <c r="T35" s="33" t="str">
        <f t="shared" ref="T35" si="101">IF(ABS(S35)&gt;0.5,"**",IF(ABS(S35)&gt;0.3,"*","-"))</f>
        <v>-</v>
      </c>
    </row>
    <row r="36" spans="1:20" ht="13.5" customHeight="1" x14ac:dyDescent="0.25">
      <c r="A36" s="9" t="s">
        <v>68</v>
      </c>
      <c r="B36">
        <v>232</v>
      </c>
      <c r="C36" s="8">
        <v>1.1810679119677465E-2</v>
      </c>
      <c r="D36" s="8">
        <f t="shared" si="82"/>
        <v>0.71104183400101995</v>
      </c>
      <c r="E36" s="8">
        <v>0.93784576066257674</v>
      </c>
      <c r="F36" s="8">
        <v>-0.56840423759767955</v>
      </c>
      <c r="G36" t="str">
        <f t="shared" si="83"/>
        <v>countercyclical</v>
      </c>
      <c r="H36" s="8">
        <v>-0.83068305383440988</v>
      </c>
      <c r="I36" s="8">
        <v>-0.70599493492194243</v>
      </c>
      <c r="K36" s="41">
        <v>-0.47222276050957368</v>
      </c>
      <c r="L36" s="35" t="str">
        <f t="shared" si="2"/>
        <v>*</v>
      </c>
      <c r="M36" s="40">
        <v>-0.52669093701557246</v>
      </c>
      <c r="N36" s="34" t="str">
        <f t="shared" si="2"/>
        <v>**</v>
      </c>
      <c r="O36" s="39">
        <v>-0.26049818424828508</v>
      </c>
      <c r="P36" s="33" t="str">
        <f t="shared" ref="P36" si="102">IF(ABS(O36)&gt;0.5,"**",IF(ABS(O36)&gt;0.3,"*","-"))</f>
        <v>-</v>
      </c>
      <c r="Q36" s="41">
        <v>-0.36014998498511158</v>
      </c>
      <c r="R36" s="35" t="str">
        <f t="shared" ref="R36" si="103">IF(ABS(Q36)&gt;0.5,"**",IF(ABS(Q36)&gt;0.3,"*","-"))</f>
        <v>*</v>
      </c>
      <c r="S36" s="42">
        <v>0.23225629566998435</v>
      </c>
      <c r="T36" s="33" t="str">
        <f t="shared" ref="T36" si="104">IF(ABS(S36)&gt;0.5,"**",IF(ABS(S36)&gt;0.3,"*","-"))</f>
        <v>-</v>
      </c>
    </row>
    <row r="37" spans="1:20" ht="13.5" customHeight="1" x14ac:dyDescent="0.25">
      <c r="A37" s="28" t="s">
        <v>69</v>
      </c>
      <c r="B37">
        <v>220</v>
      </c>
      <c r="C37" s="8">
        <v>2.5283143483705164E-2</v>
      </c>
      <c r="D37" s="8">
        <f t="shared" si="82"/>
        <v>1.5221286201919604</v>
      </c>
      <c r="E37" s="8">
        <v>0.92394229180598486</v>
      </c>
      <c r="F37" s="8">
        <v>6.1601402625717339E-2</v>
      </c>
      <c r="G37" t="str">
        <f t="shared" si="83"/>
        <v>acyclical</v>
      </c>
      <c r="H37" s="8">
        <v>-0.11324887959497935</v>
      </c>
      <c r="I37" s="8">
        <v>-1.2375616252571375</v>
      </c>
      <c r="K37" s="39">
        <v>0.1220743042384777</v>
      </c>
      <c r="L37" s="33" t="str">
        <f t="shared" si="2"/>
        <v>-</v>
      </c>
      <c r="M37" s="40">
        <v>0.9336292119670716</v>
      </c>
      <c r="N37" s="34" t="str">
        <f t="shared" si="2"/>
        <v>**</v>
      </c>
      <c r="O37" s="39">
        <v>1</v>
      </c>
      <c r="P37" s="33" t="str">
        <f t="shared" ref="P37" si="105">IF(ABS(O37)&gt;0.5,"**",IF(ABS(O37)&gt;0.3,"*","-"))</f>
        <v>**</v>
      </c>
      <c r="Q37" s="39">
        <v>0.11490834017531432</v>
      </c>
      <c r="R37" s="33" t="str">
        <f t="shared" ref="R37" si="106">IF(ABS(Q37)&gt;0.5,"**",IF(ABS(Q37)&gt;0.3,"*","-"))</f>
        <v>-</v>
      </c>
      <c r="S37" s="42">
        <v>0.10185746716837135</v>
      </c>
      <c r="T37" s="33" t="str">
        <f t="shared" ref="T37" si="107">IF(ABS(S37)&gt;0.5,"**",IF(ABS(S37)&gt;0.3,"*","-"))</f>
        <v>-</v>
      </c>
    </row>
    <row r="38" spans="1:20" ht="13.5" customHeight="1" x14ac:dyDescent="0.25">
      <c r="A38" s="9" t="s">
        <v>70</v>
      </c>
      <c r="B38">
        <v>220</v>
      </c>
      <c r="C38" s="8">
        <v>1.3429368873808923E-2</v>
      </c>
      <c r="D38" s="8">
        <f t="shared" si="82"/>
        <v>0.80849229555311763</v>
      </c>
      <c r="E38" s="8">
        <v>0.88332997659526913</v>
      </c>
      <c r="F38" s="8">
        <v>0.21888729760390827</v>
      </c>
      <c r="G38" t="str">
        <f t="shared" si="83"/>
        <v>mildly procyclical</v>
      </c>
      <c r="H38" s="8">
        <v>0.34337295423321296</v>
      </c>
      <c r="I38" s="8">
        <v>-0.8479820458150984</v>
      </c>
      <c r="K38" s="41">
        <v>0.35619410254859663</v>
      </c>
      <c r="L38" s="35" t="str">
        <f t="shared" si="2"/>
        <v>*</v>
      </c>
      <c r="M38" s="41">
        <v>0.31727319519229047</v>
      </c>
      <c r="N38" s="35" t="str">
        <f t="shared" si="2"/>
        <v>*</v>
      </c>
      <c r="O38" s="39">
        <v>0.14076934243994491</v>
      </c>
      <c r="P38" s="33" t="str">
        <f t="shared" ref="P38" si="108">IF(ABS(O38)&gt;0.5,"**",IF(ABS(O38)&gt;0.3,"*","-"))</f>
        <v>-</v>
      </c>
      <c r="Q38" s="39">
        <v>0.25314803359839422</v>
      </c>
      <c r="R38" s="33" t="str">
        <f t="shared" ref="R38" si="109">IF(ABS(Q38)&gt;0.5,"**",IF(ABS(Q38)&gt;0.3,"*","-"))</f>
        <v>-</v>
      </c>
      <c r="S38" s="42">
        <v>7.3176259990317969E-3</v>
      </c>
      <c r="T38" s="33" t="str">
        <f t="shared" ref="T38" si="110">IF(ABS(S38)&gt;0.5,"**",IF(ABS(S38)&gt;0.3,"*","-"))</f>
        <v>-</v>
      </c>
    </row>
    <row r="39" spans="1:20" ht="13.5" customHeight="1" x14ac:dyDescent="0.2">
      <c r="A39" s="1" t="s">
        <v>71</v>
      </c>
      <c r="B39">
        <v>268</v>
      </c>
      <c r="C39" s="8">
        <v>9.0425160788636955E-3</v>
      </c>
      <c r="D39" s="8">
        <f t="shared" si="82"/>
        <v>0.54438928968841027</v>
      </c>
      <c r="E39" s="8">
        <v>0.79659733400571564</v>
      </c>
      <c r="F39" s="8">
        <v>1.1402808117752648E-2</v>
      </c>
      <c r="G39" t="str">
        <f t="shared" si="83"/>
        <v>acyclical</v>
      </c>
      <c r="H39" s="8">
        <v>9.3557195130156159E-2</v>
      </c>
      <c r="I39" s="8">
        <v>-0.24379144008318321</v>
      </c>
      <c r="K39" s="39">
        <v>0.15016280825426506</v>
      </c>
      <c r="L39" s="33" t="str">
        <f t="shared" si="2"/>
        <v>-</v>
      </c>
      <c r="M39" s="41">
        <v>-0.35127489255971456</v>
      </c>
      <c r="N39" s="35" t="str">
        <f t="shared" si="2"/>
        <v>*</v>
      </c>
      <c r="O39" s="39">
        <v>-0.19654561591941624</v>
      </c>
      <c r="P39" s="33" t="str">
        <f t="shared" ref="P39" si="111">IF(ABS(O39)&gt;0.5,"**",IF(ABS(O39)&gt;0.3,"*","-"))</f>
        <v>-</v>
      </c>
      <c r="Q39" s="39">
        <v>-0.15148010702600026</v>
      </c>
      <c r="R39" s="33" t="str">
        <f t="shared" ref="R39" si="112">IF(ABS(Q39)&gt;0.5,"**",IF(ABS(Q39)&gt;0.3,"*","-"))</f>
        <v>-</v>
      </c>
      <c r="S39" s="42">
        <v>4.547996880789687E-2</v>
      </c>
      <c r="T39" s="33" t="str">
        <f t="shared" ref="T39" si="113">IF(ABS(S39)&gt;0.5,"**",IF(ABS(S39)&gt;0.3,"*","-"))</f>
        <v>-</v>
      </c>
    </row>
    <row r="40" spans="1:20" ht="13.5" customHeight="1" x14ac:dyDescent="0.2">
      <c r="A40" s="1" t="s">
        <v>72</v>
      </c>
      <c r="B40">
        <v>268</v>
      </c>
      <c r="C40" s="8">
        <v>1.0644558813817494E-2</v>
      </c>
      <c r="D40" s="8">
        <f t="shared" si="82"/>
        <v>0.64083754578502217</v>
      </c>
      <c r="E40" s="8">
        <v>0.79005879715804228</v>
      </c>
      <c r="F40" s="8">
        <v>0.25776701377746125</v>
      </c>
      <c r="G40" t="str">
        <f t="shared" si="83"/>
        <v>procyclical</v>
      </c>
      <c r="H40" s="8">
        <v>-7.6139987980991253E-2</v>
      </c>
      <c r="I40" s="8">
        <v>-0.48615845507957067</v>
      </c>
      <c r="K40" s="41">
        <v>0.34551697549516336</v>
      </c>
      <c r="L40" s="35" t="str">
        <f t="shared" si="2"/>
        <v>*</v>
      </c>
      <c r="M40" s="40">
        <v>0.55289158956334217</v>
      </c>
      <c r="N40" s="34" t="str">
        <f t="shared" si="2"/>
        <v>**</v>
      </c>
      <c r="O40" s="39">
        <v>0.28262227524414296</v>
      </c>
      <c r="P40" s="33" t="str">
        <f t="shared" ref="P40" si="114">IF(ABS(O40)&gt;0.5,"**",IF(ABS(O40)&gt;0.3,"*","-"))</f>
        <v>-</v>
      </c>
      <c r="Q40" s="41">
        <v>0.43726260258697008</v>
      </c>
      <c r="R40" s="35" t="str">
        <f t="shared" ref="R40" si="115">IF(ABS(Q40)&gt;0.5,"**",IF(ABS(Q40)&gt;0.3,"*","-"))</f>
        <v>*</v>
      </c>
      <c r="S40" s="42">
        <v>-4.5407520013033024E-3</v>
      </c>
      <c r="T40" s="33" t="str">
        <f t="shared" ref="T40" si="116">IF(ABS(S40)&gt;0.5,"**",IF(ABS(S40)&gt;0.3,"*","-"))</f>
        <v>-</v>
      </c>
    </row>
    <row r="41" spans="1:20" ht="13.5" customHeight="1" x14ac:dyDescent="0.2">
      <c r="S41" s="42"/>
    </row>
    <row r="42" spans="1:20" ht="13.5" customHeight="1" x14ac:dyDescent="0.2">
      <c r="A42" s="1" t="s">
        <v>74</v>
      </c>
      <c r="B42">
        <v>264</v>
      </c>
      <c r="C42" s="8">
        <v>1.079920090705206E-2</v>
      </c>
      <c r="D42" s="8">
        <f>C42/GDPstdev</f>
        <v>0.65014750979920533</v>
      </c>
      <c r="E42" s="8">
        <v>0.89503863271646023</v>
      </c>
      <c r="F42" s="8">
        <v>0.79199347105873741</v>
      </c>
      <c r="G42" t="str">
        <f>VLOOKUP(F42,cyclicaltable,3,TRUE)</f>
        <v>strongly procyclical</v>
      </c>
      <c r="H42" s="8">
        <v>0.2520460895846145</v>
      </c>
      <c r="I42" s="8">
        <v>0.2302277791292302</v>
      </c>
      <c r="K42" s="39">
        <v>5.0036591204531751E-2</v>
      </c>
      <c r="L42" s="33" t="str">
        <f t="shared" si="2"/>
        <v>-</v>
      </c>
      <c r="M42" s="39">
        <v>4.0138011560267792E-3</v>
      </c>
      <c r="N42" s="33" t="str">
        <f t="shared" si="2"/>
        <v>-</v>
      </c>
      <c r="O42" s="39">
        <v>-7.2273528035522408E-2</v>
      </c>
      <c r="P42" s="33" t="str">
        <f t="shared" ref="P42" si="117">IF(ABS(O42)&gt;0.5,"**",IF(ABS(O42)&gt;0.3,"*","-"))</f>
        <v>-</v>
      </c>
      <c r="Q42" s="39">
        <v>0.12682638634179394</v>
      </c>
      <c r="R42" s="33" t="str">
        <f t="shared" ref="R42" si="118">IF(ABS(Q42)&gt;0.5,"**",IF(ABS(Q42)&gt;0.3,"*","-"))</f>
        <v>-</v>
      </c>
      <c r="S42" s="40">
        <v>-0.77762962777327693</v>
      </c>
      <c r="T42" s="34" t="str">
        <f t="shared" ref="T42" si="119">IF(ABS(S42)&gt;0.5,"**",IF(ABS(S42)&gt;0.3,"*","-"))</f>
        <v>**</v>
      </c>
    </row>
    <row r="43" spans="1:20" ht="13.5" customHeight="1" x14ac:dyDescent="0.2">
      <c r="A43" s="1" t="s">
        <v>75</v>
      </c>
      <c r="B43">
        <v>268</v>
      </c>
      <c r="C43" s="8">
        <v>1.0171165005447787E-2</v>
      </c>
      <c r="D43" s="8">
        <f>C43/GDPstdev</f>
        <v>0.61233767729336885</v>
      </c>
      <c r="E43" s="8">
        <v>0.80061755956966252</v>
      </c>
      <c r="F43" s="8">
        <v>0.7799701636357913</v>
      </c>
      <c r="G43" t="str">
        <f>VLOOKUP(F43,cyclicaltable,3,TRUE)</f>
        <v>strongly procyclical</v>
      </c>
      <c r="H43" s="8">
        <v>0.91201162664928215</v>
      </c>
      <c r="I43" s="8">
        <v>0.15395430464813625</v>
      </c>
      <c r="K43" s="41">
        <v>0.32778830642458301</v>
      </c>
      <c r="L43" s="35" t="str">
        <f t="shared" si="2"/>
        <v>*</v>
      </c>
      <c r="M43" s="39">
        <v>0.29698382430519388</v>
      </c>
      <c r="N43" s="33" t="str">
        <f t="shared" si="2"/>
        <v>-</v>
      </c>
      <c r="O43" s="39">
        <v>0.17592966803371141</v>
      </c>
      <c r="P43" s="33" t="str">
        <f t="shared" ref="P43" si="120">IF(ABS(O43)&gt;0.5,"**",IF(ABS(O43)&gt;0.3,"*","-"))</f>
        <v>-</v>
      </c>
      <c r="Q43" s="40">
        <v>0.56805430722391548</v>
      </c>
      <c r="R43" s="34" t="str">
        <f t="shared" ref="R43" si="121">IF(ABS(Q43)&gt;0.5,"**",IF(ABS(Q43)&gt;0.3,"*","-"))</f>
        <v>**</v>
      </c>
      <c r="S43" s="40">
        <v>-0.60531916698085664</v>
      </c>
      <c r="T43" s="34" t="str">
        <f t="shared" ref="T43" si="122">IF(ABS(S43)&gt;0.5,"**",IF(ABS(S43)&gt;0.3,"*","-"))</f>
        <v>**</v>
      </c>
    </row>
    <row r="44" spans="1:20" ht="13.5" customHeight="1" x14ac:dyDescent="0.2">
      <c r="A44" s="1" t="s">
        <v>76</v>
      </c>
      <c r="B44">
        <v>264</v>
      </c>
      <c r="C44" s="8">
        <v>1.8273052055528639E-2</v>
      </c>
      <c r="D44" s="8">
        <f>C44/GDPstdev</f>
        <v>1.1000979973041558</v>
      </c>
      <c r="E44" s="8">
        <v>0.85713833638132542</v>
      </c>
      <c r="F44" s="8">
        <v>0.89895050129463738</v>
      </c>
      <c r="G44" t="str">
        <f>VLOOKUP(F44,cyclicaltable,3,TRUE)</f>
        <v>strongly procyclical</v>
      </c>
      <c r="H44" s="8">
        <v>0.56334931472740679</v>
      </c>
      <c r="I44" s="8">
        <v>0.47124099674303777</v>
      </c>
      <c r="K44" s="39">
        <v>0.21169214392351829</v>
      </c>
      <c r="L44" s="33" t="str">
        <f t="shared" si="2"/>
        <v>-</v>
      </c>
      <c r="M44" s="39">
        <v>0.16685366516307262</v>
      </c>
      <c r="N44" s="33" t="str">
        <f t="shared" si="2"/>
        <v>-</v>
      </c>
      <c r="O44" s="39">
        <v>5.2618583195815097E-2</v>
      </c>
      <c r="P44" s="33" t="str">
        <f t="shared" ref="P44" si="123">IF(ABS(O44)&gt;0.5,"**",IF(ABS(O44)&gt;0.3,"*","-"))</f>
        <v>-</v>
      </c>
      <c r="Q44" s="41">
        <v>0.38845428871295345</v>
      </c>
      <c r="R44" s="35" t="str">
        <f t="shared" ref="R44" si="124">IF(ABS(Q44)&gt;0.5,"**",IF(ABS(Q44)&gt;0.3,"*","-"))</f>
        <v>*</v>
      </c>
      <c r="S44" s="40">
        <v>-0.79312165240626697</v>
      </c>
      <c r="T44" s="34" t="str">
        <f t="shared" ref="T44" si="125">IF(ABS(S44)&gt;0.5,"**",IF(ABS(S44)&gt;0.3,"*","-"))</f>
        <v>**</v>
      </c>
    </row>
    <row r="45" spans="1:20" ht="13.5" customHeight="1" x14ac:dyDescent="0.2">
      <c r="A45" s="1" t="s">
        <v>77</v>
      </c>
      <c r="B45">
        <v>264</v>
      </c>
      <c r="C45" s="8">
        <v>7.8639903690997364E-3</v>
      </c>
      <c r="D45" s="8">
        <f>C45/GDPstdev</f>
        <v>0.47343815524502497</v>
      </c>
      <c r="E45" s="8">
        <v>0.57024306285839976</v>
      </c>
      <c r="F45" s="8">
        <v>1.3416033456952619E-2</v>
      </c>
      <c r="G45" t="str">
        <f>VLOOKUP(F45,cyclicaltable,3,TRUE)</f>
        <v>acyclical</v>
      </c>
      <c r="H45" s="8">
        <v>0.21568730149815563</v>
      </c>
      <c r="I45" s="8">
        <v>0.10278607131123205</v>
      </c>
      <c r="K45" s="40">
        <v>0.70921506370482645</v>
      </c>
      <c r="L45" s="34" t="str">
        <f t="shared" si="2"/>
        <v>**</v>
      </c>
      <c r="M45" s="39">
        <v>4.1922292355065262E-2</v>
      </c>
      <c r="N45" s="33" t="str">
        <f t="shared" si="2"/>
        <v>-</v>
      </c>
      <c r="O45" s="39">
        <v>7.1180455277914069E-3</v>
      </c>
      <c r="P45" s="33" t="str">
        <f t="shared" ref="P45" si="126">IF(ABS(O45)&gt;0.5,"**",IF(ABS(O45)&gt;0.3,"*","-"))</f>
        <v>-</v>
      </c>
      <c r="Q45" s="39">
        <v>-0.12977731578531773</v>
      </c>
      <c r="R45" s="33" t="str">
        <f t="shared" ref="R45" si="127">IF(ABS(Q45)&gt;0.5,"**",IF(ABS(Q45)&gt;0.3,"*","-"))</f>
        <v>-</v>
      </c>
      <c r="S45" s="41">
        <v>0.30923884196490165</v>
      </c>
      <c r="T45" s="35" t="str">
        <f t="shared" ref="T45" si="128">IF(ABS(S45)&gt;0.5,"**",IF(ABS(S45)&gt;0.3,"*","-"))</f>
        <v>*</v>
      </c>
    </row>
    <row r="46" spans="1:20" ht="13.5" customHeight="1" x14ac:dyDescent="0.2">
      <c r="S46" s="42"/>
    </row>
    <row r="47" spans="1:20" ht="13.5" customHeight="1" x14ac:dyDescent="0.2">
      <c r="A47" s="1" t="s">
        <v>82</v>
      </c>
      <c r="B47">
        <v>268</v>
      </c>
      <c r="C47" s="8">
        <v>1.1433766334253413E-2</v>
      </c>
      <c r="D47" s="8">
        <f>C47/GDPstdev</f>
        <v>0.68835044128001699</v>
      </c>
      <c r="E47" s="8">
        <v>0.94107062472056513</v>
      </c>
      <c r="F47" s="8">
        <v>0.17371200152475491</v>
      </c>
      <c r="G47" t="str">
        <f>VLOOKUP(F47,cyclicaltable,3,TRUE)</f>
        <v>mildly procyclical</v>
      </c>
      <c r="H47" s="8">
        <v>0.16159724002384096</v>
      </c>
      <c r="I47" s="8">
        <v>-0.11172961469995511</v>
      </c>
      <c r="K47" s="41">
        <v>-0.38929800205040105</v>
      </c>
      <c r="L47" s="35" t="str">
        <f t="shared" si="2"/>
        <v>*</v>
      </c>
      <c r="M47" s="39">
        <v>-0.23325570122369574</v>
      </c>
      <c r="N47" s="33" t="str">
        <f t="shared" si="2"/>
        <v>-</v>
      </c>
      <c r="O47" s="39">
        <v>-0.15683143990285192</v>
      </c>
      <c r="P47" s="33" t="str">
        <f t="shared" ref="P47" si="129">IF(ABS(O47)&gt;0.5,"**",IF(ABS(O47)&gt;0.3,"*","-"))</f>
        <v>-</v>
      </c>
      <c r="Q47" s="39">
        <v>-0.28289341934117634</v>
      </c>
      <c r="R47" s="33" t="str">
        <f t="shared" ref="R47" si="130">IF(ABS(Q47)&gt;0.5,"**",IF(ABS(Q47)&gt;0.3,"*","-"))</f>
        <v>-</v>
      </c>
      <c r="S47" s="41">
        <v>-0.3522932316599986</v>
      </c>
      <c r="T47" s="35" t="str">
        <f t="shared" ref="T47" si="131">IF(ABS(S47)&gt;0.5,"**",IF(ABS(S47)&gt;0.3,"*","-"))</f>
        <v>*</v>
      </c>
    </row>
    <row r="48" spans="1:20" ht="13.5" customHeight="1" x14ac:dyDescent="0.2">
      <c r="A48" s="1" t="s">
        <v>83</v>
      </c>
      <c r="B48">
        <v>188</v>
      </c>
      <c r="C48" s="8">
        <v>3.241988680760334E-2</v>
      </c>
      <c r="D48" s="8">
        <f>C48/GDPstdev</f>
        <v>1.9517841048934761</v>
      </c>
      <c r="E48" s="8">
        <v>0.89689263617282688</v>
      </c>
      <c r="F48" s="8">
        <v>0.87947175277734024</v>
      </c>
      <c r="G48" t="str">
        <f>VLOOKUP(F48,cyclicaltable,3,TRUE)</f>
        <v>strongly procyclical</v>
      </c>
      <c r="H48" s="8">
        <v>0.88067119876158406</v>
      </c>
      <c r="I48" s="8">
        <v>1.1028387714471715</v>
      </c>
      <c r="K48" s="39">
        <v>0.27847818970829014</v>
      </c>
      <c r="L48" s="33" t="str">
        <f t="shared" si="2"/>
        <v>-</v>
      </c>
      <c r="M48" s="39">
        <v>0.18701039938546613</v>
      </c>
      <c r="N48" s="33" t="str">
        <f t="shared" si="2"/>
        <v>-</v>
      </c>
      <c r="O48" s="39">
        <v>7.3711223175715157E-2</v>
      </c>
      <c r="P48" s="33" t="str">
        <f t="shared" ref="P48" si="132">IF(ABS(O48)&gt;0.5,"**",IF(ABS(O48)&gt;0.3,"*","-"))</f>
        <v>-</v>
      </c>
      <c r="Q48" s="41">
        <v>0.3097863502412021</v>
      </c>
      <c r="R48" s="35" t="str">
        <f t="shared" ref="R48" si="133">IF(ABS(Q48)&gt;0.5,"**",IF(ABS(Q48)&gt;0.3,"*","-"))</f>
        <v>*</v>
      </c>
      <c r="S48" s="40">
        <v>-0.74402698349418261</v>
      </c>
      <c r="T48" s="34" t="str">
        <f t="shared" ref="T48" si="134">IF(ABS(S48)&gt;0.5,"**",IF(ABS(S48)&gt;0.3,"*","-"))</f>
        <v>**</v>
      </c>
    </row>
    <row r="49" spans="1:21" ht="13.5" customHeight="1" x14ac:dyDescent="0.2">
      <c r="A49" s="27" t="s">
        <v>86</v>
      </c>
      <c r="B49">
        <v>268</v>
      </c>
      <c r="C49" s="8">
        <v>8.282907944436221E-3</v>
      </c>
      <c r="D49" s="8">
        <f>C49/GDPstdev</f>
        <v>0.49865837484833669</v>
      </c>
      <c r="E49" s="8">
        <v>0.67619125770462507</v>
      </c>
      <c r="F49" s="8">
        <v>0.56816013687711142</v>
      </c>
      <c r="G49" t="str">
        <f>VLOOKUP(F49,cyclicaltable,3,TRUE)</f>
        <v>procyclical</v>
      </c>
      <c r="H49" s="8">
        <v>0.35169401184184168</v>
      </c>
      <c r="I49" s="8">
        <v>0.11089118832823053</v>
      </c>
      <c r="K49" s="39">
        <v>0.99999999999999978</v>
      </c>
      <c r="L49" s="33" t="str">
        <f t="shared" si="2"/>
        <v>**</v>
      </c>
      <c r="M49" s="39">
        <v>0.27473401182769203</v>
      </c>
      <c r="N49" s="33" t="str">
        <f t="shared" si="2"/>
        <v>-</v>
      </c>
      <c r="O49" s="39">
        <v>0.1220743042384777</v>
      </c>
      <c r="P49" s="33" t="str">
        <f t="shared" ref="P49" si="135">IF(ABS(O49)&gt;0.5,"**",IF(ABS(O49)&gt;0.3,"*","-"))</f>
        <v>-</v>
      </c>
      <c r="Q49" s="41">
        <v>0.30139309142101195</v>
      </c>
      <c r="R49" s="35" t="str">
        <f t="shared" ref="R49" si="136">IF(ABS(Q49)&gt;0.5,"**",IF(ABS(Q49)&gt;0.3,"*","-"))</f>
        <v>*</v>
      </c>
      <c r="S49" s="42">
        <v>-0.11105503091824193</v>
      </c>
      <c r="T49" s="33" t="str">
        <f t="shared" ref="T49" si="137">IF(ABS(S49)&gt;0.5,"**",IF(ABS(S49)&gt;0.3,"*","-"))</f>
        <v>-</v>
      </c>
    </row>
    <row r="50" spans="1:21" ht="13.5" customHeight="1" x14ac:dyDescent="0.2">
      <c r="A50" s="1" t="s">
        <v>87</v>
      </c>
      <c r="B50">
        <v>188</v>
      </c>
      <c r="C50" s="8">
        <v>1.1372408551265371E-2</v>
      </c>
      <c r="D50" s="8">
        <f>C50/GDPstdev</f>
        <v>0.68465650038940662</v>
      </c>
      <c r="E50" s="8">
        <v>0.80766723298503518</v>
      </c>
      <c r="F50" s="8">
        <v>-0.50125105907984735</v>
      </c>
      <c r="G50" t="str">
        <f>VLOOKUP(F50,cyclicaltable,3,TRUE)</f>
        <v>countercyclical</v>
      </c>
      <c r="H50" s="8">
        <v>-0.16420006601831585</v>
      </c>
      <c r="I50" s="8">
        <v>-0.44146107697666581</v>
      </c>
      <c r="K50" s="41">
        <v>0.4110293926849431</v>
      </c>
      <c r="L50" s="35" t="str">
        <f t="shared" si="2"/>
        <v>*</v>
      </c>
      <c r="M50" s="39">
        <v>1.3302036249234735E-2</v>
      </c>
      <c r="N50" s="33" t="str">
        <f t="shared" si="2"/>
        <v>-</v>
      </c>
      <c r="O50" s="39">
        <v>1.5633909331954951E-2</v>
      </c>
      <c r="P50" s="33" t="str">
        <f t="shared" ref="P50" si="138">IF(ABS(O50)&gt;0.5,"**",IF(ABS(O50)&gt;0.3,"*","-"))</f>
        <v>-</v>
      </c>
      <c r="Q50" s="39">
        <v>-7.0730194890965714E-2</v>
      </c>
      <c r="R50" s="33" t="str">
        <f t="shared" ref="R50" si="139">IF(ABS(Q50)&gt;0.5,"**",IF(ABS(Q50)&gt;0.3,"*","-"))</f>
        <v>-</v>
      </c>
      <c r="S50" s="40">
        <v>0.68585433785348582</v>
      </c>
      <c r="T50" s="34" t="str">
        <f t="shared" ref="T50" si="140">IF(ABS(S50)&gt;0.5,"**",IF(ABS(S50)&gt;0.3,"*","-"))</f>
        <v>**</v>
      </c>
      <c r="U50" s="5"/>
    </row>
    <row r="51" spans="1:21" ht="13.5" customHeight="1" x14ac:dyDescent="0.2">
      <c r="S51" s="42"/>
    </row>
    <row r="52" spans="1:21" ht="13.5" customHeight="1" x14ac:dyDescent="0.2">
      <c r="A52" s="1" t="s">
        <v>84</v>
      </c>
      <c r="B52">
        <v>264</v>
      </c>
      <c r="C52" s="8">
        <v>0.14494190536289608</v>
      </c>
      <c r="D52" s="8">
        <f>C52/GDPstdev</f>
        <v>8.7259807136010252</v>
      </c>
      <c r="E52" s="8">
        <v>0.89331056073749571</v>
      </c>
      <c r="F52" s="8">
        <v>-0.86331620223057648</v>
      </c>
      <c r="G52" t="str">
        <f>VLOOKUP(F52,cyclicaltable,3,TRUE)</f>
        <v>countercyclical</v>
      </c>
      <c r="H52" s="8">
        <v>-0.48490005409473858</v>
      </c>
      <c r="I52" s="8">
        <v>-1.198734521084148</v>
      </c>
      <c r="K52" s="39">
        <v>-0.2688343280012423</v>
      </c>
      <c r="L52" s="33" t="str">
        <f t="shared" si="2"/>
        <v>-</v>
      </c>
      <c r="M52" s="39">
        <v>-5.4819826113635499E-2</v>
      </c>
      <c r="N52" s="33" t="str">
        <f t="shared" si="2"/>
        <v>-</v>
      </c>
      <c r="O52" s="39">
        <v>2.9426339184359648E-2</v>
      </c>
      <c r="P52" s="33" t="str">
        <f t="shared" ref="P52" si="141">IF(ABS(O52)&gt;0.5,"**",IF(ABS(O52)&gt;0.3,"*","-"))</f>
        <v>-</v>
      </c>
      <c r="Q52" s="39">
        <v>-0.22143232776761096</v>
      </c>
      <c r="R52" s="33" t="str">
        <f t="shared" ref="R52" si="142">IF(ABS(Q52)&gt;0.5,"**",IF(ABS(Q52)&gt;0.3,"*","-"))</f>
        <v>-</v>
      </c>
      <c r="S52" s="40">
        <v>0.75628122807627918</v>
      </c>
      <c r="T52" s="34" t="str">
        <f t="shared" ref="T52" si="143">IF(ABS(S52)&gt;0.5,"**",IF(ABS(S52)&gt;0.3,"*","-"))</f>
        <v>**</v>
      </c>
    </row>
    <row r="53" spans="1:21" ht="13.5" customHeight="1" x14ac:dyDescent="0.2">
      <c r="A53" s="1" t="s">
        <v>85</v>
      </c>
      <c r="B53">
        <v>264</v>
      </c>
      <c r="C53" s="8">
        <v>3.8648244803766345E-3</v>
      </c>
      <c r="D53" s="8">
        <f>C53/GDPstdev</f>
        <v>0.23267517970584634</v>
      </c>
      <c r="E53" s="8">
        <v>0.69470440029038505</v>
      </c>
      <c r="F53" s="8">
        <v>0.24839208858112508</v>
      </c>
      <c r="G53" t="str">
        <f>VLOOKUP(F53,cyclicaltable,3,TRUE)</f>
        <v>mildly procyclical</v>
      </c>
      <c r="H53" s="8">
        <v>-4.7667935832294672E-2</v>
      </c>
      <c r="I53" s="8">
        <v>-0.19027971009923617</v>
      </c>
      <c r="K53" s="41">
        <v>-0.30782081589299504</v>
      </c>
      <c r="L53" s="35" t="str">
        <f t="shared" si="2"/>
        <v>*</v>
      </c>
      <c r="M53" s="39">
        <v>-0.15908650674870428</v>
      </c>
      <c r="N53" s="33" t="str">
        <f t="shared" si="2"/>
        <v>-</v>
      </c>
      <c r="O53" s="39">
        <v>-0.20370963748232299</v>
      </c>
      <c r="P53" s="33" t="str">
        <f t="shared" ref="P53" si="144">IF(ABS(O53)&gt;0.5,"**",IF(ABS(O53)&gt;0.3,"*","-"))</f>
        <v>-</v>
      </c>
      <c r="Q53" s="39">
        <v>-0.11165127630565005</v>
      </c>
      <c r="R53" s="33" t="str">
        <f t="shared" ref="R53" si="145">IF(ABS(Q53)&gt;0.5,"**",IF(ABS(Q53)&gt;0.3,"*","-"))</f>
        <v>-</v>
      </c>
      <c r="S53" s="41">
        <v>-0.32008078514472316</v>
      </c>
      <c r="T53" s="35" t="str">
        <f t="shared" ref="T53" si="146">IF(ABS(S53)&gt;0.5,"**",IF(ABS(S53)&gt;0.3,"*","-"))</f>
        <v>*</v>
      </c>
    </row>
    <row r="54" spans="1:21" ht="13.5" customHeight="1" x14ac:dyDescent="0.2">
      <c r="A54" s="1" t="s">
        <v>88</v>
      </c>
      <c r="B54">
        <v>264</v>
      </c>
      <c r="C54" s="8">
        <v>0.11782063817026001</v>
      </c>
      <c r="D54" s="8">
        <f>C54/GDPstdev</f>
        <v>7.093190984096438</v>
      </c>
      <c r="E54" s="8">
        <v>0.89809053095585312</v>
      </c>
      <c r="F54" s="8">
        <v>-0.40657784416892279</v>
      </c>
      <c r="G54" t="str">
        <f>VLOOKUP(F54,cyclicaltable,3,TRUE)</f>
        <v>countercyclical</v>
      </c>
      <c r="H54" s="8">
        <v>-0.13782525033047832</v>
      </c>
      <c r="I54" s="8">
        <v>-0.96356738683985999</v>
      </c>
      <c r="K54" s="39">
        <v>5.78738831898939E-2</v>
      </c>
      <c r="L54" s="33" t="str">
        <f t="shared" si="2"/>
        <v>-</v>
      </c>
      <c r="M54" s="39">
        <v>0.25640175308317625</v>
      </c>
      <c r="N54" s="33" t="str">
        <f t="shared" si="2"/>
        <v>-</v>
      </c>
      <c r="O54" s="39">
        <v>0.27607540702411421</v>
      </c>
      <c r="P54" s="33" t="str">
        <f t="shared" ref="P54" si="147">IF(ABS(O54)&gt;0.5,"**",IF(ABS(O54)&gt;0.3,"*","-"))</f>
        <v>-</v>
      </c>
      <c r="Q54" s="41">
        <v>0.3104111450871852</v>
      </c>
      <c r="R54" s="35" t="str">
        <f t="shared" ref="R54" si="148">IF(ABS(Q54)&gt;0.5,"**",IF(ABS(Q54)&gt;0.3,"*","-"))</f>
        <v>*</v>
      </c>
      <c r="S54" s="41">
        <v>0.44914295453078273</v>
      </c>
      <c r="T54" s="35" t="str">
        <f t="shared" ref="T54" si="149">IF(ABS(S54)&gt;0.5,"**",IF(ABS(S54)&gt;0.3,"*","-"))</f>
        <v>*</v>
      </c>
    </row>
    <row r="55" spans="1:21" ht="13.5" customHeight="1" x14ac:dyDescent="0.2">
      <c r="S55" s="42"/>
    </row>
    <row r="56" spans="1:21" ht="13.5" customHeight="1" x14ac:dyDescent="0.2">
      <c r="A56" s="27" t="s">
        <v>95</v>
      </c>
      <c r="B56">
        <v>244</v>
      </c>
      <c r="C56" s="8">
        <v>8.2025462280248193E-2</v>
      </c>
      <c r="D56" s="8">
        <f>C56/GDPstdev</f>
        <v>4.9382033449167064</v>
      </c>
      <c r="E56" s="8">
        <v>0.70601373693403247</v>
      </c>
      <c r="F56" s="8">
        <v>0.3792729369799403</v>
      </c>
      <c r="G56" t="str">
        <f>VLOOKUP(F56,cyclicaltable,3,TRUE)</f>
        <v>procyclical</v>
      </c>
      <c r="H56" s="8">
        <v>0.7314051176118368</v>
      </c>
      <c r="I56" s="8">
        <v>-0.134237848371767</v>
      </c>
      <c r="K56" s="41">
        <v>0.30139309142101195</v>
      </c>
      <c r="L56" s="35" t="str">
        <f t="shared" si="2"/>
        <v>*</v>
      </c>
      <c r="M56" s="39">
        <v>0.26398104726056693</v>
      </c>
      <c r="N56" s="33" t="str">
        <f t="shared" si="2"/>
        <v>-</v>
      </c>
      <c r="O56" s="39">
        <v>0.11490834017531432</v>
      </c>
      <c r="P56" s="33" t="str">
        <f t="shared" ref="P56" si="150">IF(ABS(O56)&gt;0.5,"**",IF(ABS(O56)&gt;0.3,"*","-"))</f>
        <v>-</v>
      </c>
      <c r="Q56" s="39">
        <v>1</v>
      </c>
      <c r="R56" s="33" t="str">
        <f t="shared" ref="R56" si="151">IF(ABS(Q56)&gt;0.5,"**",IF(ABS(Q56)&gt;0.3,"*","-"))</f>
        <v>**</v>
      </c>
      <c r="S56" s="42">
        <v>-0.24527286308570118</v>
      </c>
      <c r="T56" s="33" t="str">
        <f t="shared" ref="T56" si="152">IF(ABS(S56)&gt;0.5,"**",IF(ABS(S56)&gt;0.3,"*","-"))</f>
        <v>-</v>
      </c>
    </row>
    <row r="57" spans="1:21" ht="13.5" customHeight="1" x14ac:dyDescent="0.2">
      <c r="A57" s="27" t="s">
        <v>99</v>
      </c>
      <c r="B57">
        <v>220</v>
      </c>
      <c r="C57" s="8">
        <v>3.1607973104931665E-2</v>
      </c>
      <c r="D57" s="8">
        <f>C57/GDPstdev</f>
        <v>1.9029042223440982</v>
      </c>
      <c r="E57" s="8">
        <v>0.92409445340514829</v>
      </c>
      <c r="F57" s="8">
        <v>0.20452772723535215</v>
      </c>
      <c r="G57" t="str">
        <f>VLOOKUP(F57,cyclicaltable,3,TRUE)</f>
        <v>mildly procyclical</v>
      </c>
      <c r="H57" s="8">
        <v>6.78209870402601E-2</v>
      </c>
      <c r="I57" s="8">
        <v>-1.5241203988753989</v>
      </c>
      <c r="K57" s="39">
        <v>0.27473401182769203</v>
      </c>
      <c r="L57" s="33" t="str">
        <f t="shared" si="2"/>
        <v>-</v>
      </c>
      <c r="M57" s="39">
        <v>1</v>
      </c>
      <c r="N57" s="33" t="str">
        <f t="shared" si="2"/>
        <v>**</v>
      </c>
      <c r="O57" s="40">
        <v>0.9336292119670716</v>
      </c>
      <c r="P57" s="34" t="str">
        <f t="shared" ref="P57" si="153">IF(ABS(O57)&gt;0.5,"**",IF(ABS(O57)&gt;0.3,"*","-"))</f>
        <v>**</v>
      </c>
      <c r="Q57" s="39">
        <v>0.26398104726056693</v>
      </c>
      <c r="R57" s="33" t="str">
        <f t="shared" ref="R57" si="154">IF(ABS(Q57)&gt;0.5,"**",IF(ABS(Q57)&gt;0.3,"*","-"))</f>
        <v>-</v>
      </c>
      <c r="S57" s="42">
        <v>4.9681953641073646E-2</v>
      </c>
      <c r="T57" s="33" t="str">
        <f t="shared" ref="T57" si="155">IF(ABS(S57)&gt;0.5,"**",IF(ABS(S57)&gt;0.3,"*","-"))</f>
        <v>-</v>
      </c>
    </row>
    <row r="58" spans="1:21" ht="13.5" customHeight="1" x14ac:dyDescent="0.2">
      <c r="A58" s="1" t="s">
        <v>104</v>
      </c>
      <c r="B58">
        <v>164</v>
      </c>
      <c r="C58" s="8">
        <v>3.510810159641211E-2</v>
      </c>
      <c r="D58" s="8">
        <f>C58/GDPstdev</f>
        <v>2.1136235007702688</v>
      </c>
      <c r="E58" s="8">
        <v>0.80940573340987954</v>
      </c>
      <c r="F58" s="8">
        <v>-0.18707946462799097</v>
      </c>
      <c r="G58" t="str">
        <f>VLOOKUP(F58,cyclicaltable,3,TRUE)</f>
        <v>mildly countercyclical</v>
      </c>
      <c r="H58" s="8">
        <v>-0.51278638683688216</v>
      </c>
      <c r="I58" s="8">
        <v>-0.31204297299746198</v>
      </c>
      <c r="K58" s="42">
        <v>0.13411662882336989</v>
      </c>
      <c r="L58" s="33" t="str">
        <f t="shared" si="2"/>
        <v>-</v>
      </c>
      <c r="M58" s="42">
        <v>-0.15781475780550741</v>
      </c>
      <c r="N58" s="33" t="str">
        <f t="shared" si="2"/>
        <v>-</v>
      </c>
      <c r="O58" s="42">
        <v>-0.18885173904618119</v>
      </c>
      <c r="P58" s="33" t="str">
        <f t="shared" ref="P58" si="156">IF(ABS(O58)&gt;0.5,"**",IF(ABS(O58)&gt;0.3,"*","-"))</f>
        <v>-</v>
      </c>
      <c r="Q58" s="42">
        <v>0.14337856796430654</v>
      </c>
      <c r="R58" s="33" t="str">
        <f t="shared" ref="R58" si="157">IF(ABS(Q58)&gt;0.5,"**",IF(ABS(Q58)&gt;0.3,"*","-"))</f>
        <v>-</v>
      </c>
      <c r="S58" s="42">
        <v>0.15668580463972784</v>
      </c>
      <c r="T58" s="33" t="str">
        <f t="shared" ref="T58" si="158">IF(ABS(S58)&gt;0.5,"**",IF(ABS(S58)&gt;0.3,"*","-"))</f>
        <v>-</v>
      </c>
    </row>
    <row r="59" spans="1:21" ht="13.5" customHeight="1" x14ac:dyDescent="0.2">
      <c r="A59" s="27" t="s">
        <v>112</v>
      </c>
      <c r="B59" s="32">
        <v>268</v>
      </c>
      <c r="C59" s="8">
        <v>1.3477681259652187E-2</v>
      </c>
      <c r="D59" s="8">
        <f>C59/GDPstdev</f>
        <v>0.81140086051258098</v>
      </c>
      <c r="E59" s="8">
        <v>0.79292294682168996</v>
      </c>
      <c r="F59" s="8">
        <v>-0.72771038089846052</v>
      </c>
      <c r="G59" t="str">
        <f>VLOOKUP(F59,cyclicaltable,3,TRUE)</f>
        <v>countercyclical</v>
      </c>
      <c r="H59" s="8">
        <v>0.12331794717066893</v>
      </c>
      <c r="I59" s="8">
        <v>1.5156333041803274</v>
      </c>
      <c r="K59" s="42">
        <v>-0.11105503091824193</v>
      </c>
      <c r="L59" s="33" t="str">
        <f t="shared" si="2"/>
        <v>-</v>
      </c>
      <c r="M59" s="39">
        <v>4.9681953641073646E-2</v>
      </c>
      <c r="N59" s="33" t="str">
        <f t="shared" si="2"/>
        <v>-</v>
      </c>
      <c r="O59" s="39">
        <v>0.10185746716837135</v>
      </c>
      <c r="P59" s="33" t="str">
        <f t="shared" ref="P59" si="159">IF(ABS(O59)&gt;0.5,"**",IF(ABS(O59)&gt;0.3,"*","-"))</f>
        <v>-</v>
      </c>
      <c r="Q59" s="39">
        <v>-0.24527286308570118</v>
      </c>
      <c r="R59" s="33" t="str">
        <f t="shared" ref="R59" si="160">IF(ABS(Q59)&gt;0.5,"**",IF(ABS(Q59)&gt;0.3,"*","-"))</f>
        <v>-</v>
      </c>
      <c r="S59" s="41">
        <v>1</v>
      </c>
      <c r="T59" s="35" t="str">
        <f t="shared" ref="T59" si="161">IF(ABS(S59)&gt;0.5,"**",IF(ABS(S59)&gt;0.3,"*","-"))</f>
        <v>**</v>
      </c>
    </row>
    <row r="61" spans="1:21" ht="13.5" customHeight="1" x14ac:dyDescent="0.2">
      <c r="A61" s="1" t="s">
        <v>166</v>
      </c>
      <c r="B61" s="38">
        <v>268</v>
      </c>
      <c r="C61" s="8">
        <v>1.1181990471156933</v>
      </c>
      <c r="D61" s="8">
        <f t="shared" ref="D61:D67" si="162">C61/GDPstdev</f>
        <v>67.319270397809973</v>
      </c>
      <c r="E61" s="8">
        <v>0.8260645848071555</v>
      </c>
      <c r="F61" s="8">
        <v>0.39927236190238813</v>
      </c>
      <c r="G61" s="8" t="str">
        <f t="shared" ref="G61:G67" si="163">VLOOKUP(F61,cyclicaltable,3,TRUE)</f>
        <v>procyclical</v>
      </c>
      <c r="H61" s="8">
        <v>-0.68738080696216364</v>
      </c>
      <c r="I61" s="8">
        <v>0.6155443042373856</v>
      </c>
      <c r="K61" s="42">
        <v>-9.525865931561299E-2</v>
      </c>
      <c r="L61" s="33" t="str">
        <f t="shared" si="2"/>
        <v>-</v>
      </c>
      <c r="M61" s="42">
        <v>-0.29007213810250704</v>
      </c>
      <c r="N61" s="33" t="str">
        <f t="shared" si="2"/>
        <v>-</v>
      </c>
      <c r="O61" s="39">
        <v>-0.18906565516901605</v>
      </c>
      <c r="P61" s="33" t="str">
        <f t="shared" si="2"/>
        <v>-</v>
      </c>
      <c r="Q61" s="39">
        <v>-3.5793682776943135E-2</v>
      </c>
      <c r="R61" s="33" t="str">
        <f t="shared" si="2"/>
        <v>-</v>
      </c>
      <c r="S61" s="40">
        <v>-0.50827762333748894</v>
      </c>
      <c r="T61" s="34" t="str">
        <f t="shared" si="2"/>
        <v>**</v>
      </c>
    </row>
    <row r="62" spans="1:21" ht="13.5" customHeight="1" x14ac:dyDescent="0.2">
      <c r="A62" s="1" t="s">
        <v>167</v>
      </c>
      <c r="B62" s="38">
        <v>260</v>
      </c>
      <c r="C62" s="8">
        <v>1.3185151916304798</v>
      </c>
      <c r="D62" s="8">
        <f t="shared" si="162"/>
        <v>79.378962929673179</v>
      </c>
      <c r="E62" s="8">
        <v>0.84558652409365387</v>
      </c>
      <c r="F62" s="8">
        <v>0.24742166583976904</v>
      </c>
      <c r="G62" s="8" t="str">
        <f t="shared" si="163"/>
        <v>mildly procyclical</v>
      </c>
      <c r="H62" s="8">
        <v>-0.90179797079720403</v>
      </c>
      <c r="I62" s="8">
        <v>0.32828937160359695</v>
      </c>
      <c r="K62" s="42">
        <v>-0.20238802592029886</v>
      </c>
      <c r="L62" s="33" t="str">
        <f t="shared" ref="L62:T67" si="164">IF(ABS(K62)&gt;0.5,"**",IF(ABS(K62)&gt;0.3,"*","-"))</f>
        <v>-</v>
      </c>
      <c r="M62" s="41">
        <v>-0.39515754290971422</v>
      </c>
      <c r="N62" s="35" t="str">
        <f t="shared" si="164"/>
        <v>*</v>
      </c>
      <c r="O62" s="39">
        <v>-0.2462220053182719</v>
      </c>
      <c r="P62" s="33" t="str">
        <f t="shared" si="164"/>
        <v>-</v>
      </c>
      <c r="Q62" s="39">
        <v>-0.21851178395396062</v>
      </c>
      <c r="R62" s="33" t="str">
        <f t="shared" si="164"/>
        <v>-</v>
      </c>
      <c r="S62" s="41">
        <v>-0.4391794104780064</v>
      </c>
      <c r="T62" s="35" t="str">
        <f t="shared" si="164"/>
        <v>*</v>
      </c>
    </row>
    <row r="63" spans="1:21" ht="13.5" customHeight="1" x14ac:dyDescent="0.2">
      <c r="A63" s="1" t="s">
        <v>168</v>
      </c>
      <c r="B63" s="38">
        <v>208</v>
      </c>
      <c r="C63" s="8">
        <v>0.73472278127321822</v>
      </c>
      <c r="D63" s="8">
        <f t="shared" si="162"/>
        <v>44.232734509605905</v>
      </c>
      <c r="E63" s="8">
        <v>0.79485797405158809</v>
      </c>
      <c r="F63" s="8">
        <v>4.007738822564659E-2</v>
      </c>
      <c r="G63" s="8" t="str">
        <f t="shared" si="163"/>
        <v>acyclical</v>
      </c>
      <c r="H63" s="8">
        <v>-0.21015764652602101</v>
      </c>
      <c r="I63" s="8">
        <v>0.45142848682306935</v>
      </c>
      <c r="K63" s="42">
        <v>-0.17940992125408198</v>
      </c>
      <c r="L63" s="33" t="str">
        <f t="shared" si="164"/>
        <v>-</v>
      </c>
      <c r="M63" s="41">
        <v>-0.44186476187345508</v>
      </c>
      <c r="N63" s="35" t="str">
        <f t="shared" si="164"/>
        <v>*</v>
      </c>
      <c r="O63" s="39">
        <v>-0.28599707620826076</v>
      </c>
      <c r="P63" s="33" t="str">
        <f t="shared" si="164"/>
        <v>-</v>
      </c>
      <c r="Q63" s="39">
        <v>-6.5150502201555174E-2</v>
      </c>
      <c r="R63" s="33" t="str">
        <f t="shared" si="164"/>
        <v>-</v>
      </c>
      <c r="S63" s="39">
        <v>-0.22013919989341107</v>
      </c>
      <c r="T63" s="33" t="str">
        <f t="shared" si="164"/>
        <v>-</v>
      </c>
    </row>
    <row r="64" spans="1:21" ht="13.5" customHeight="1" x14ac:dyDescent="0.2">
      <c r="A64" s="1" t="s">
        <v>169</v>
      </c>
      <c r="B64" s="38">
        <v>260</v>
      </c>
      <c r="C64" s="8">
        <v>0.51959163595032454</v>
      </c>
      <c r="D64" s="8">
        <f t="shared" si="162"/>
        <v>31.281130070003822</v>
      </c>
      <c r="E64" s="8">
        <v>0.50315159058831571</v>
      </c>
      <c r="F64" s="8">
        <v>-0.2570528113206067</v>
      </c>
      <c r="G64" s="8" t="str">
        <f t="shared" si="163"/>
        <v>countercyclical</v>
      </c>
      <c r="H64" s="8">
        <v>-1.8979387561074901</v>
      </c>
      <c r="I64" s="8">
        <v>0.90746073610557076</v>
      </c>
      <c r="K64" s="41">
        <v>-0.30218113840673644</v>
      </c>
      <c r="L64" s="35" t="str">
        <f t="shared" si="164"/>
        <v>*</v>
      </c>
      <c r="M64" s="41">
        <v>-0.39611963683269535</v>
      </c>
      <c r="N64" s="35" t="str">
        <f t="shared" si="164"/>
        <v>*</v>
      </c>
      <c r="O64" s="39">
        <v>-0.22810469803054395</v>
      </c>
      <c r="P64" s="33" t="str">
        <f t="shared" si="164"/>
        <v>-</v>
      </c>
      <c r="Q64" s="41">
        <v>-0.47658988738410935</v>
      </c>
      <c r="R64" s="35" t="str">
        <f t="shared" si="164"/>
        <v>*</v>
      </c>
      <c r="S64" s="39">
        <v>8.6501127382114466E-3</v>
      </c>
      <c r="T64" s="33" t="str">
        <f t="shared" si="164"/>
        <v>-</v>
      </c>
    </row>
    <row r="65" spans="1:20" ht="13.5" customHeight="1" x14ac:dyDescent="0.2">
      <c r="A65" s="1" t="s">
        <v>170</v>
      </c>
      <c r="B65" s="38">
        <v>208</v>
      </c>
      <c r="C65" s="8">
        <v>0.90130489926529611</v>
      </c>
      <c r="D65" s="8">
        <f t="shared" si="162"/>
        <v>54.261527391762883</v>
      </c>
      <c r="E65" s="8">
        <v>0.80423306593984778</v>
      </c>
      <c r="F65" s="8">
        <v>-0.53895042523447401</v>
      </c>
      <c r="G65" s="8" t="str">
        <f t="shared" si="163"/>
        <v>countercyclical</v>
      </c>
      <c r="H65" s="8">
        <v>0.44567317561743691</v>
      </c>
      <c r="I65" s="8">
        <v>-0.2181821623382762</v>
      </c>
      <c r="K65" s="42">
        <v>4.4067669914298752E-2</v>
      </c>
      <c r="L65" s="33" t="str">
        <f t="shared" si="164"/>
        <v>-</v>
      </c>
      <c r="M65" s="42">
        <v>5.2318238517288035E-2</v>
      </c>
      <c r="N65" s="33" t="str">
        <f t="shared" si="164"/>
        <v>-</v>
      </c>
      <c r="O65" s="39">
        <v>4.004637517152046E-2</v>
      </c>
      <c r="P65" s="33" t="str">
        <f t="shared" si="164"/>
        <v>-</v>
      </c>
      <c r="Q65" s="39">
        <v>4.6489448812521712E-2</v>
      </c>
      <c r="R65" s="33" t="str">
        <f t="shared" si="164"/>
        <v>-</v>
      </c>
      <c r="S65" s="40">
        <v>0.59942659076916649</v>
      </c>
      <c r="T65" s="34" t="str">
        <f t="shared" si="164"/>
        <v>**</v>
      </c>
    </row>
    <row r="66" spans="1:20" ht="13.5" customHeight="1" x14ac:dyDescent="0.2">
      <c r="A66" s="1" t="s">
        <v>171</v>
      </c>
      <c r="B66" s="32">
        <v>267</v>
      </c>
      <c r="C66" s="8">
        <v>1.0771217297983459E-2</v>
      </c>
      <c r="D66" s="8">
        <f t="shared" si="162"/>
        <v>0.64846280424480962</v>
      </c>
      <c r="E66" s="8">
        <v>0.71407060047783066</v>
      </c>
      <c r="F66" s="8">
        <v>5.2783707942728686E-2</v>
      </c>
      <c r="G66" s="8" t="str">
        <f t="shared" si="163"/>
        <v>acyclical</v>
      </c>
      <c r="H66" s="8">
        <v>-0.55907573300137703</v>
      </c>
      <c r="I66" s="8">
        <v>-0.69892014991527329</v>
      </c>
      <c r="K66" s="42">
        <v>-0.24164971928497608</v>
      </c>
      <c r="L66" s="33" t="str">
        <f t="shared" si="164"/>
        <v>-</v>
      </c>
      <c r="M66" s="40">
        <v>-0.50828414503643882</v>
      </c>
      <c r="N66" s="34" t="str">
        <f t="shared" si="164"/>
        <v>**</v>
      </c>
      <c r="O66" s="41">
        <v>-0.39994956736431198</v>
      </c>
      <c r="P66" s="35" t="str">
        <f t="shared" si="164"/>
        <v>*</v>
      </c>
      <c r="Q66" s="39">
        <v>-0.16932603674570687</v>
      </c>
      <c r="R66" s="33" t="str">
        <f t="shared" si="164"/>
        <v>-</v>
      </c>
      <c r="S66" s="39">
        <v>-0.21153562104376677</v>
      </c>
      <c r="T66" s="33" t="str">
        <f t="shared" si="164"/>
        <v>-</v>
      </c>
    </row>
    <row r="67" spans="1:20" ht="13.5" customHeight="1" x14ac:dyDescent="0.2">
      <c r="A67" s="1" t="s">
        <v>172</v>
      </c>
      <c r="B67" s="32">
        <v>207</v>
      </c>
      <c r="C67" s="8">
        <v>8.5841585208522708E-3</v>
      </c>
      <c r="D67" s="8">
        <f t="shared" si="162"/>
        <v>0.51679465305708561</v>
      </c>
      <c r="E67" s="8">
        <v>0.62239804489321049</v>
      </c>
      <c r="F67" s="8">
        <v>-0.35004962813776208</v>
      </c>
      <c r="G67" s="8" t="str">
        <f t="shared" si="163"/>
        <v>countercyclical</v>
      </c>
      <c r="H67" s="8">
        <v>-0.19644056309875246</v>
      </c>
      <c r="I67" s="8">
        <v>-0.80393612314309093</v>
      </c>
      <c r="K67" s="42">
        <v>-0.12530483463678055</v>
      </c>
      <c r="L67" s="33" t="str">
        <f t="shared" si="164"/>
        <v>-</v>
      </c>
      <c r="M67" s="41">
        <v>-0.42298724851013703</v>
      </c>
      <c r="N67" s="35" t="str">
        <f t="shared" si="164"/>
        <v>*</v>
      </c>
      <c r="O67" s="41">
        <v>-0.38947904809755113</v>
      </c>
      <c r="P67" s="35" t="str">
        <f t="shared" si="164"/>
        <v>*</v>
      </c>
      <c r="Q67" s="39">
        <v>2.541434967596695E-3</v>
      </c>
      <c r="R67" s="33" t="str">
        <f t="shared" si="164"/>
        <v>-</v>
      </c>
      <c r="S67" s="39">
        <v>0.16620959110197223</v>
      </c>
      <c r="T67" s="33" t="str">
        <f t="shared" si="164"/>
        <v>-</v>
      </c>
    </row>
  </sheetData>
  <sortState ref="V2:X7">
    <sortCondition ref="V1:V6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C24" sqref="C24:H24"/>
    </sheetView>
  </sheetViews>
  <sheetFormatPr defaultRowHeight="12.75" x14ac:dyDescent="0.2"/>
  <cols>
    <col min="1" max="1" width="20.85546875" style="7" customWidth="1"/>
    <col min="2" max="4" width="12.42578125" style="8" customWidth="1"/>
    <col min="5" max="5" width="10" style="8" customWidth="1"/>
    <col min="6" max="6" width="20.42578125" customWidth="1"/>
    <col min="7" max="8" width="10" customWidth="1"/>
  </cols>
  <sheetData>
    <row r="1" spans="1:9" x14ac:dyDescent="0.2">
      <c r="B1" s="14" t="s">
        <v>59</v>
      </c>
      <c r="C1" s="14" t="s">
        <v>94</v>
      </c>
      <c r="D1" s="14" t="s">
        <v>60</v>
      </c>
      <c r="E1" s="14" t="s">
        <v>61</v>
      </c>
      <c r="G1" s="50" t="s">
        <v>189</v>
      </c>
      <c r="H1" s="50" t="s">
        <v>188</v>
      </c>
      <c r="I1" s="50"/>
    </row>
    <row r="2" spans="1:9" x14ac:dyDescent="0.2">
      <c r="A2" s="7" t="s">
        <v>105</v>
      </c>
      <c r="B2" s="30">
        <v>1.6610385711370849E-2</v>
      </c>
      <c r="C2" s="8">
        <f t="shared" ref="C2:C8" si="0">B2/GDPstdev</f>
        <v>1</v>
      </c>
      <c r="D2" s="8">
        <v>0.85266231465343179</v>
      </c>
      <c r="E2" s="8">
        <v>1</v>
      </c>
      <c r="F2" t="str">
        <f t="shared" ref="F2:F8" si="1">VLOOKUP(E2,cyclicaltable,3,TRUE)</f>
        <v>strongly procyclical</v>
      </c>
      <c r="G2" s="8">
        <v>0.60620185250714287</v>
      </c>
      <c r="H2" s="8">
        <v>0.20549844284082139</v>
      </c>
    </row>
    <row r="3" spans="1:9" x14ac:dyDescent="0.2">
      <c r="A3" s="7" t="s">
        <v>106</v>
      </c>
      <c r="B3" s="30">
        <v>1.2851864264502973E-2</v>
      </c>
      <c r="C3" s="8">
        <f t="shared" si="0"/>
        <v>0.77372461349317534</v>
      </c>
      <c r="D3" s="8">
        <v>0.81855250815062641</v>
      </c>
      <c r="E3" s="8">
        <v>0.77634659904219239</v>
      </c>
      <c r="F3" t="str">
        <f t="shared" si="1"/>
        <v>strongly procyclical</v>
      </c>
      <c r="G3" s="8">
        <v>-6.8903294255504274E-2</v>
      </c>
      <c r="H3" s="8">
        <v>0.53719904774631977</v>
      </c>
    </row>
    <row r="4" spans="1:9" x14ac:dyDescent="0.2">
      <c r="A4" s="36" t="s">
        <v>190</v>
      </c>
      <c r="B4" s="30">
        <v>7.5429034162488834E-2</v>
      </c>
      <c r="C4" s="8">
        <f t="shared" si="0"/>
        <v>4.541076617555782</v>
      </c>
      <c r="D4" s="8">
        <v>0.79602766525665625</v>
      </c>
      <c r="E4" s="8">
        <v>0.84310420791619789</v>
      </c>
      <c r="F4" t="str">
        <f t="shared" si="1"/>
        <v>strongly procyclical</v>
      </c>
      <c r="G4" s="8">
        <v>0.60826583988811989</v>
      </c>
      <c r="H4" s="8">
        <v>0.24229232166888062</v>
      </c>
    </row>
    <row r="5" spans="1:9" x14ac:dyDescent="0.2">
      <c r="A5" s="7" t="s">
        <v>109</v>
      </c>
      <c r="B5" s="30">
        <v>3.3515926710954116E-2</v>
      </c>
      <c r="C5" s="8">
        <f>B5/GDPstdev</f>
        <v>2.0177693217569517</v>
      </c>
      <c r="D5" s="8">
        <v>0.90432672549258641</v>
      </c>
      <c r="E5" s="8">
        <v>0.15206668223794154</v>
      </c>
      <c r="F5" t="str">
        <f>VLOOKUP(E5,cyclicaltable,3,TRUE)</f>
        <v>mildly procyclical</v>
      </c>
      <c r="G5" s="8">
        <v>7.6339795537171892E-2</v>
      </c>
      <c r="H5" s="8">
        <v>-1.3745877614835871</v>
      </c>
    </row>
    <row r="6" spans="1:9" x14ac:dyDescent="0.2">
      <c r="A6" s="7" t="s">
        <v>164</v>
      </c>
      <c r="B6" s="30">
        <v>3.411560464197585E-3</v>
      </c>
      <c r="C6" s="8">
        <f t="shared" si="0"/>
        <v>0.20538719109106288</v>
      </c>
      <c r="D6" s="8">
        <v>0.82868319280064906</v>
      </c>
      <c r="E6" s="8">
        <v>-0.32718562555129616</v>
      </c>
      <c r="F6" t="str">
        <f t="shared" si="1"/>
        <v>countercyclical</v>
      </c>
      <c r="G6" s="8">
        <v>-0.42675889615571444</v>
      </c>
      <c r="H6" s="8">
        <v>-0.14341240227988364</v>
      </c>
    </row>
    <row r="7" spans="1:9" x14ac:dyDescent="0.2">
      <c r="A7" s="7" t="s">
        <v>107</v>
      </c>
      <c r="B7" s="30">
        <v>5.4714496025574155E-2</v>
      </c>
      <c r="C7" s="8">
        <f t="shared" si="0"/>
        <v>3.2939931062599381</v>
      </c>
      <c r="D7" s="8">
        <v>0.72282320336127082</v>
      </c>
      <c r="E7" s="8">
        <v>0.4166258029844766</v>
      </c>
      <c r="F7" t="str">
        <f t="shared" si="1"/>
        <v>procyclical</v>
      </c>
      <c r="G7" s="8">
        <v>-7.3880483862087273E-2</v>
      </c>
      <c r="H7" s="8">
        <v>-0.12356946583205843</v>
      </c>
    </row>
    <row r="8" spans="1:9" x14ac:dyDescent="0.2">
      <c r="A8" s="7" t="s">
        <v>108</v>
      </c>
      <c r="B8" s="30">
        <v>5.1546125107721434E-2</v>
      </c>
      <c r="C8" s="8">
        <f t="shared" si="0"/>
        <v>3.1032467278851255</v>
      </c>
      <c r="D8" s="8">
        <v>0.7303683181781524</v>
      </c>
      <c r="E8" s="8">
        <v>0.71174872920605792</v>
      </c>
      <c r="F8" t="str">
        <f t="shared" si="1"/>
        <v>procyclical</v>
      </c>
      <c r="G8" s="8">
        <v>0.74258321355016599</v>
      </c>
      <c r="H8" s="8">
        <v>-0.34853555050959067</v>
      </c>
    </row>
    <row r="9" spans="1:9" x14ac:dyDescent="0.2">
      <c r="A9" s="7" t="s">
        <v>74</v>
      </c>
      <c r="B9" s="30">
        <v>1.079920090705206E-2</v>
      </c>
      <c r="C9" s="8">
        <f>B9/GDPstdev</f>
        <v>0.65014750979920533</v>
      </c>
      <c r="D9" s="8">
        <v>0.89503863271646023</v>
      </c>
      <c r="E9" s="8">
        <v>0.79199347105873741</v>
      </c>
      <c r="F9" t="str">
        <f>VLOOKUP(E9,cyclicaltable,3,TRUE)</f>
        <v>strongly procyclical</v>
      </c>
      <c r="G9" s="8">
        <v>0.2520460895846145</v>
      </c>
      <c r="H9" s="8">
        <v>0.2302277791292302</v>
      </c>
    </row>
    <row r="10" spans="1:9" x14ac:dyDescent="0.2">
      <c r="A10" s="7" t="s">
        <v>75</v>
      </c>
      <c r="B10" s="30">
        <v>1.0171165005447787E-2</v>
      </c>
      <c r="C10" s="8">
        <f>B10/GDPstdev</f>
        <v>0.61233767729336885</v>
      </c>
      <c r="D10" s="8">
        <v>0.80061755956966252</v>
      </c>
      <c r="E10" s="8">
        <v>0.7799701636357913</v>
      </c>
      <c r="F10" t="str">
        <f>VLOOKUP(E10,cyclicaltable,3,TRUE)</f>
        <v>strongly procyclical</v>
      </c>
      <c r="G10" s="8">
        <v>0.91201162664928215</v>
      </c>
      <c r="H10" s="8">
        <v>0.15395430464813625</v>
      </c>
    </row>
    <row r="11" spans="1:9" x14ac:dyDescent="0.2">
      <c r="A11" s="7" t="s">
        <v>110</v>
      </c>
      <c r="B11" s="30">
        <v>1.8273052055528639E-2</v>
      </c>
      <c r="C11" s="8">
        <f>B11/GDPstdev</f>
        <v>1.1000979973041558</v>
      </c>
      <c r="D11" s="8">
        <v>0.85713833638132542</v>
      </c>
      <c r="E11" s="8">
        <v>0.89895050129463738</v>
      </c>
      <c r="F11" t="str">
        <f>VLOOKUP(E11,cyclicaltable,3,TRUE)</f>
        <v>strongly procyclical</v>
      </c>
      <c r="G11" s="8">
        <v>0.56334931472740679</v>
      </c>
      <c r="H11" s="8">
        <v>0.47124099674303777</v>
      </c>
    </row>
    <row r="12" spans="1:9" x14ac:dyDescent="0.2">
      <c r="A12" s="7" t="s">
        <v>71</v>
      </c>
      <c r="B12" s="30">
        <v>9.0425160788636955E-3</v>
      </c>
      <c r="C12" s="8">
        <f>B12/GDPstdev</f>
        <v>0.54438928968841027</v>
      </c>
      <c r="D12" s="8">
        <v>0.79659733400571564</v>
      </c>
      <c r="E12" s="8">
        <v>1.1402808117752648E-2</v>
      </c>
      <c r="F12" t="str">
        <f>VLOOKUP(E12,cyclicaltable,3,TRUE)</f>
        <v>acyclical</v>
      </c>
      <c r="G12" s="8">
        <v>9.3557195130156159E-2</v>
      </c>
      <c r="H12" s="8">
        <v>-0.24379144008318321</v>
      </c>
    </row>
    <row r="13" spans="1:9" x14ac:dyDescent="0.2">
      <c r="A13" s="7" t="s">
        <v>72</v>
      </c>
      <c r="B13" s="30">
        <v>1.0644558813817494E-2</v>
      </c>
      <c r="C13" s="8">
        <f>B13/GDPstdev</f>
        <v>0.64083754578502217</v>
      </c>
      <c r="D13" s="8">
        <v>0.79005879715804228</v>
      </c>
      <c r="E13" s="8">
        <v>0.25776701377746125</v>
      </c>
      <c r="F13" t="str">
        <f>VLOOKUP(E13,cyclicaltable,3,TRUE)</f>
        <v>procyclical</v>
      </c>
      <c r="G13" s="8">
        <v>-7.6139987980991253E-2</v>
      </c>
      <c r="H13" s="8">
        <v>-0.48615845507957067</v>
      </c>
    </row>
    <row r="14" spans="1:9" x14ac:dyDescent="0.2">
      <c r="A14" s="36" t="s">
        <v>174</v>
      </c>
      <c r="B14" s="30">
        <f>1.11819904711569/100</f>
        <v>1.1181990471156899E-2</v>
      </c>
      <c r="C14" s="8">
        <f>B14/GDPstdev</f>
        <v>0.67319270397809761</v>
      </c>
      <c r="D14" s="8">
        <v>0.8260645848071555</v>
      </c>
      <c r="E14" s="8">
        <v>0.39927236190238813</v>
      </c>
      <c r="F14" s="8" t="str">
        <f>VLOOKUP(E14,cyclicaltable,3,TRUE)</f>
        <v>procyclical</v>
      </c>
      <c r="G14" s="8">
        <v>-0.68738080696216364</v>
      </c>
      <c r="H14" s="8">
        <v>0.6155443042373856</v>
      </c>
    </row>
    <row r="15" spans="1:9" x14ac:dyDescent="0.2">
      <c r="A15" s="36" t="s">
        <v>173</v>
      </c>
      <c r="B15" s="30">
        <v>1.0771217297983459E-2</v>
      </c>
      <c r="C15" s="8">
        <f>B15/GDPstdev</f>
        <v>0.64846280424480962</v>
      </c>
      <c r="D15" s="8">
        <v>0.71407060047783066</v>
      </c>
      <c r="E15" s="8">
        <v>5.2783707942728686E-2</v>
      </c>
      <c r="F15" s="8" t="str">
        <f>VLOOKUP(E15,cyclicaltable,3,TRUE)</f>
        <v>acyclical</v>
      </c>
      <c r="G15" s="8">
        <v>-0.55907573300137703</v>
      </c>
      <c r="H15" s="8">
        <v>-0.69892014991527329</v>
      </c>
    </row>
    <row r="16" spans="1:9" ht="15" x14ac:dyDescent="0.25">
      <c r="A16" s="29" t="s">
        <v>111</v>
      </c>
      <c r="B16" s="30">
        <v>2.5283143483705164E-2</v>
      </c>
      <c r="C16" s="8">
        <f>B16/GDPstdev</f>
        <v>1.5221286201919604</v>
      </c>
      <c r="D16" s="8">
        <v>0.92394229180598486</v>
      </c>
      <c r="E16" s="8">
        <v>6.1601402625717339E-2</v>
      </c>
      <c r="F16" t="str">
        <f>VLOOKUP(E16,cyclicaltable,3,TRUE)</f>
        <v>acyclical</v>
      </c>
      <c r="G16" s="8">
        <v>-0.11324887959497935</v>
      </c>
      <c r="H16" s="8">
        <v>-1.2375616252571375</v>
      </c>
    </row>
    <row r="17" spans="1:8" x14ac:dyDescent="0.2">
      <c r="A17" s="36" t="s">
        <v>193</v>
      </c>
      <c r="B17" s="30">
        <v>3.1607973104931665E-2</v>
      </c>
      <c r="C17" s="8">
        <f>B17/GDPstdev</f>
        <v>1.9029042223440982</v>
      </c>
      <c r="D17" s="8">
        <v>0.92409445340514829</v>
      </c>
      <c r="E17" s="8">
        <v>0.20452772723535215</v>
      </c>
      <c r="F17" t="str">
        <f>VLOOKUP(E17,cyclicaltable,3,TRUE)</f>
        <v>mildly procyclical</v>
      </c>
      <c r="G17" s="8">
        <v>6.78209870402601E-2</v>
      </c>
      <c r="H17" s="8">
        <v>-1.5241203988753989</v>
      </c>
    </row>
    <row r="18" spans="1:8" x14ac:dyDescent="0.2">
      <c r="A18" s="7" t="s">
        <v>62</v>
      </c>
      <c r="B18" s="30">
        <v>9.3216570078893356E-3</v>
      </c>
      <c r="C18" s="8">
        <f>B18/GDPstdev</f>
        <v>0.5611944942078062</v>
      </c>
      <c r="D18" s="8">
        <v>0.90307847894800564</v>
      </c>
      <c r="E18" s="8">
        <v>-0.16959400613638917</v>
      </c>
      <c r="F18" t="str">
        <f>VLOOKUP(E18,cyclicaltable,3,TRUE)</f>
        <v>mildly countercyclical</v>
      </c>
      <c r="G18" s="8">
        <v>7.2710655415345479E-2</v>
      </c>
      <c r="H18" s="8">
        <v>-1.6188378462397004</v>
      </c>
    </row>
    <row r="19" spans="1:8" x14ac:dyDescent="0.2">
      <c r="A19" s="7" t="s">
        <v>63</v>
      </c>
      <c r="B19" s="30">
        <v>1.3494051084593882E-2</v>
      </c>
      <c r="C19" s="8">
        <f>B19/GDPstdev</f>
        <v>0.81238637796088975</v>
      </c>
      <c r="D19" s="8">
        <v>0.90819410896041941</v>
      </c>
      <c r="E19" s="8">
        <v>-0.19569409112996394</v>
      </c>
      <c r="F19" t="str">
        <f>VLOOKUP(E19,cyclicaltable,3,TRUE)</f>
        <v>mildly countercyclical</v>
      </c>
      <c r="G19" s="8">
        <v>-9.5299748969958666E-3</v>
      </c>
      <c r="H19" s="8">
        <v>-0.25516907662009913</v>
      </c>
    </row>
    <row r="20" spans="1:8" x14ac:dyDescent="0.2">
      <c r="A20" s="7" t="s">
        <v>86</v>
      </c>
      <c r="B20" s="30">
        <v>8.282907944436221E-3</v>
      </c>
      <c r="C20" s="8">
        <f>B20/GDPstdev</f>
        <v>0.49865837484833669</v>
      </c>
      <c r="D20" s="8">
        <v>0.67619125770462507</v>
      </c>
      <c r="E20" s="8">
        <v>0.56816013687711142</v>
      </c>
      <c r="F20" t="str">
        <f>VLOOKUP(E20,cyclicaltable,3,TRUE)</f>
        <v>procyclical</v>
      </c>
      <c r="G20" s="8">
        <v>0.35169401184184168</v>
      </c>
      <c r="H20" s="8">
        <v>0.11089118832823053</v>
      </c>
    </row>
    <row r="21" spans="1:8" x14ac:dyDescent="0.2">
      <c r="A21" s="7" t="s">
        <v>77</v>
      </c>
      <c r="B21" s="30">
        <v>7.8639903690997364E-3</v>
      </c>
      <c r="C21" s="8">
        <f>B21/GDPstdev</f>
        <v>0.47343815524502497</v>
      </c>
      <c r="D21" s="8">
        <v>0.57024306285839976</v>
      </c>
      <c r="E21" s="8">
        <v>1.3416033456952619E-2</v>
      </c>
      <c r="F21" t="str">
        <f>VLOOKUP(E21,cyclicaltable,3,TRUE)</f>
        <v>acyclical</v>
      </c>
      <c r="G21" s="8">
        <v>0.21568730149815563</v>
      </c>
      <c r="H21" s="8">
        <v>0.10278607131123205</v>
      </c>
    </row>
    <row r="22" spans="1:8" x14ac:dyDescent="0.2">
      <c r="A22" s="7" t="s">
        <v>84</v>
      </c>
      <c r="B22" s="30">
        <v>0.14494190536289608</v>
      </c>
      <c r="C22" s="8">
        <f>B22/GDPstdev</f>
        <v>8.7259807136010252</v>
      </c>
      <c r="D22" s="8">
        <v>0.89331056073749571</v>
      </c>
      <c r="E22" s="8">
        <v>-0.86331620223057648</v>
      </c>
      <c r="F22" t="str">
        <f>VLOOKUP(E22,cyclicaltable,3,TRUE)</f>
        <v>countercyclical</v>
      </c>
      <c r="G22" s="8">
        <v>-0.48490005409473858</v>
      </c>
      <c r="H22" s="8">
        <v>-1.198734521084148</v>
      </c>
    </row>
    <row r="23" spans="1:8" x14ac:dyDescent="0.2">
      <c r="A23" s="7" t="s">
        <v>85</v>
      </c>
      <c r="B23" s="30">
        <v>3.8648244803766345E-3</v>
      </c>
      <c r="C23" s="8">
        <f>B23/GDPstdev</f>
        <v>0.23267517970584634</v>
      </c>
      <c r="D23" s="8">
        <v>0.69470440029038505</v>
      </c>
      <c r="E23" s="8">
        <v>0.24839208858112508</v>
      </c>
      <c r="F23" t="str">
        <f>VLOOKUP(E23,cyclicaltable,3,TRUE)</f>
        <v>mildly procyclical</v>
      </c>
      <c r="G23" s="8">
        <v>-4.7667935832294672E-2</v>
      </c>
      <c r="H23" s="8">
        <v>-0.19027971009923617</v>
      </c>
    </row>
    <row r="24" spans="1:8" x14ac:dyDescent="0.2">
      <c r="A24" s="36" t="s">
        <v>112</v>
      </c>
      <c r="B24" s="30">
        <v>1.3477681259652187E-2</v>
      </c>
      <c r="C24" s="8">
        <f>B24/GDPstdev</f>
        <v>0.81140086051258098</v>
      </c>
      <c r="D24" s="8">
        <v>0.79292294682168996</v>
      </c>
      <c r="E24" s="8">
        <v>-0.72771038089846052</v>
      </c>
      <c r="F24" t="str">
        <f>VLOOKUP(E24,cyclicaltable,3,TRUE)</f>
        <v>countercyclical</v>
      </c>
      <c r="G24" s="8">
        <v>0.12331794717066893</v>
      </c>
      <c r="H24" s="8">
        <v>1.5156333041803274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17</vt:i4>
      </vt:variant>
    </vt:vector>
  </HeadingPairs>
  <TitlesOfParts>
    <vt:vector size="24" baseType="lpstr">
      <vt:lpstr>Capital Stock Calculations</vt:lpstr>
      <vt:lpstr>Government</vt:lpstr>
      <vt:lpstr>Data</vt:lpstr>
      <vt:lpstr>logarithms</vt:lpstr>
      <vt:lpstr>HPfilter</vt:lpstr>
      <vt:lpstr>Tables</vt:lpstr>
      <vt:lpstr>Selected Tables</vt:lpstr>
      <vt:lpstr>BD</vt:lpstr>
      <vt:lpstr>CC</vt:lpstr>
      <vt:lpstr>cyclicaltable</vt:lpstr>
      <vt:lpstr>DEFL</vt:lpstr>
      <vt:lpstr>GDP</vt:lpstr>
      <vt:lpstr>GDPm1</vt:lpstr>
      <vt:lpstr>GDPm2</vt:lpstr>
      <vt:lpstr>GDPm3</vt:lpstr>
      <vt:lpstr>GDPm4</vt:lpstr>
      <vt:lpstr>GDPp1</vt:lpstr>
      <vt:lpstr>GDPp2</vt:lpstr>
      <vt:lpstr>GDPp3</vt:lpstr>
      <vt:lpstr>GDPp4</vt:lpstr>
      <vt:lpstr>GDPstdev</vt:lpstr>
      <vt:lpstr>Money</vt:lpstr>
      <vt:lpstr>Rmoney</vt:lpstr>
      <vt:lpstr>TFP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Kerk Phillips</dc:creator>
  <cp:lastModifiedBy>BYU</cp:lastModifiedBy>
  <dcterms:created xsi:type="dcterms:W3CDTF">2014-03-18T15:16:34Z</dcterms:created>
  <dcterms:modified xsi:type="dcterms:W3CDTF">2014-03-21T22:33:03Z</dcterms:modified>
</cp:coreProperties>
</file>