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新建文件夹\经双\金融经济学\金经2019春\HW_solution\习题课\"/>
    </mc:Choice>
  </mc:AlternateContent>
  <bookViews>
    <workbookView xWindow="0" yWindow="0" windowWidth="24300" windowHeight="12548" activeTab="4"/>
  </bookViews>
  <sheets>
    <sheet name="American_Call" sheetId="6" r:id="rId1"/>
    <sheet name="American_Put" sheetId="4" r:id="rId2"/>
    <sheet name="European_Put" sheetId="2" r:id="rId3"/>
    <sheet name="European_Call" sheetId="1" r:id="rId4"/>
    <sheet name="不可提前还款" sheetId="9" r:id="rId5"/>
    <sheet name="可提前还款 " sheetId="10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9" l="1"/>
  <c r="L21" i="9"/>
  <c r="K20" i="9"/>
  <c r="L22" i="9"/>
  <c r="K21" i="9"/>
  <c r="J20" i="9"/>
  <c r="L23" i="9"/>
  <c r="K22" i="9"/>
  <c r="J21" i="9"/>
  <c r="I20" i="9"/>
  <c r="L24" i="9"/>
  <c r="K23" i="9"/>
  <c r="J22" i="9"/>
  <c r="I21" i="9"/>
  <c r="H20" i="9"/>
  <c r="L25" i="9"/>
  <c r="K24" i="9"/>
  <c r="J23" i="9"/>
  <c r="I22" i="9"/>
  <c r="H21" i="9"/>
  <c r="G20" i="9"/>
  <c r="L26" i="9"/>
  <c r="K25" i="9"/>
  <c r="J24" i="9"/>
  <c r="I23" i="9"/>
  <c r="H22" i="9"/>
  <c r="G21" i="9"/>
  <c r="F20" i="9"/>
  <c r="L27" i="9"/>
  <c r="K26" i="9"/>
  <c r="J25" i="9"/>
  <c r="I24" i="9"/>
  <c r="H23" i="9"/>
  <c r="G22" i="9"/>
  <c r="F21" i="9"/>
  <c r="E20" i="9"/>
  <c r="L28" i="9"/>
  <c r="K27" i="9"/>
  <c r="J26" i="9"/>
  <c r="I25" i="9"/>
  <c r="H24" i="9"/>
  <c r="G23" i="9"/>
  <c r="F22" i="9"/>
  <c r="E21" i="9"/>
  <c r="D20" i="9"/>
  <c r="D21" i="9"/>
  <c r="D22" i="9"/>
  <c r="E22" i="9"/>
  <c r="D23" i="9"/>
  <c r="E23" i="9"/>
  <c r="F23" i="9"/>
  <c r="D24" i="9"/>
  <c r="E24" i="9"/>
  <c r="F24" i="9"/>
  <c r="G24" i="9"/>
  <c r="D25" i="9"/>
  <c r="E25" i="9"/>
  <c r="F25" i="9"/>
  <c r="G25" i="9"/>
  <c r="H25" i="9"/>
  <c r="D26" i="9"/>
  <c r="E26" i="9"/>
  <c r="F26" i="9"/>
  <c r="G26" i="9"/>
  <c r="H26" i="9"/>
  <c r="I26" i="9"/>
  <c r="D27" i="9"/>
  <c r="E27" i="9"/>
  <c r="F27" i="9"/>
  <c r="G27" i="9"/>
  <c r="H27" i="9"/>
  <c r="I27" i="9"/>
  <c r="J27" i="9"/>
  <c r="D28" i="9"/>
  <c r="E28" i="9"/>
  <c r="F28" i="9"/>
  <c r="G28" i="9"/>
  <c r="H28" i="9"/>
  <c r="I28" i="9"/>
  <c r="J28" i="9"/>
  <c r="K28" i="9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M20" i="9"/>
  <c r="M21" i="9"/>
  <c r="M22" i="9"/>
  <c r="M23" i="9"/>
  <c r="M24" i="9"/>
  <c r="M25" i="9"/>
  <c r="M26" i="9"/>
  <c r="M27" i="9"/>
  <c r="M28" i="9"/>
  <c r="M29" i="9"/>
  <c r="M30" i="9"/>
  <c r="AC58" i="4"/>
  <c r="AC58" i="6"/>
  <c r="E33" i="6"/>
  <c r="AC58" i="2"/>
  <c r="AC58" i="1"/>
  <c r="M20" i="10"/>
  <c r="M21" i="10"/>
  <c r="L20" i="10"/>
  <c r="M22" i="10"/>
  <c r="L21" i="10"/>
  <c r="K20" i="10"/>
  <c r="M23" i="10"/>
  <c r="L22" i="10"/>
  <c r="K21" i="10"/>
  <c r="J20" i="10"/>
  <c r="M24" i="10"/>
  <c r="L23" i="10"/>
  <c r="K22" i="10"/>
  <c r="J21" i="10"/>
  <c r="I20" i="10"/>
  <c r="M25" i="10"/>
  <c r="L24" i="10"/>
  <c r="K23" i="10"/>
  <c r="J22" i="10"/>
  <c r="I21" i="10"/>
  <c r="H20" i="10"/>
  <c r="M26" i="10"/>
  <c r="L25" i="10"/>
  <c r="K24" i="10"/>
  <c r="J23" i="10"/>
  <c r="I22" i="10"/>
  <c r="H21" i="10"/>
  <c r="G20" i="10"/>
  <c r="M27" i="10"/>
  <c r="L26" i="10"/>
  <c r="K25" i="10"/>
  <c r="J24" i="10"/>
  <c r="I23" i="10"/>
  <c r="H22" i="10"/>
  <c r="G21" i="10"/>
  <c r="F20" i="10"/>
  <c r="M28" i="10"/>
  <c r="L27" i="10"/>
  <c r="K26" i="10"/>
  <c r="J25" i="10"/>
  <c r="I24" i="10"/>
  <c r="H23" i="10"/>
  <c r="G22" i="10"/>
  <c r="F21" i="10"/>
  <c r="E20" i="10"/>
  <c r="M29" i="10"/>
  <c r="L28" i="10"/>
  <c r="K27" i="10"/>
  <c r="J26" i="10"/>
  <c r="I25" i="10"/>
  <c r="H24" i="10"/>
  <c r="G23" i="10"/>
  <c r="F22" i="10"/>
  <c r="E21" i="10"/>
  <c r="D20" i="10"/>
  <c r="D21" i="10"/>
  <c r="D22" i="10"/>
  <c r="E22" i="10"/>
  <c r="D23" i="10"/>
  <c r="E23" i="10"/>
  <c r="F23" i="10"/>
  <c r="D24" i="10"/>
  <c r="E24" i="10"/>
  <c r="F24" i="10"/>
  <c r="G24" i="10"/>
  <c r="D25" i="10"/>
  <c r="E25" i="10"/>
  <c r="F25" i="10"/>
  <c r="G25" i="10"/>
  <c r="H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J27" i="10"/>
  <c r="D28" i="10"/>
  <c r="E28" i="10"/>
  <c r="F28" i="10"/>
  <c r="G28" i="10"/>
  <c r="H28" i="10"/>
  <c r="I28" i="10"/>
  <c r="J28" i="10"/>
  <c r="K28" i="10"/>
  <c r="D29" i="10"/>
  <c r="E29" i="10"/>
  <c r="F29" i="10"/>
  <c r="G29" i="10"/>
  <c r="H29" i="10"/>
  <c r="I29" i="10"/>
  <c r="J29" i="10"/>
  <c r="K29" i="10"/>
  <c r="L29" i="10"/>
  <c r="D30" i="10"/>
  <c r="E30" i="10"/>
  <c r="F30" i="10"/>
  <c r="G30" i="10"/>
  <c r="H30" i="10"/>
  <c r="I30" i="10"/>
  <c r="J30" i="10"/>
  <c r="K30" i="10"/>
  <c r="L30" i="10"/>
  <c r="M30" i="10"/>
  <c r="B2" i="10"/>
  <c r="E7" i="10"/>
  <c r="F7" i="10"/>
  <c r="G7" i="10"/>
  <c r="H7" i="10"/>
  <c r="I7" i="10"/>
  <c r="J7" i="10"/>
  <c r="K7" i="10"/>
  <c r="L7" i="10"/>
  <c r="M7" i="10"/>
  <c r="B3" i="10"/>
  <c r="M8" i="10"/>
  <c r="M9" i="10"/>
  <c r="M10" i="10"/>
  <c r="M11" i="10"/>
  <c r="M12" i="10"/>
  <c r="M13" i="10"/>
  <c r="M14" i="10"/>
  <c r="M15" i="10"/>
  <c r="M16" i="10"/>
  <c r="L8" i="10"/>
  <c r="L9" i="10"/>
  <c r="L10" i="10"/>
  <c r="L11" i="10"/>
  <c r="L12" i="10"/>
  <c r="L13" i="10"/>
  <c r="L14" i="10"/>
  <c r="L15" i="10"/>
  <c r="K8" i="10"/>
  <c r="K9" i="10"/>
  <c r="K10" i="10"/>
  <c r="K11" i="10"/>
  <c r="K12" i="10"/>
  <c r="K13" i="10"/>
  <c r="K14" i="10"/>
  <c r="J8" i="10"/>
  <c r="J9" i="10"/>
  <c r="J10" i="10"/>
  <c r="J11" i="10"/>
  <c r="J12" i="10"/>
  <c r="J13" i="10"/>
  <c r="I8" i="10"/>
  <c r="I9" i="10"/>
  <c r="I10" i="10"/>
  <c r="I11" i="10"/>
  <c r="I12" i="10"/>
  <c r="H8" i="10"/>
  <c r="H9" i="10"/>
  <c r="H10" i="10"/>
  <c r="H11" i="10"/>
  <c r="G8" i="10"/>
  <c r="G9" i="10"/>
  <c r="G10" i="10"/>
  <c r="F8" i="10"/>
  <c r="F9" i="10"/>
  <c r="E8" i="10"/>
  <c r="N7" i="10"/>
  <c r="N8" i="10"/>
  <c r="N9" i="10"/>
  <c r="N10" i="10"/>
  <c r="N11" i="10"/>
  <c r="N12" i="10"/>
  <c r="N13" i="10"/>
  <c r="N14" i="10"/>
  <c r="N15" i="10"/>
  <c r="N16" i="10"/>
  <c r="N17" i="10"/>
  <c r="M17" i="10"/>
  <c r="L17" i="10"/>
  <c r="K17" i="10"/>
  <c r="J17" i="10"/>
  <c r="I17" i="10"/>
  <c r="H17" i="10"/>
  <c r="G17" i="10"/>
  <c r="F17" i="10"/>
  <c r="E17" i="10"/>
  <c r="L16" i="10"/>
  <c r="K16" i="10"/>
  <c r="J16" i="10"/>
  <c r="I16" i="10"/>
  <c r="H16" i="10"/>
  <c r="G16" i="10"/>
  <c r="F16" i="10"/>
  <c r="E16" i="10"/>
  <c r="K15" i="10"/>
  <c r="J15" i="10"/>
  <c r="I15" i="10"/>
  <c r="H15" i="10"/>
  <c r="G15" i="10"/>
  <c r="F15" i="10"/>
  <c r="E15" i="10"/>
  <c r="J14" i="10"/>
  <c r="I14" i="10"/>
  <c r="H14" i="10"/>
  <c r="G14" i="10"/>
  <c r="F14" i="10"/>
  <c r="E14" i="10"/>
  <c r="I13" i="10"/>
  <c r="H13" i="10"/>
  <c r="G13" i="10"/>
  <c r="F13" i="10"/>
  <c r="E13" i="10"/>
  <c r="H12" i="10"/>
  <c r="G12" i="10"/>
  <c r="F12" i="10"/>
  <c r="E12" i="10"/>
  <c r="G11" i="10"/>
  <c r="F11" i="10"/>
  <c r="E11" i="10"/>
  <c r="F10" i="10"/>
  <c r="E10" i="10"/>
  <c r="E9" i="10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M8" i="9"/>
  <c r="M9" i="9"/>
  <c r="M10" i="9"/>
  <c r="M11" i="9"/>
  <c r="M12" i="9"/>
  <c r="M13" i="9"/>
  <c r="M14" i="9"/>
  <c r="M15" i="9"/>
  <c r="M16" i="9"/>
  <c r="M17" i="9"/>
  <c r="N9" i="9"/>
  <c r="N10" i="9"/>
  <c r="N11" i="9"/>
  <c r="N12" i="9"/>
  <c r="N13" i="9"/>
  <c r="N14" i="9"/>
  <c r="N15" i="9"/>
  <c r="N16" i="9"/>
  <c r="N17" i="9"/>
  <c r="N8" i="9"/>
  <c r="F7" i="9"/>
  <c r="G7" i="9"/>
  <c r="H7" i="9"/>
  <c r="I7" i="9"/>
  <c r="J7" i="9"/>
  <c r="K7" i="9"/>
  <c r="L7" i="9"/>
  <c r="M7" i="9"/>
  <c r="N7" i="9"/>
  <c r="E7" i="9"/>
  <c r="B3" i="9"/>
  <c r="B2" i="9"/>
  <c r="AB33" i="6"/>
  <c r="AB34" i="6"/>
  <c r="AA33" i="6"/>
  <c r="AB35" i="6"/>
  <c r="AA34" i="6"/>
  <c r="Z33" i="6"/>
  <c r="AB36" i="6"/>
  <c r="AA35" i="6"/>
  <c r="Z34" i="6"/>
  <c r="Y33" i="6"/>
  <c r="AB37" i="6"/>
  <c r="AA36" i="6"/>
  <c r="Z35" i="6"/>
  <c r="Y34" i="6"/>
  <c r="X33" i="6"/>
  <c r="AB38" i="6"/>
  <c r="AA37" i="6"/>
  <c r="Z36" i="6"/>
  <c r="Y35" i="6"/>
  <c r="X34" i="6"/>
  <c r="W33" i="6"/>
  <c r="AB39" i="6"/>
  <c r="AA38" i="6"/>
  <c r="Z37" i="6"/>
  <c r="Y36" i="6"/>
  <c r="X35" i="6"/>
  <c r="W34" i="6"/>
  <c r="V33" i="6"/>
  <c r="AB40" i="6"/>
  <c r="AA39" i="6"/>
  <c r="Z38" i="6"/>
  <c r="Y37" i="6"/>
  <c r="X36" i="6"/>
  <c r="W35" i="6"/>
  <c r="V34" i="6"/>
  <c r="U33" i="6"/>
  <c r="AB41" i="6"/>
  <c r="AA40" i="6"/>
  <c r="Z39" i="6"/>
  <c r="Y38" i="6"/>
  <c r="X37" i="6"/>
  <c r="W36" i="6"/>
  <c r="V35" i="6"/>
  <c r="U34" i="6"/>
  <c r="T33" i="6"/>
  <c r="AB42" i="6"/>
  <c r="AA41" i="6"/>
  <c r="Z40" i="6"/>
  <c r="Y39" i="6"/>
  <c r="X38" i="6"/>
  <c r="W37" i="6"/>
  <c r="V36" i="6"/>
  <c r="U35" i="6"/>
  <c r="T34" i="6"/>
  <c r="S33" i="6"/>
  <c r="AB43" i="6"/>
  <c r="AA42" i="6"/>
  <c r="Z41" i="6"/>
  <c r="Y40" i="6"/>
  <c r="X39" i="6"/>
  <c r="W38" i="6"/>
  <c r="V37" i="6"/>
  <c r="U36" i="6"/>
  <c r="T35" i="6"/>
  <c r="S34" i="6"/>
  <c r="R33" i="6"/>
  <c r="AB44" i="6"/>
  <c r="AA43" i="6"/>
  <c r="Z42" i="6"/>
  <c r="Y41" i="6"/>
  <c r="X40" i="6"/>
  <c r="W39" i="6"/>
  <c r="V38" i="6"/>
  <c r="U37" i="6"/>
  <c r="T36" i="6"/>
  <c r="S35" i="6"/>
  <c r="R34" i="6"/>
  <c r="Q33" i="6"/>
  <c r="AB45" i="6"/>
  <c r="AA44" i="6"/>
  <c r="Z43" i="6"/>
  <c r="Y42" i="6"/>
  <c r="X41" i="6"/>
  <c r="W40" i="6"/>
  <c r="V39" i="6"/>
  <c r="U38" i="6"/>
  <c r="T37" i="6"/>
  <c r="S36" i="6"/>
  <c r="R35" i="6"/>
  <c r="Q34" i="6"/>
  <c r="P33" i="6"/>
  <c r="AB46" i="6"/>
  <c r="AA45" i="6"/>
  <c r="Z44" i="6"/>
  <c r="Y43" i="6"/>
  <c r="X42" i="6"/>
  <c r="W41" i="6"/>
  <c r="V40" i="6"/>
  <c r="U39" i="6"/>
  <c r="T38" i="6"/>
  <c r="S37" i="6"/>
  <c r="R36" i="6"/>
  <c r="Q35" i="6"/>
  <c r="P34" i="6"/>
  <c r="O33" i="6"/>
  <c r="AB47" i="6"/>
  <c r="AA46" i="6"/>
  <c r="Z45" i="6"/>
  <c r="Y44" i="6"/>
  <c r="X43" i="6"/>
  <c r="W42" i="6"/>
  <c r="V41" i="6"/>
  <c r="U40" i="6"/>
  <c r="T39" i="6"/>
  <c r="S38" i="6"/>
  <c r="R37" i="6"/>
  <c r="Q36" i="6"/>
  <c r="P35" i="6"/>
  <c r="O34" i="6"/>
  <c r="N33" i="6"/>
  <c r="AB48" i="6"/>
  <c r="AA47" i="6"/>
  <c r="Z46" i="6"/>
  <c r="Y45" i="6"/>
  <c r="X44" i="6"/>
  <c r="W43" i="6"/>
  <c r="V42" i="6"/>
  <c r="U41" i="6"/>
  <c r="T40" i="6"/>
  <c r="S39" i="6"/>
  <c r="R38" i="6"/>
  <c r="Q37" i="6"/>
  <c r="P36" i="6"/>
  <c r="O35" i="6"/>
  <c r="N34" i="6"/>
  <c r="M33" i="6"/>
  <c r="AB49" i="6"/>
  <c r="AA48" i="6"/>
  <c r="Z47" i="6"/>
  <c r="Y46" i="6"/>
  <c r="X45" i="6"/>
  <c r="W44" i="6"/>
  <c r="V43" i="6"/>
  <c r="U42" i="6"/>
  <c r="T41" i="6"/>
  <c r="S40" i="6"/>
  <c r="R39" i="6"/>
  <c r="Q38" i="6"/>
  <c r="P37" i="6"/>
  <c r="O36" i="6"/>
  <c r="N35" i="6"/>
  <c r="M34" i="6"/>
  <c r="L33" i="6"/>
  <c r="AB50" i="6"/>
  <c r="AA49" i="6"/>
  <c r="Z48" i="6"/>
  <c r="Y47" i="6"/>
  <c r="X46" i="6"/>
  <c r="W45" i="6"/>
  <c r="V44" i="6"/>
  <c r="U43" i="6"/>
  <c r="T42" i="6"/>
  <c r="S41" i="6"/>
  <c r="R40" i="6"/>
  <c r="Q39" i="6"/>
  <c r="P38" i="6"/>
  <c r="O37" i="6"/>
  <c r="N36" i="6"/>
  <c r="M35" i="6"/>
  <c r="L34" i="6"/>
  <c r="K33" i="6"/>
  <c r="AB51" i="6"/>
  <c r="AA50" i="6"/>
  <c r="Z49" i="6"/>
  <c r="Y48" i="6"/>
  <c r="X47" i="6"/>
  <c r="W46" i="6"/>
  <c r="V45" i="6"/>
  <c r="U44" i="6"/>
  <c r="T43" i="6"/>
  <c r="S42" i="6"/>
  <c r="R41" i="6"/>
  <c r="Q40" i="6"/>
  <c r="P39" i="6"/>
  <c r="O38" i="6"/>
  <c r="N37" i="6"/>
  <c r="M36" i="6"/>
  <c r="L35" i="6"/>
  <c r="K34" i="6"/>
  <c r="J33" i="6"/>
  <c r="AB52" i="6"/>
  <c r="AA51" i="6"/>
  <c r="Z50" i="6"/>
  <c r="Y49" i="6"/>
  <c r="X48" i="6"/>
  <c r="W47" i="6"/>
  <c r="V46" i="6"/>
  <c r="U45" i="6"/>
  <c r="T44" i="6"/>
  <c r="S43" i="6"/>
  <c r="R42" i="6"/>
  <c r="Q41" i="6"/>
  <c r="P40" i="6"/>
  <c r="O39" i="6"/>
  <c r="N38" i="6"/>
  <c r="M37" i="6"/>
  <c r="L36" i="6"/>
  <c r="K35" i="6"/>
  <c r="J34" i="6"/>
  <c r="I33" i="6"/>
  <c r="AB53" i="6"/>
  <c r="AA52" i="6"/>
  <c r="Z51" i="6"/>
  <c r="Y50" i="6"/>
  <c r="X49" i="6"/>
  <c r="W48" i="6"/>
  <c r="V47" i="6"/>
  <c r="U46" i="6"/>
  <c r="T45" i="6"/>
  <c r="S44" i="6"/>
  <c r="R43" i="6"/>
  <c r="Q42" i="6"/>
  <c r="P41" i="6"/>
  <c r="O40" i="6"/>
  <c r="N39" i="6"/>
  <c r="M38" i="6"/>
  <c r="L37" i="6"/>
  <c r="K36" i="6"/>
  <c r="J35" i="6"/>
  <c r="I34" i="6"/>
  <c r="H33" i="6"/>
  <c r="AB54" i="6"/>
  <c r="AA53" i="6"/>
  <c r="Z52" i="6"/>
  <c r="Y51" i="6"/>
  <c r="X50" i="6"/>
  <c r="W49" i="6"/>
  <c r="V48" i="6"/>
  <c r="U47" i="6"/>
  <c r="T46" i="6"/>
  <c r="S45" i="6"/>
  <c r="R44" i="6"/>
  <c r="Q43" i="6"/>
  <c r="P42" i="6"/>
  <c r="O41" i="6"/>
  <c r="N40" i="6"/>
  <c r="M39" i="6"/>
  <c r="L38" i="6"/>
  <c r="K37" i="6"/>
  <c r="J36" i="6"/>
  <c r="I35" i="6"/>
  <c r="H34" i="6"/>
  <c r="G33" i="6"/>
  <c r="AB55" i="6"/>
  <c r="AA54" i="6"/>
  <c r="Z53" i="6"/>
  <c r="Y52" i="6"/>
  <c r="X51" i="6"/>
  <c r="W50" i="6"/>
  <c r="V49" i="6"/>
  <c r="U48" i="6"/>
  <c r="T47" i="6"/>
  <c r="S46" i="6"/>
  <c r="R45" i="6"/>
  <c r="Q44" i="6"/>
  <c r="P43" i="6"/>
  <c r="O42" i="6"/>
  <c r="N41" i="6"/>
  <c r="M40" i="6"/>
  <c r="L39" i="6"/>
  <c r="K38" i="6"/>
  <c r="J37" i="6"/>
  <c r="I36" i="6"/>
  <c r="H35" i="6"/>
  <c r="G34" i="6"/>
  <c r="F33" i="6"/>
  <c r="AB56" i="6"/>
  <c r="AA55" i="6"/>
  <c r="Z54" i="6"/>
  <c r="Y53" i="6"/>
  <c r="X52" i="6"/>
  <c r="W51" i="6"/>
  <c r="V50" i="6"/>
  <c r="U49" i="6"/>
  <c r="T48" i="6"/>
  <c r="S47" i="6"/>
  <c r="R46" i="6"/>
  <c r="Q45" i="6"/>
  <c r="P44" i="6"/>
  <c r="O43" i="6"/>
  <c r="N42" i="6"/>
  <c r="M41" i="6"/>
  <c r="L40" i="6"/>
  <c r="K39" i="6"/>
  <c r="J38" i="6"/>
  <c r="I37" i="6"/>
  <c r="H36" i="6"/>
  <c r="G35" i="6"/>
  <c r="F34" i="6"/>
  <c r="E34" i="6"/>
  <c r="E35" i="6"/>
  <c r="F35" i="6"/>
  <c r="E36" i="6"/>
  <c r="F36" i="6"/>
  <c r="G36" i="6"/>
  <c r="E37" i="6"/>
  <c r="F37" i="6"/>
  <c r="G37" i="6"/>
  <c r="H37" i="6"/>
  <c r="E38" i="6"/>
  <c r="F38" i="6"/>
  <c r="G38" i="6"/>
  <c r="H38" i="6"/>
  <c r="I38" i="6"/>
  <c r="E39" i="6"/>
  <c r="F39" i="6"/>
  <c r="G39" i="6"/>
  <c r="H39" i="6"/>
  <c r="I39" i="6"/>
  <c r="J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L41" i="6"/>
  <c r="E42" i="6"/>
  <c r="F42" i="6"/>
  <c r="G42" i="6"/>
  <c r="H42" i="6"/>
  <c r="I42" i="6"/>
  <c r="J42" i="6"/>
  <c r="K42" i="6"/>
  <c r="L42" i="6"/>
  <c r="M42" i="6"/>
  <c r="E43" i="6"/>
  <c r="F43" i="6"/>
  <c r="G43" i="6"/>
  <c r="H43" i="6"/>
  <c r="I43" i="6"/>
  <c r="J43" i="6"/>
  <c r="K43" i="6"/>
  <c r="L43" i="6"/>
  <c r="M43" i="6"/>
  <c r="N43" i="6"/>
  <c r="E44" i="6"/>
  <c r="F44" i="6"/>
  <c r="G44" i="6"/>
  <c r="H44" i="6"/>
  <c r="I44" i="6"/>
  <c r="J44" i="6"/>
  <c r="K44" i="6"/>
  <c r="L44" i="6"/>
  <c r="M44" i="6"/>
  <c r="N44" i="6"/>
  <c r="O44" i="6"/>
  <c r="E45" i="6"/>
  <c r="F45" i="6"/>
  <c r="G45" i="6"/>
  <c r="H45" i="6"/>
  <c r="I45" i="6"/>
  <c r="J45" i="6"/>
  <c r="K45" i="6"/>
  <c r="L45" i="6"/>
  <c r="M45" i="6"/>
  <c r="N45" i="6"/>
  <c r="O45" i="6"/>
  <c r="P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33" i="6"/>
  <c r="B6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B7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B4" i="6"/>
  <c r="B8" i="6"/>
  <c r="B10" i="6"/>
  <c r="B11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D52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D51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D50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D49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D48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D47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D46" i="6"/>
  <c r="Q5" i="6"/>
  <c r="Q6" i="6"/>
  <c r="Q7" i="6"/>
  <c r="Q8" i="6"/>
  <c r="Q9" i="6"/>
  <c r="Q10" i="6"/>
  <c r="Q11" i="6"/>
  <c r="Q12" i="6"/>
  <c r="Q13" i="6"/>
  <c r="Q14" i="6"/>
  <c r="Q15" i="6"/>
  <c r="Q16" i="6"/>
  <c r="D45" i="6"/>
  <c r="P5" i="6"/>
  <c r="P6" i="6"/>
  <c r="P7" i="6"/>
  <c r="P8" i="6"/>
  <c r="P9" i="6"/>
  <c r="P10" i="6"/>
  <c r="P11" i="6"/>
  <c r="P12" i="6"/>
  <c r="P13" i="6"/>
  <c r="P14" i="6"/>
  <c r="P15" i="6"/>
  <c r="D44" i="6"/>
  <c r="O5" i="6"/>
  <c r="O6" i="6"/>
  <c r="O7" i="6"/>
  <c r="O8" i="6"/>
  <c r="O9" i="6"/>
  <c r="O10" i="6"/>
  <c r="O11" i="6"/>
  <c r="O12" i="6"/>
  <c r="O13" i="6"/>
  <c r="O14" i="6"/>
  <c r="D43" i="6"/>
  <c r="N5" i="6"/>
  <c r="N6" i="6"/>
  <c r="N7" i="6"/>
  <c r="N8" i="6"/>
  <c r="N9" i="6"/>
  <c r="N10" i="6"/>
  <c r="N11" i="6"/>
  <c r="N12" i="6"/>
  <c r="N13" i="6"/>
  <c r="D42" i="6"/>
  <c r="M5" i="6"/>
  <c r="M6" i="6"/>
  <c r="M7" i="6"/>
  <c r="M8" i="6"/>
  <c r="M9" i="6"/>
  <c r="M10" i="6"/>
  <c r="M11" i="6"/>
  <c r="M12" i="6"/>
  <c r="D41" i="6"/>
  <c r="L5" i="6"/>
  <c r="L6" i="6"/>
  <c r="L7" i="6"/>
  <c r="L8" i="6"/>
  <c r="L9" i="6"/>
  <c r="L10" i="6"/>
  <c r="L11" i="6"/>
  <c r="D40" i="6"/>
  <c r="K5" i="6"/>
  <c r="K6" i="6"/>
  <c r="K7" i="6"/>
  <c r="K8" i="6"/>
  <c r="K9" i="6"/>
  <c r="K10" i="6"/>
  <c r="D39" i="6"/>
  <c r="J5" i="6"/>
  <c r="J6" i="6"/>
  <c r="J7" i="6"/>
  <c r="J8" i="6"/>
  <c r="J9" i="6"/>
  <c r="D38" i="6"/>
  <c r="I5" i="6"/>
  <c r="I6" i="6"/>
  <c r="I7" i="6"/>
  <c r="I8" i="6"/>
  <c r="D37" i="6"/>
  <c r="H5" i="6"/>
  <c r="H6" i="6"/>
  <c r="H7" i="6"/>
  <c r="D36" i="6"/>
  <c r="G5" i="6"/>
  <c r="G6" i="6"/>
  <c r="D35" i="6"/>
  <c r="F5" i="6"/>
  <c r="D34" i="6"/>
  <c r="D33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Q17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O15" i="6"/>
  <c r="N15" i="6"/>
  <c r="M15" i="6"/>
  <c r="L15" i="6"/>
  <c r="K15" i="6"/>
  <c r="J15" i="6"/>
  <c r="I15" i="6"/>
  <c r="H15" i="6"/>
  <c r="G15" i="6"/>
  <c r="F15" i="6"/>
  <c r="N14" i="6"/>
  <c r="M14" i="6"/>
  <c r="L14" i="6"/>
  <c r="K14" i="6"/>
  <c r="J14" i="6"/>
  <c r="I14" i="6"/>
  <c r="H14" i="6"/>
  <c r="G14" i="6"/>
  <c r="F14" i="6"/>
  <c r="M13" i="6"/>
  <c r="L13" i="6"/>
  <c r="K13" i="6"/>
  <c r="J13" i="6"/>
  <c r="I13" i="6"/>
  <c r="H13" i="6"/>
  <c r="G13" i="6"/>
  <c r="F13" i="6"/>
  <c r="L12" i="6"/>
  <c r="K12" i="6"/>
  <c r="J12" i="6"/>
  <c r="I12" i="6"/>
  <c r="H12" i="6"/>
  <c r="G12" i="6"/>
  <c r="F12" i="6"/>
  <c r="K11" i="6"/>
  <c r="J11" i="6"/>
  <c r="I11" i="6"/>
  <c r="H11" i="6"/>
  <c r="G11" i="6"/>
  <c r="F11" i="6"/>
  <c r="J10" i="6"/>
  <c r="I10" i="6"/>
  <c r="H10" i="6"/>
  <c r="G10" i="6"/>
  <c r="F10" i="6"/>
  <c r="I9" i="6"/>
  <c r="H9" i="6"/>
  <c r="G9" i="6"/>
  <c r="F9" i="6"/>
  <c r="H8" i="6"/>
  <c r="G8" i="6"/>
  <c r="F8" i="6"/>
  <c r="G7" i="6"/>
  <c r="F7" i="6"/>
  <c r="F6" i="6"/>
  <c r="E33" i="4"/>
  <c r="F33" i="4"/>
  <c r="AB33" i="4"/>
  <c r="E34" i="4"/>
  <c r="AB34" i="4"/>
  <c r="AA34" i="4"/>
  <c r="Z34" i="4"/>
  <c r="Y34" i="4"/>
  <c r="E35" i="4"/>
  <c r="F35" i="4"/>
  <c r="AB35" i="4"/>
  <c r="AA35" i="4"/>
  <c r="Z35" i="4"/>
  <c r="E36" i="4"/>
  <c r="F36" i="4"/>
  <c r="G36" i="4"/>
  <c r="AB36" i="4"/>
  <c r="AA36" i="4"/>
  <c r="E37" i="4"/>
  <c r="F37" i="4"/>
  <c r="G37" i="4"/>
  <c r="H37" i="4"/>
  <c r="AB37" i="4"/>
  <c r="E38" i="4"/>
  <c r="F38" i="4"/>
  <c r="G38" i="4"/>
  <c r="H38" i="4"/>
  <c r="I38" i="4"/>
  <c r="AB38" i="4"/>
  <c r="E39" i="4"/>
  <c r="F39" i="4"/>
  <c r="G39" i="4"/>
  <c r="H39" i="4"/>
  <c r="I39" i="4"/>
  <c r="J39" i="4"/>
  <c r="AB39" i="4"/>
  <c r="E40" i="4"/>
  <c r="F40" i="4"/>
  <c r="G40" i="4"/>
  <c r="H40" i="4"/>
  <c r="I40" i="4"/>
  <c r="J40" i="4"/>
  <c r="K40" i="4"/>
  <c r="AB40" i="4"/>
  <c r="E41" i="4"/>
  <c r="F41" i="4"/>
  <c r="G41" i="4"/>
  <c r="H41" i="4"/>
  <c r="I41" i="4"/>
  <c r="J41" i="4"/>
  <c r="K41" i="4"/>
  <c r="L41" i="4"/>
  <c r="AB41" i="4"/>
  <c r="AA41" i="4"/>
  <c r="E42" i="4"/>
  <c r="F42" i="4"/>
  <c r="G42" i="4"/>
  <c r="H42" i="4"/>
  <c r="I42" i="4"/>
  <c r="J42" i="4"/>
  <c r="K42" i="4"/>
  <c r="L42" i="4"/>
  <c r="M42" i="4"/>
  <c r="AB42" i="4"/>
  <c r="E43" i="4"/>
  <c r="F43" i="4"/>
  <c r="G43" i="4"/>
  <c r="H43" i="4"/>
  <c r="I43" i="4"/>
  <c r="J43" i="4"/>
  <c r="K43" i="4"/>
  <c r="L43" i="4"/>
  <c r="M43" i="4"/>
  <c r="N43" i="4"/>
  <c r="AB43" i="4"/>
  <c r="AA43" i="4"/>
  <c r="E44" i="4"/>
  <c r="F44" i="4"/>
  <c r="G44" i="4"/>
  <c r="H44" i="4"/>
  <c r="I44" i="4"/>
  <c r="J44" i="4"/>
  <c r="K44" i="4"/>
  <c r="L44" i="4"/>
  <c r="M44" i="4"/>
  <c r="N44" i="4"/>
  <c r="O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AB45" i="4"/>
  <c r="AA44" i="4"/>
  <c r="Z44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AB46" i="4"/>
  <c r="AA45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B47" i="4"/>
  <c r="AA47" i="4"/>
  <c r="Z47" i="4"/>
  <c r="Y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AB48" i="4"/>
  <c r="AA48" i="4"/>
  <c r="Z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AB49" i="4"/>
  <c r="AA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AB50" i="4"/>
  <c r="AA50" i="4"/>
  <c r="Z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AB52" i="4"/>
  <c r="AA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AB53" i="4"/>
  <c r="AA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B55" i="4"/>
  <c r="AA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33" i="4"/>
  <c r="Z52" i="4"/>
  <c r="Z49" i="4"/>
  <c r="Y49" i="4"/>
  <c r="Z45" i="4"/>
  <c r="Y45" i="4"/>
  <c r="X45" i="4"/>
  <c r="W45" i="4"/>
  <c r="AA46" i="4"/>
  <c r="Z46" i="4"/>
  <c r="Y46" i="4"/>
  <c r="X46" i="4"/>
  <c r="AA33" i="4"/>
  <c r="Z33" i="4"/>
  <c r="Y33" i="4"/>
  <c r="X33" i="4"/>
  <c r="Z51" i="4"/>
  <c r="AA40" i="4"/>
  <c r="Z40" i="4"/>
  <c r="AA54" i="4"/>
  <c r="Z54" i="4"/>
  <c r="AA39" i="4"/>
  <c r="Z39" i="4"/>
  <c r="Y39" i="4"/>
  <c r="Z36" i="4"/>
  <c r="Y36" i="4"/>
  <c r="Z43" i="4"/>
  <c r="Y43" i="4"/>
  <c r="AA42" i="4"/>
  <c r="Z42" i="4"/>
  <c r="Y42" i="4"/>
  <c r="X42" i="4"/>
  <c r="AA38" i="4"/>
  <c r="AA37" i="4"/>
  <c r="Z37" i="4"/>
  <c r="Z38" i="4"/>
  <c r="Y38" i="4"/>
  <c r="X38" i="4"/>
  <c r="Y48" i="4"/>
  <c r="Z53" i="4"/>
  <c r="Y53" i="4"/>
  <c r="Y51" i="4"/>
  <c r="Y35" i="4"/>
  <c r="Y44" i="4"/>
  <c r="X44" i="4"/>
  <c r="W44" i="4"/>
  <c r="V44" i="4"/>
  <c r="Y37" i="4"/>
  <c r="X37" i="4"/>
  <c r="W37" i="4"/>
  <c r="Y50" i="4"/>
  <c r="X50" i="4"/>
  <c r="Z41" i="4"/>
  <c r="Y41" i="4"/>
  <c r="X41" i="4"/>
  <c r="W41" i="4"/>
  <c r="Y52" i="4"/>
  <c r="X52" i="4"/>
  <c r="X48" i="4"/>
  <c r="W48" i="4"/>
  <c r="V48" i="4"/>
  <c r="X47" i="4"/>
  <c r="X35" i="4"/>
  <c r="W35" i="4"/>
  <c r="V35" i="4"/>
  <c r="U35" i="4"/>
  <c r="X34" i="4"/>
  <c r="X43" i="4"/>
  <c r="X49" i="4"/>
  <c r="W49" i="4"/>
  <c r="Y40" i="4"/>
  <c r="X36" i="4"/>
  <c r="W36" i="4"/>
  <c r="V36" i="4"/>
  <c r="W34" i="4"/>
  <c r="V34" i="4"/>
  <c r="U34" i="4"/>
  <c r="T34" i="4"/>
  <c r="W33" i="4"/>
  <c r="V33" i="4"/>
  <c r="U33" i="4"/>
  <c r="T33" i="4"/>
  <c r="S33" i="4"/>
  <c r="X40" i="4"/>
  <c r="W40" i="4"/>
  <c r="V40" i="4"/>
  <c r="X39" i="4"/>
  <c r="X51" i="4"/>
  <c r="W47" i="4"/>
  <c r="V47" i="4"/>
  <c r="U47" i="4"/>
  <c r="W46" i="4"/>
  <c r="W43" i="4"/>
  <c r="V43" i="4"/>
  <c r="U43" i="4"/>
  <c r="W42" i="4"/>
  <c r="W51" i="4"/>
  <c r="W50" i="4"/>
  <c r="V46" i="4"/>
  <c r="U46" i="4"/>
  <c r="T46" i="4"/>
  <c r="V45" i="4"/>
  <c r="U40" i="4"/>
  <c r="T40" i="4"/>
  <c r="S40" i="4"/>
  <c r="R40" i="4"/>
  <c r="W39" i="4"/>
  <c r="V39" i="4"/>
  <c r="U39" i="4"/>
  <c r="T39" i="4"/>
  <c r="S39" i="4"/>
  <c r="R39" i="4"/>
  <c r="Q39" i="4"/>
  <c r="W38" i="4"/>
  <c r="V42" i="4"/>
  <c r="U42" i="4"/>
  <c r="T42" i="4"/>
  <c r="V41" i="4"/>
  <c r="U41" i="4"/>
  <c r="T41" i="4"/>
  <c r="S41" i="4"/>
  <c r="U45" i="4"/>
  <c r="T45" i="4"/>
  <c r="S45" i="4"/>
  <c r="U44" i="4"/>
  <c r="V50" i="4"/>
  <c r="V49" i="4"/>
  <c r="V38" i="4"/>
  <c r="U38" i="4"/>
  <c r="T38" i="4"/>
  <c r="S38" i="4"/>
  <c r="R38" i="4"/>
  <c r="Q38" i="4"/>
  <c r="P38" i="4"/>
  <c r="V37" i="4"/>
  <c r="T44" i="4"/>
  <c r="S44" i="4"/>
  <c r="R44" i="4"/>
  <c r="T43" i="4"/>
  <c r="U37" i="4"/>
  <c r="T37" i="4"/>
  <c r="S37" i="4"/>
  <c r="R37" i="4"/>
  <c r="Q37" i="4"/>
  <c r="P37" i="4"/>
  <c r="O37" i="4"/>
  <c r="U36" i="4"/>
  <c r="U49" i="4"/>
  <c r="U48" i="4"/>
  <c r="T48" i="4"/>
  <c r="T47" i="4"/>
  <c r="T36" i="4"/>
  <c r="S36" i="4"/>
  <c r="R36" i="4"/>
  <c r="Q36" i="4"/>
  <c r="P36" i="4"/>
  <c r="O36" i="4"/>
  <c r="N36" i="4"/>
  <c r="T35" i="4"/>
  <c r="S43" i="4"/>
  <c r="R43" i="4"/>
  <c r="Q43" i="4"/>
  <c r="S42" i="4"/>
  <c r="R42" i="4"/>
  <c r="Q42" i="4"/>
  <c r="P42" i="4"/>
  <c r="R41" i="4"/>
  <c r="S35" i="4"/>
  <c r="R35" i="4"/>
  <c r="Q35" i="4"/>
  <c r="P35" i="4"/>
  <c r="O35" i="4"/>
  <c r="N35" i="4"/>
  <c r="M35" i="4"/>
  <c r="S34" i="4"/>
  <c r="S47" i="4"/>
  <c r="S46" i="4"/>
  <c r="R46" i="4"/>
  <c r="R45" i="4"/>
  <c r="R34" i="4"/>
  <c r="Q34" i="4"/>
  <c r="P34" i="4"/>
  <c r="O34" i="4"/>
  <c r="N34" i="4"/>
  <c r="M34" i="4"/>
  <c r="L34" i="4"/>
  <c r="R33" i="4"/>
  <c r="Q33" i="4"/>
  <c r="P33" i="4"/>
  <c r="O33" i="4"/>
  <c r="N33" i="4"/>
  <c r="M33" i="4"/>
  <c r="L33" i="4"/>
  <c r="K33" i="4"/>
  <c r="Q41" i="4"/>
  <c r="P41" i="4"/>
  <c r="O41" i="4"/>
  <c r="Q40" i="4"/>
  <c r="P40" i="4"/>
  <c r="O40" i="4"/>
  <c r="N40" i="4"/>
  <c r="P39" i="4"/>
  <c r="Q45" i="4"/>
  <c r="Q44" i="4"/>
  <c r="P44" i="4"/>
  <c r="P43" i="4"/>
  <c r="O39" i="4"/>
  <c r="N39" i="4"/>
  <c r="M39" i="4"/>
  <c r="O38" i="4"/>
  <c r="N38" i="4"/>
  <c r="M38" i="4"/>
  <c r="L38" i="4"/>
  <c r="N37" i="4"/>
  <c r="O43" i="4"/>
  <c r="O42" i="4"/>
  <c r="N42" i="4"/>
  <c r="N41" i="4"/>
  <c r="M37" i="4"/>
  <c r="L37" i="4"/>
  <c r="K37" i="4"/>
  <c r="M36" i="4"/>
  <c r="L36" i="4"/>
  <c r="K36" i="4"/>
  <c r="J36" i="4"/>
  <c r="L35" i="4"/>
  <c r="M41" i="4"/>
  <c r="M40" i="4"/>
  <c r="L40" i="4"/>
  <c r="L39" i="4"/>
  <c r="K35" i="4"/>
  <c r="J35" i="4"/>
  <c r="I35" i="4"/>
  <c r="K34" i="4"/>
  <c r="J34" i="4"/>
  <c r="I34" i="4"/>
  <c r="H34" i="4"/>
  <c r="J33" i="4"/>
  <c r="K39" i="4"/>
  <c r="K38" i="4"/>
  <c r="J38" i="4"/>
  <c r="J37" i="4"/>
  <c r="I33" i="4"/>
  <c r="H33" i="4"/>
  <c r="G33" i="4"/>
  <c r="I37" i="4"/>
  <c r="I36" i="4"/>
  <c r="H36" i="4"/>
  <c r="H35" i="4"/>
  <c r="G35" i="4"/>
  <c r="G34" i="4"/>
  <c r="F34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3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Q17" i="4"/>
  <c r="P17" i="4"/>
  <c r="O17" i="4"/>
  <c r="N17" i="4"/>
  <c r="M17" i="4"/>
  <c r="L17" i="4"/>
  <c r="K17" i="4"/>
  <c r="J17" i="4"/>
  <c r="I17" i="4"/>
  <c r="H17" i="4"/>
  <c r="G17" i="4"/>
  <c r="F17" i="4"/>
  <c r="P16" i="4"/>
  <c r="O16" i="4"/>
  <c r="N16" i="4"/>
  <c r="M16" i="4"/>
  <c r="L16" i="4"/>
  <c r="K16" i="4"/>
  <c r="J16" i="4"/>
  <c r="I16" i="4"/>
  <c r="H16" i="4"/>
  <c r="G16" i="4"/>
  <c r="F16" i="4"/>
  <c r="O15" i="4"/>
  <c r="N15" i="4"/>
  <c r="M15" i="4"/>
  <c r="L15" i="4"/>
  <c r="K15" i="4"/>
  <c r="J15" i="4"/>
  <c r="I15" i="4"/>
  <c r="H15" i="4"/>
  <c r="G15" i="4"/>
  <c r="F15" i="4"/>
  <c r="N14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K11" i="4"/>
  <c r="J11" i="4"/>
  <c r="I11" i="4"/>
  <c r="H11" i="4"/>
  <c r="G11" i="4"/>
  <c r="F11" i="4"/>
  <c r="J10" i="4"/>
  <c r="I10" i="4"/>
  <c r="H10" i="4"/>
  <c r="G10" i="4"/>
  <c r="F10" i="4"/>
  <c r="I9" i="4"/>
  <c r="H9" i="4"/>
  <c r="G9" i="4"/>
  <c r="F9" i="4"/>
  <c r="H8" i="4"/>
  <c r="G8" i="4"/>
  <c r="F8" i="4"/>
  <c r="G7" i="4"/>
  <c r="F7" i="4"/>
  <c r="B7" i="4"/>
  <c r="F5" i="4"/>
  <c r="G6" i="4"/>
  <c r="F6" i="4"/>
  <c r="B6" i="4"/>
  <c r="G4" i="4"/>
  <c r="G5" i="4"/>
  <c r="F4" i="4"/>
  <c r="B4" i="4"/>
  <c r="B8" i="4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33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O44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I38" i="2"/>
  <c r="H38" i="2"/>
  <c r="G38" i="2"/>
  <c r="F38" i="2"/>
  <c r="E38" i="2"/>
  <c r="D38" i="2"/>
  <c r="H37" i="2"/>
  <c r="G37" i="2"/>
  <c r="F37" i="2"/>
  <c r="E37" i="2"/>
  <c r="D37" i="2"/>
  <c r="G36" i="2"/>
  <c r="F36" i="2"/>
  <c r="E36" i="2"/>
  <c r="D36" i="2"/>
  <c r="F35" i="2"/>
  <c r="E35" i="2"/>
  <c r="D35" i="2"/>
  <c r="E34" i="2"/>
  <c r="D34" i="2"/>
  <c r="D33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Q17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O15" i="2"/>
  <c r="N15" i="2"/>
  <c r="M15" i="2"/>
  <c r="L15" i="2"/>
  <c r="K15" i="2"/>
  <c r="J15" i="2"/>
  <c r="I15" i="2"/>
  <c r="H15" i="2"/>
  <c r="G15" i="2"/>
  <c r="F15" i="2"/>
  <c r="N14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L12" i="2"/>
  <c r="K12" i="2"/>
  <c r="J12" i="2"/>
  <c r="I12" i="2"/>
  <c r="H12" i="2"/>
  <c r="G12" i="2"/>
  <c r="F12" i="2"/>
  <c r="K11" i="2"/>
  <c r="J11" i="2"/>
  <c r="I11" i="2"/>
  <c r="H11" i="2"/>
  <c r="G11" i="2"/>
  <c r="F11" i="2"/>
  <c r="J10" i="2"/>
  <c r="I10" i="2"/>
  <c r="H10" i="2"/>
  <c r="G10" i="2"/>
  <c r="F10" i="2"/>
  <c r="B10" i="2"/>
  <c r="I9" i="2"/>
  <c r="H9" i="2"/>
  <c r="G9" i="2"/>
  <c r="F9" i="2"/>
  <c r="H8" i="2"/>
  <c r="G8" i="2"/>
  <c r="F8" i="2"/>
  <c r="G7" i="2"/>
  <c r="F7" i="2"/>
  <c r="B7" i="2"/>
  <c r="F6" i="2"/>
  <c r="B6" i="2"/>
  <c r="F4" i="2"/>
  <c r="B4" i="2"/>
  <c r="B8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AB33" i="1"/>
  <c r="E34" i="1"/>
  <c r="AB34" i="1"/>
  <c r="AA34" i="1"/>
  <c r="Z34" i="1"/>
  <c r="Y34" i="1"/>
  <c r="E35" i="1"/>
  <c r="F35" i="1"/>
  <c r="AB35" i="1"/>
  <c r="AA35" i="1"/>
  <c r="Z35" i="1"/>
  <c r="E36" i="1"/>
  <c r="F36" i="1"/>
  <c r="G36" i="1"/>
  <c r="AB36" i="1"/>
  <c r="AA36" i="1"/>
  <c r="E37" i="1"/>
  <c r="F37" i="1"/>
  <c r="G37" i="1"/>
  <c r="H37" i="1"/>
  <c r="AB37" i="1"/>
  <c r="E38" i="1"/>
  <c r="F38" i="1"/>
  <c r="G38" i="1"/>
  <c r="H38" i="1"/>
  <c r="I38" i="1"/>
  <c r="AB38" i="1"/>
  <c r="E39" i="1"/>
  <c r="F39" i="1"/>
  <c r="G39" i="1"/>
  <c r="H39" i="1"/>
  <c r="I39" i="1"/>
  <c r="J39" i="1"/>
  <c r="AB39" i="1"/>
  <c r="AA39" i="1"/>
  <c r="Z39" i="1"/>
  <c r="E40" i="1"/>
  <c r="F40" i="1"/>
  <c r="G40" i="1"/>
  <c r="H40" i="1"/>
  <c r="I40" i="1"/>
  <c r="J40" i="1"/>
  <c r="K40" i="1"/>
  <c r="AB40" i="1"/>
  <c r="AA40" i="1"/>
  <c r="E41" i="1"/>
  <c r="F41" i="1"/>
  <c r="G41" i="1"/>
  <c r="H41" i="1"/>
  <c r="I41" i="1"/>
  <c r="J41" i="1"/>
  <c r="K41" i="1"/>
  <c r="L41" i="1"/>
  <c r="AB41" i="1"/>
  <c r="AA41" i="1"/>
  <c r="E42" i="1"/>
  <c r="F42" i="1"/>
  <c r="G42" i="1"/>
  <c r="H42" i="1"/>
  <c r="I42" i="1"/>
  <c r="J42" i="1"/>
  <c r="K42" i="1"/>
  <c r="L42" i="1"/>
  <c r="M42" i="1"/>
  <c r="AB42" i="1"/>
  <c r="AA42" i="1"/>
  <c r="Z42" i="1"/>
  <c r="E43" i="1"/>
  <c r="F43" i="1"/>
  <c r="G43" i="1"/>
  <c r="H43" i="1"/>
  <c r="I43" i="1"/>
  <c r="J43" i="1"/>
  <c r="K43" i="1"/>
  <c r="L43" i="1"/>
  <c r="M43" i="1"/>
  <c r="N43" i="1"/>
  <c r="AB43" i="1"/>
  <c r="AA43" i="1"/>
  <c r="E44" i="1"/>
  <c r="F44" i="1"/>
  <c r="G44" i="1"/>
  <c r="H44" i="1"/>
  <c r="I44" i="1"/>
  <c r="J44" i="1"/>
  <c r="K44" i="1"/>
  <c r="L44" i="1"/>
  <c r="M44" i="1"/>
  <c r="N44" i="1"/>
  <c r="O44" i="1"/>
  <c r="AB44" i="1"/>
  <c r="AA44" i="1"/>
  <c r="Z44" i="1"/>
  <c r="Y44" i="1"/>
  <c r="E45" i="1"/>
  <c r="F45" i="1"/>
  <c r="G45" i="1"/>
  <c r="H45" i="1"/>
  <c r="I45" i="1"/>
  <c r="J45" i="1"/>
  <c r="K45" i="1"/>
  <c r="L45" i="1"/>
  <c r="M45" i="1"/>
  <c r="N45" i="1"/>
  <c r="O45" i="1"/>
  <c r="P45" i="1"/>
  <c r="AB45" i="1"/>
  <c r="AA45" i="1"/>
  <c r="Z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AB46" i="1"/>
  <c r="AA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AB47" i="1"/>
  <c r="AA47" i="1"/>
  <c r="Z47" i="1"/>
  <c r="Y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B48" i="1"/>
  <c r="AA48" i="1"/>
  <c r="Z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AB49" i="1"/>
  <c r="AA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AB50" i="1"/>
  <c r="AA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AB51" i="1"/>
  <c r="AA51" i="1"/>
  <c r="Z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AB52" i="1"/>
  <c r="AA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B53" i="1"/>
  <c r="AA53" i="1"/>
  <c r="Z53" i="1"/>
  <c r="Y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AB54" i="1"/>
  <c r="AA54" i="1"/>
  <c r="Z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B55" i="1"/>
  <c r="AA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3" i="1"/>
  <c r="F5" i="1"/>
  <c r="G5" i="1"/>
  <c r="H5" i="1"/>
  <c r="I5" i="1"/>
  <c r="I6" i="1"/>
  <c r="I7" i="1"/>
  <c r="I8" i="1"/>
  <c r="J5" i="1"/>
  <c r="J6" i="1"/>
  <c r="J7" i="1"/>
  <c r="J8" i="1"/>
  <c r="J9" i="1"/>
  <c r="K5" i="1"/>
  <c r="K6" i="1"/>
  <c r="K7" i="1"/>
  <c r="K8" i="1"/>
  <c r="K9" i="1"/>
  <c r="K10" i="1"/>
  <c r="L5" i="1"/>
  <c r="L6" i="1"/>
  <c r="L7" i="1"/>
  <c r="L8" i="1"/>
  <c r="L9" i="1"/>
  <c r="L10" i="1"/>
  <c r="L11" i="1"/>
  <c r="M5" i="1"/>
  <c r="M6" i="1"/>
  <c r="M7" i="1"/>
  <c r="M8" i="1"/>
  <c r="M9" i="1"/>
  <c r="M10" i="1"/>
  <c r="M11" i="1"/>
  <c r="M12" i="1"/>
  <c r="N5" i="1"/>
  <c r="O5" i="1"/>
  <c r="P5" i="1"/>
  <c r="Q5" i="1"/>
  <c r="Q6" i="1"/>
  <c r="Q7" i="1"/>
  <c r="Q8" i="1"/>
  <c r="Q9" i="1"/>
  <c r="Q10" i="1"/>
  <c r="Q11" i="1"/>
  <c r="Q12" i="1"/>
  <c r="Q13" i="1"/>
  <c r="Q14" i="1"/>
  <c r="Q15" i="1"/>
  <c r="Q16" i="1"/>
  <c r="R5" i="1"/>
  <c r="R6" i="1"/>
  <c r="R7" i="1"/>
  <c r="R8" i="1"/>
  <c r="R9" i="1"/>
  <c r="S5" i="1"/>
  <c r="S6" i="1"/>
  <c r="S7" i="1"/>
  <c r="S8" i="1"/>
  <c r="S9" i="1"/>
  <c r="S1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V5" i="1"/>
  <c r="W5" i="1"/>
  <c r="X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F6" i="1"/>
  <c r="G6" i="1"/>
  <c r="H6" i="1"/>
  <c r="N6" i="1"/>
  <c r="N7" i="1"/>
  <c r="N8" i="1"/>
  <c r="N9" i="1"/>
  <c r="N10" i="1"/>
  <c r="N11" i="1"/>
  <c r="N12" i="1"/>
  <c r="N13" i="1"/>
  <c r="O6" i="1"/>
  <c r="P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W6" i="1"/>
  <c r="X6" i="1"/>
  <c r="F7" i="1"/>
  <c r="G7" i="1"/>
  <c r="H7" i="1"/>
  <c r="O7" i="1"/>
  <c r="O8" i="1"/>
  <c r="O9" i="1"/>
  <c r="O10" i="1"/>
  <c r="O11" i="1"/>
  <c r="O12" i="1"/>
  <c r="O13" i="1"/>
  <c r="O14" i="1"/>
  <c r="P7" i="1"/>
  <c r="W7" i="1"/>
  <c r="W8" i="1"/>
  <c r="W9" i="1"/>
  <c r="W10" i="1"/>
  <c r="W11" i="1"/>
  <c r="W12" i="1"/>
  <c r="W13" i="1"/>
  <c r="W14" i="1"/>
  <c r="X7" i="1"/>
  <c r="F8" i="1"/>
  <c r="G8" i="1"/>
  <c r="H8" i="1"/>
  <c r="P8" i="1"/>
  <c r="P9" i="1"/>
  <c r="P10" i="1"/>
  <c r="P11" i="1"/>
  <c r="P12" i="1"/>
  <c r="P13" i="1"/>
  <c r="P14" i="1"/>
  <c r="P15" i="1"/>
  <c r="X8" i="1"/>
  <c r="X9" i="1"/>
  <c r="X10" i="1"/>
  <c r="X11" i="1"/>
  <c r="X12" i="1"/>
  <c r="X13" i="1"/>
  <c r="X14" i="1"/>
  <c r="X15" i="1"/>
  <c r="F9" i="1"/>
  <c r="G9" i="1"/>
  <c r="H9" i="1"/>
  <c r="I9" i="1"/>
  <c r="F10" i="1"/>
  <c r="G10" i="1"/>
  <c r="H10" i="1"/>
  <c r="I10" i="1"/>
  <c r="J10" i="1"/>
  <c r="R10" i="1"/>
  <c r="R11" i="1"/>
  <c r="R12" i="1"/>
  <c r="R13" i="1"/>
  <c r="R14" i="1"/>
  <c r="R15" i="1"/>
  <c r="R16" i="1"/>
  <c r="R17" i="1"/>
  <c r="F11" i="1"/>
  <c r="G11" i="1"/>
  <c r="H11" i="1"/>
  <c r="I11" i="1"/>
  <c r="J11" i="1"/>
  <c r="K11" i="1"/>
  <c r="S11" i="1"/>
  <c r="S12" i="1"/>
  <c r="S13" i="1"/>
  <c r="S14" i="1"/>
  <c r="S15" i="1"/>
  <c r="S16" i="1"/>
  <c r="S17" i="1"/>
  <c r="S18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O15" i="1"/>
  <c r="W15" i="1"/>
  <c r="W16" i="1"/>
  <c r="W17" i="1"/>
  <c r="W18" i="1"/>
  <c r="W19" i="1"/>
  <c r="W20" i="1"/>
  <c r="W21" i="1"/>
  <c r="W22" i="1"/>
  <c r="F16" i="1"/>
  <c r="G16" i="1"/>
  <c r="H16" i="1"/>
  <c r="I16" i="1"/>
  <c r="J16" i="1"/>
  <c r="K16" i="1"/>
  <c r="L16" i="1"/>
  <c r="M16" i="1"/>
  <c r="N16" i="1"/>
  <c r="O16" i="1"/>
  <c r="P16" i="1"/>
  <c r="X16" i="1"/>
  <c r="X17" i="1"/>
  <c r="X18" i="1"/>
  <c r="X19" i="1"/>
  <c r="X20" i="1"/>
  <c r="X21" i="1"/>
  <c r="X22" i="1"/>
  <c r="X23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F4" i="1"/>
  <c r="B6" i="1"/>
  <c r="B7" i="1"/>
  <c r="B4" i="1"/>
  <c r="B8" i="1"/>
  <c r="B10" i="1"/>
  <c r="B11" i="1"/>
  <c r="B10" i="4"/>
  <c r="H4" i="4"/>
  <c r="F5" i="2"/>
  <c r="G4" i="2"/>
  <c r="B11" i="2"/>
  <c r="Z40" i="1"/>
  <c r="Y40" i="1"/>
  <c r="X40" i="1"/>
  <c r="Z52" i="1"/>
  <c r="Y52" i="1"/>
  <c r="X52" i="1"/>
  <c r="Z43" i="1"/>
  <c r="Y43" i="1"/>
  <c r="X43" i="1"/>
  <c r="Z41" i="1"/>
  <c r="Y41" i="1"/>
  <c r="Z50" i="1"/>
  <c r="Y50" i="1"/>
  <c r="Z49" i="1"/>
  <c r="Y49" i="1"/>
  <c r="X49" i="1"/>
  <c r="Z46" i="1"/>
  <c r="Y46" i="1"/>
  <c r="X46" i="1"/>
  <c r="AA33" i="1"/>
  <c r="Z33" i="1"/>
  <c r="Y33" i="1"/>
  <c r="X33" i="1"/>
  <c r="AA38" i="1"/>
  <c r="Z38" i="1"/>
  <c r="Y38" i="1"/>
  <c r="AA37" i="1"/>
  <c r="Z37" i="1"/>
  <c r="Y37" i="1"/>
  <c r="X37" i="1"/>
  <c r="I4" i="4"/>
  <c r="H5" i="4"/>
  <c r="H6" i="4"/>
  <c r="H7" i="4"/>
  <c r="B11" i="4"/>
  <c r="H4" i="2"/>
  <c r="G5" i="2"/>
  <c r="G6" i="2"/>
  <c r="Y45" i="1"/>
  <c r="X50" i="1"/>
  <c r="W50" i="1"/>
  <c r="V50" i="1"/>
  <c r="X38" i="1"/>
  <c r="W38" i="1"/>
  <c r="V38" i="1"/>
  <c r="Y39" i="1"/>
  <c r="X39" i="1"/>
  <c r="W39" i="1"/>
  <c r="Y51" i="1"/>
  <c r="X51" i="1"/>
  <c r="W51" i="1"/>
  <c r="Z36" i="1"/>
  <c r="Y42" i="1"/>
  <c r="X42" i="1"/>
  <c r="W42" i="1"/>
  <c r="Y48" i="1"/>
  <c r="J4" i="4"/>
  <c r="I5" i="4"/>
  <c r="I6" i="4"/>
  <c r="I7" i="4"/>
  <c r="I8" i="4"/>
  <c r="H5" i="2"/>
  <c r="H6" i="2"/>
  <c r="H7" i="2"/>
  <c r="I4" i="2"/>
  <c r="X45" i="1"/>
  <c r="W45" i="1"/>
  <c r="X44" i="1"/>
  <c r="Y36" i="1"/>
  <c r="X36" i="1"/>
  <c r="W36" i="1"/>
  <c r="Y35" i="1"/>
  <c r="X48" i="1"/>
  <c r="W48" i="1"/>
  <c r="V48" i="1"/>
  <c r="U48" i="1"/>
  <c r="T48" i="1"/>
  <c r="X47" i="1"/>
  <c r="X41" i="1"/>
  <c r="W49" i="1"/>
  <c r="V49" i="1"/>
  <c r="U49" i="1"/>
  <c r="W37" i="1"/>
  <c r="V37" i="1"/>
  <c r="U37" i="1"/>
  <c r="J5" i="4"/>
  <c r="J6" i="4"/>
  <c r="J7" i="4"/>
  <c r="J8" i="4"/>
  <c r="J9" i="4"/>
  <c r="K4" i="4"/>
  <c r="J4" i="2"/>
  <c r="I5" i="2"/>
  <c r="I6" i="2"/>
  <c r="I7" i="2"/>
  <c r="I8" i="2"/>
  <c r="W47" i="1"/>
  <c r="V47" i="1"/>
  <c r="U47" i="1"/>
  <c r="T47" i="1"/>
  <c r="S47" i="1"/>
  <c r="W46" i="1"/>
  <c r="V46" i="1"/>
  <c r="U46" i="1"/>
  <c r="T46" i="1"/>
  <c r="S46" i="1"/>
  <c r="R46" i="1"/>
  <c r="V36" i="1"/>
  <c r="U36" i="1"/>
  <c r="T36" i="1"/>
  <c r="X35" i="1"/>
  <c r="W35" i="1"/>
  <c r="V35" i="1"/>
  <c r="U35" i="1"/>
  <c r="T35" i="1"/>
  <c r="S35" i="1"/>
  <c r="X34" i="1"/>
  <c r="W44" i="1"/>
  <c r="V44" i="1"/>
  <c r="U44" i="1"/>
  <c r="T44" i="1"/>
  <c r="S44" i="1"/>
  <c r="R44" i="1"/>
  <c r="Q44" i="1"/>
  <c r="P44" i="1"/>
  <c r="W43" i="1"/>
  <c r="W41" i="1"/>
  <c r="V41" i="1"/>
  <c r="W40" i="1"/>
  <c r="V45" i="1"/>
  <c r="U45" i="1"/>
  <c r="T45" i="1"/>
  <c r="S45" i="1"/>
  <c r="R45" i="1"/>
  <c r="Q45" i="1"/>
  <c r="K5" i="4"/>
  <c r="K6" i="4"/>
  <c r="K7" i="4"/>
  <c r="K8" i="4"/>
  <c r="K9" i="4"/>
  <c r="K10" i="4"/>
  <c r="L4" i="4"/>
  <c r="J5" i="2"/>
  <c r="J6" i="2"/>
  <c r="J7" i="2"/>
  <c r="J8" i="2"/>
  <c r="J9" i="2"/>
  <c r="K4" i="2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N42" i="1"/>
  <c r="W34" i="1"/>
  <c r="V34" i="1"/>
  <c r="U34" i="1"/>
  <c r="T34" i="1"/>
  <c r="S34" i="1"/>
  <c r="R34" i="1"/>
  <c r="W33" i="1"/>
  <c r="V33" i="1"/>
  <c r="U33" i="1"/>
  <c r="T33" i="1"/>
  <c r="S33" i="1"/>
  <c r="R33" i="1"/>
  <c r="Q33" i="1"/>
  <c r="V40" i="1"/>
  <c r="U40" i="1"/>
  <c r="T40" i="1"/>
  <c r="S40" i="1"/>
  <c r="R40" i="1"/>
  <c r="Q40" i="1"/>
  <c r="P40" i="1"/>
  <c r="O40" i="1"/>
  <c r="N40" i="1"/>
  <c r="M40" i="1"/>
  <c r="L40" i="1"/>
  <c r="V39" i="1"/>
  <c r="U41" i="1"/>
  <c r="T41" i="1"/>
  <c r="S41" i="1"/>
  <c r="R41" i="1"/>
  <c r="Q41" i="1"/>
  <c r="P41" i="1"/>
  <c r="O41" i="1"/>
  <c r="N41" i="1"/>
  <c r="M41" i="1"/>
  <c r="L5" i="4"/>
  <c r="L6" i="4"/>
  <c r="L7" i="4"/>
  <c r="L8" i="4"/>
  <c r="L9" i="4"/>
  <c r="L10" i="4"/>
  <c r="L11" i="4"/>
  <c r="M4" i="4"/>
  <c r="K5" i="2"/>
  <c r="K6" i="2"/>
  <c r="K7" i="2"/>
  <c r="K8" i="2"/>
  <c r="K9" i="2"/>
  <c r="K10" i="2"/>
  <c r="L4" i="2"/>
  <c r="U39" i="1"/>
  <c r="T39" i="1"/>
  <c r="S39" i="1"/>
  <c r="R39" i="1"/>
  <c r="Q39" i="1"/>
  <c r="P39" i="1"/>
  <c r="O39" i="1"/>
  <c r="N39" i="1"/>
  <c r="M39" i="1"/>
  <c r="L39" i="1"/>
  <c r="K39" i="1"/>
  <c r="U38" i="1"/>
  <c r="M5" i="4"/>
  <c r="M6" i="4"/>
  <c r="M7" i="4"/>
  <c r="M8" i="4"/>
  <c r="M9" i="4"/>
  <c r="M10" i="4"/>
  <c r="M11" i="4"/>
  <c r="M12" i="4"/>
  <c r="N4" i="4"/>
  <c r="M4" i="2"/>
  <c r="L5" i="2"/>
  <c r="L6" i="2"/>
  <c r="L7" i="2"/>
  <c r="L8" i="2"/>
  <c r="L9" i="2"/>
  <c r="L10" i="2"/>
  <c r="L11" i="2"/>
  <c r="T38" i="1"/>
  <c r="S38" i="1"/>
  <c r="R38" i="1"/>
  <c r="Q38" i="1"/>
  <c r="P38" i="1"/>
  <c r="O38" i="1"/>
  <c r="N38" i="1"/>
  <c r="M38" i="1"/>
  <c r="L38" i="1"/>
  <c r="K38" i="1"/>
  <c r="J38" i="1"/>
  <c r="T37" i="1"/>
  <c r="N5" i="4"/>
  <c r="N6" i="4"/>
  <c r="N7" i="4"/>
  <c r="N8" i="4"/>
  <c r="N9" i="4"/>
  <c r="N10" i="4"/>
  <c r="N11" i="4"/>
  <c r="N12" i="4"/>
  <c r="N13" i="4"/>
  <c r="O4" i="4"/>
  <c r="M5" i="2"/>
  <c r="M6" i="2"/>
  <c r="M7" i="2"/>
  <c r="M8" i="2"/>
  <c r="M9" i="2"/>
  <c r="M10" i="2"/>
  <c r="M11" i="2"/>
  <c r="M12" i="2"/>
  <c r="N4" i="2"/>
  <c r="S37" i="1"/>
  <c r="R37" i="1"/>
  <c r="Q37" i="1"/>
  <c r="P37" i="1"/>
  <c r="O37" i="1"/>
  <c r="N37" i="1"/>
  <c r="M37" i="1"/>
  <c r="L37" i="1"/>
  <c r="K37" i="1"/>
  <c r="J37" i="1"/>
  <c r="I37" i="1"/>
  <c r="S36" i="1"/>
  <c r="O5" i="4"/>
  <c r="O6" i="4"/>
  <c r="O7" i="4"/>
  <c r="O8" i="4"/>
  <c r="O9" i="4"/>
  <c r="O10" i="4"/>
  <c r="O11" i="4"/>
  <c r="O12" i="4"/>
  <c r="O13" i="4"/>
  <c r="O14" i="4"/>
  <c r="P4" i="4"/>
  <c r="O4" i="2"/>
  <c r="N5" i="2"/>
  <c r="N6" i="2"/>
  <c r="N7" i="2"/>
  <c r="N8" i="2"/>
  <c r="N9" i="2"/>
  <c r="N10" i="2"/>
  <c r="N11" i="2"/>
  <c r="N12" i="2"/>
  <c r="N13" i="2"/>
  <c r="R36" i="1"/>
  <c r="Q36" i="1"/>
  <c r="P36" i="1"/>
  <c r="O36" i="1"/>
  <c r="N36" i="1"/>
  <c r="M36" i="1"/>
  <c r="L36" i="1"/>
  <c r="K36" i="1"/>
  <c r="J36" i="1"/>
  <c r="I36" i="1"/>
  <c r="H36" i="1"/>
  <c r="R35" i="1"/>
  <c r="Q4" i="4"/>
  <c r="P5" i="4"/>
  <c r="P6" i="4"/>
  <c r="P7" i="4"/>
  <c r="P8" i="4"/>
  <c r="P9" i="4"/>
  <c r="P10" i="4"/>
  <c r="P11" i="4"/>
  <c r="P12" i="4"/>
  <c r="P13" i="4"/>
  <c r="P14" i="4"/>
  <c r="P15" i="4"/>
  <c r="O5" i="2"/>
  <c r="O6" i="2"/>
  <c r="O7" i="2"/>
  <c r="O8" i="2"/>
  <c r="O9" i="2"/>
  <c r="O10" i="2"/>
  <c r="O11" i="2"/>
  <c r="O12" i="2"/>
  <c r="O13" i="2"/>
  <c r="O14" i="2"/>
  <c r="P4" i="2"/>
  <c r="Q35" i="1"/>
  <c r="P35" i="1"/>
  <c r="O35" i="1"/>
  <c r="N35" i="1"/>
  <c r="M35" i="1"/>
  <c r="L35" i="1"/>
  <c r="K35" i="1"/>
  <c r="J35" i="1"/>
  <c r="I35" i="1"/>
  <c r="H35" i="1"/>
  <c r="G35" i="1"/>
  <c r="Q34" i="1"/>
  <c r="Q5" i="4"/>
  <c r="Q6" i="4"/>
  <c r="Q7" i="4"/>
  <c r="Q8" i="4"/>
  <c r="Q9" i="4"/>
  <c r="Q10" i="4"/>
  <c r="Q11" i="4"/>
  <c r="Q12" i="4"/>
  <c r="Q13" i="4"/>
  <c r="Q14" i="4"/>
  <c r="Q15" i="4"/>
  <c r="Q16" i="4"/>
  <c r="R4" i="4"/>
  <c r="P5" i="2"/>
  <c r="P6" i="2"/>
  <c r="P7" i="2"/>
  <c r="P8" i="2"/>
  <c r="P9" i="2"/>
  <c r="P10" i="2"/>
  <c r="P11" i="2"/>
  <c r="P12" i="2"/>
  <c r="P13" i="2"/>
  <c r="P14" i="2"/>
  <c r="P15" i="2"/>
  <c r="Q4" i="2"/>
  <c r="P34" i="1"/>
  <c r="O34" i="1"/>
  <c r="N34" i="1"/>
  <c r="M34" i="1"/>
  <c r="L34" i="1"/>
  <c r="K34" i="1"/>
  <c r="J34" i="1"/>
  <c r="I34" i="1"/>
  <c r="H34" i="1"/>
  <c r="G34" i="1"/>
  <c r="F34" i="1"/>
  <c r="P33" i="1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Q5" i="2"/>
  <c r="Q6" i="2"/>
  <c r="Q7" i="2"/>
  <c r="Q8" i="2"/>
  <c r="Q9" i="2"/>
  <c r="Q10" i="2"/>
  <c r="Q11" i="2"/>
  <c r="Q12" i="2"/>
  <c r="Q13" i="2"/>
  <c r="Q14" i="2"/>
  <c r="Q15" i="2"/>
  <c r="Q16" i="2"/>
  <c r="R4" i="2"/>
  <c r="O33" i="1"/>
  <c r="N33" i="1"/>
  <c r="M33" i="1"/>
  <c r="L33" i="1"/>
  <c r="K33" i="1"/>
  <c r="J33" i="1"/>
  <c r="I33" i="1"/>
  <c r="H33" i="1"/>
  <c r="G33" i="1"/>
  <c r="F33" i="1"/>
  <c r="E33" i="1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4" i="2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U4" i="4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T4" i="2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V4" i="4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W4" i="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V4" i="2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4" i="4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W4" i="2"/>
  <c r="Y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4" i="2"/>
  <c r="Z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Y4" i="2"/>
  <c r="AA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Z4" i="2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B4" i="4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AA4" i="2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C4" i="4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B4" i="2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D4" i="4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D5" i="4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4" i="2"/>
  <c r="AD6" i="4"/>
  <c r="AD5" i="2"/>
  <c r="AD7" i="4"/>
  <c r="AD6" i="2"/>
  <c r="AC33" i="2"/>
  <c r="AD8" i="4"/>
  <c r="AD7" i="2"/>
  <c r="AD9" i="4"/>
  <c r="AD8" i="2"/>
  <c r="AC34" i="2"/>
  <c r="AD10" i="4"/>
  <c r="AB33" i="2"/>
  <c r="AD9" i="2"/>
  <c r="AC35" i="2"/>
  <c r="AD11" i="4"/>
  <c r="AD10" i="2"/>
  <c r="AC36" i="2"/>
  <c r="AB34" i="2"/>
  <c r="AD12" i="4"/>
  <c r="AA33" i="2"/>
  <c r="AD11" i="2"/>
  <c r="AC38" i="2"/>
  <c r="AB35" i="2"/>
  <c r="AC37" i="2"/>
  <c r="AD13" i="4"/>
  <c r="AB37" i="2"/>
  <c r="Z33" i="2"/>
  <c r="AB36" i="2"/>
  <c r="AA36" i="2"/>
  <c r="AD12" i="2"/>
  <c r="AA34" i="2"/>
  <c r="AD14" i="4"/>
  <c r="AD13" i="2"/>
  <c r="AC40" i="2"/>
  <c r="AA35" i="2"/>
  <c r="Z35" i="2"/>
  <c r="AC39" i="2"/>
  <c r="AD15" i="4"/>
  <c r="Z34" i="2"/>
  <c r="Y34" i="2"/>
  <c r="AB39" i="2"/>
  <c r="AB38" i="2"/>
  <c r="AD14" i="2"/>
  <c r="AD16" i="4"/>
  <c r="Y33" i="2"/>
  <c r="X33" i="2"/>
  <c r="AC41" i="2"/>
  <c r="AA38" i="2"/>
  <c r="AA37" i="2"/>
  <c r="AD15" i="2"/>
  <c r="AD17" i="4"/>
  <c r="Z37" i="2"/>
  <c r="Z36" i="2"/>
  <c r="AD16" i="2"/>
  <c r="AB40" i="2"/>
  <c r="AC42" i="2"/>
  <c r="AB41" i="2"/>
  <c r="AD18" i="4"/>
  <c r="AA40" i="2"/>
  <c r="AA39" i="2"/>
  <c r="Y36" i="2"/>
  <c r="Y35" i="2"/>
  <c r="AD17" i="2"/>
  <c r="AC43" i="2"/>
  <c r="AD19" i="4"/>
  <c r="AC44" i="2"/>
  <c r="AD18" i="2"/>
  <c r="X35" i="2"/>
  <c r="X34" i="2"/>
  <c r="AB43" i="2"/>
  <c r="AB42" i="2"/>
  <c r="Z39" i="2"/>
  <c r="Z38" i="2"/>
  <c r="AD20" i="4"/>
  <c r="W34" i="2"/>
  <c r="W33" i="2"/>
  <c r="V33" i="2"/>
  <c r="AD19" i="2"/>
  <c r="Y38" i="2"/>
  <c r="Y37" i="2"/>
  <c r="AA42" i="2"/>
  <c r="AA41" i="2"/>
  <c r="AC45" i="2"/>
  <c r="AD21" i="4"/>
  <c r="AD20" i="2"/>
  <c r="Z41" i="2"/>
  <c r="Z40" i="2"/>
  <c r="AB44" i="2"/>
  <c r="X37" i="2"/>
  <c r="X36" i="2"/>
  <c r="AC47" i="2"/>
  <c r="AC46" i="2"/>
  <c r="AB46" i="2"/>
  <c r="AD22" i="4"/>
  <c r="AA43" i="2"/>
  <c r="AD21" i="2"/>
  <c r="W36" i="2"/>
  <c r="W35" i="2"/>
  <c r="Y40" i="2"/>
  <c r="Y39" i="2"/>
  <c r="AB45" i="2"/>
  <c r="AA45" i="2"/>
  <c r="AC48" i="2"/>
  <c r="AB47" i="2"/>
  <c r="AD23" i="4"/>
  <c r="AA46" i="2"/>
  <c r="AD22" i="2"/>
  <c r="Z42" i="2"/>
  <c r="V35" i="2"/>
  <c r="V34" i="2"/>
  <c r="Z45" i="2"/>
  <c r="X39" i="2"/>
  <c r="X38" i="2"/>
  <c r="AA44" i="2"/>
  <c r="Z44" i="2"/>
  <c r="AD24" i="4"/>
  <c r="Y44" i="2"/>
  <c r="W38" i="2"/>
  <c r="W37" i="2"/>
  <c r="AD23" i="2"/>
  <c r="AC50" i="2"/>
  <c r="U34" i="2"/>
  <c r="U33" i="2"/>
  <c r="T33" i="2"/>
  <c r="Y41" i="2"/>
  <c r="Z43" i="2"/>
  <c r="Y43" i="2"/>
  <c r="X43" i="2"/>
  <c r="AC49" i="2"/>
  <c r="AD25" i="4"/>
  <c r="AB49" i="2"/>
  <c r="AB48" i="2"/>
  <c r="AC51" i="2"/>
  <c r="AD24" i="2"/>
  <c r="V37" i="2"/>
  <c r="V36" i="2"/>
  <c r="X40" i="2"/>
  <c r="Y42" i="2"/>
  <c r="X42" i="2"/>
  <c r="W42" i="2"/>
  <c r="AD26" i="4"/>
  <c r="AB50" i="2"/>
  <c r="U36" i="2"/>
  <c r="U35" i="2"/>
  <c r="AD25" i="2"/>
  <c r="AC52" i="2"/>
  <c r="W39" i="2"/>
  <c r="X41" i="2"/>
  <c r="W41" i="2"/>
  <c r="V41" i="2"/>
  <c r="AA48" i="2"/>
  <c r="AA47" i="2"/>
  <c r="AA49" i="2"/>
  <c r="AD27" i="4"/>
  <c r="V38" i="2"/>
  <c r="AD26" i="2"/>
  <c r="AC53" i="2"/>
  <c r="Z47" i="2"/>
  <c r="Z46" i="2"/>
  <c r="T35" i="2"/>
  <c r="T34" i="2"/>
  <c r="Z48" i="2"/>
  <c r="W40" i="2"/>
  <c r="V40" i="2"/>
  <c r="U40" i="2"/>
  <c r="AB51" i="2"/>
  <c r="AA50" i="2"/>
  <c r="AD28" i="4"/>
  <c r="Y47" i="2"/>
  <c r="Z49" i="2"/>
  <c r="AD27" i="2"/>
  <c r="Y48" i="2"/>
  <c r="X47" i="2"/>
  <c r="S34" i="2"/>
  <c r="S33" i="2"/>
  <c r="R33" i="2"/>
  <c r="AB52" i="2"/>
  <c r="AA51" i="2"/>
  <c r="U38" i="2"/>
  <c r="T38" i="2"/>
  <c r="S38" i="2"/>
  <c r="U37" i="2"/>
  <c r="Y46" i="2"/>
  <c r="X46" i="2"/>
  <c r="Y45" i="2"/>
  <c r="V39" i="2"/>
  <c r="U39" i="2"/>
  <c r="T39" i="2"/>
  <c r="AD29" i="4"/>
  <c r="T37" i="2"/>
  <c r="S37" i="2"/>
  <c r="R37" i="2"/>
  <c r="T36" i="2"/>
  <c r="AD28" i="2"/>
  <c r="AC55" i="2"/>
  <c r="Z50" i="2"/>
  <c r="X45" i="2"/>
  <c r="W45" i="2"/>
  <c r="V45" i="2"/>
  <c r="X44" i="2"/>
  <c r="W46" i="2"/>
  <c r="AC54" i="2"/>
  <c r="S36" i="2"/>
  <c r="R36" i="2"/>
  <c r="Q36" i="2"/>
  <c r="S35" i="2"/>
  <c r="AD29" i="2"/>
  <c r="AC57" i="2"/>
  <c r="Y49" i="2"/>
  <c r="AB54" i="2"/>
  <c r="AB53" i="2"/>
  <c r="W44" i="2"/>
  <c r="V44" i="2"/>
  <c r="U44" i="2"/>
  <c r="W43" i="2"/>
  <c r="AA53" i="2"/>
  <c r="AA52" i="2"/>
  <c r="X48" i="2"/>
  <c r="R35" i="2"/>
  <c r="Q35" i="2"/>
  <c r="P35" i="2"/>
  <c r="R34" i="2"/>
  <c r="AC56" i="2"/>
  <c r="V43" i="2"/>
  <c r="U43" i="2"/>
  <c r="T43" i="2"/>
  <c r="V42" i="2"/>
  <c r="Q34" i="2"/>
  <c r="P34" i="2"/>
  <c r="O34" i="2"/>
  <c r="Q33" i="2"/>
  <c r="W47" i="2"/>
  <c r="Z52" i="2"/>
  <c r="Z51" i="2"/>
  <c r="U42" i="2"/>
  <c r="T42" i="2"/>
  <c r="S42" i="2"/>
  <c r="U41" i="2"/>
  <c r="AB56" i="2"/>
  <c r="AB55" i="2"/>
  <c r="P33" i="2"/>
  <c r="O33" i="2"/>
  <c r="N33" i="2"/>
  <c r="AA55" i="2"/>
  <c r="AA54" i="2"/>
  <c r="Y51" i="2"/>
  <c r="Y50" i="2"/>
  <c r="V46" i="2"/>
  <c r="T41" i="2"/>
  <c r="S41" i="2"/>
  <c r="R41" i="2"/>
  <c r="T40" i="2"/>
  <c r="X50" i="2"/>
  <c r="X49" i="2"/>
  <c r="S40" i="2"/>
  <c r="R40" i="2"/>
  <c r="Q40" i="2"/>
  <c r="S39" i="2"/>
  <c r="Z54" i="2"/>
  <c r="Z53" i="2"/>
  <c r="U45" i="2"/>
  <c r="R39" i="2"/>
  <c r="Q39" i="2"/>
  <c r="P39" i="2"/>
  <c r="R38" i="2"/>
  <c r="T44" i="2"/>
  <c r="Y53" i="2"/>
  <c r="Y52" i="2"/>
  <c r="W49" i="2"/>
  <c r="W48" i="2"/>
  <c r="X52" i="2"/>
  <c r="X51" i="2"/>
  <c r="S43" i="2"/>
  <c r="Q38" i="2"/>
  <c r="P38" i="2"/>
  <c r="O38" i="2"/>
  <c r="Q37" i="2"/>
  <c r="V48" i="2"/>
  <c r="V47" i="2"/>
  <c r="P37" i="2"/>
  <c r="O37" i="2"/>
  <c r="N37" i="2"/>
  <c r="P36" i="2"/>
  <c r="R42" i="2"/>
  <c r="W51" i="2"/>
  <c r="W50" i="2"/>
  <c r="U47" i="2"/>
  <c r="U46" i="2"/>
  <c r="V50" i="2"/>
  <c r="V49" i="2"/>
  <c r="O36" i="2"/>
  <c r="N36" i="2"/>
  <c r="M36" i="2"/>
  <c r="O35" i="2"/>
  <c r="T46" i="2"/>
  <c r="T45" i="2"/>
  <c r="Q41" i="2"/>
  <c r="N35" i="2"/>
  <c r="M35" i="2"/>
  <c r="L35" i="2"/>
  <c r="N34" i="2"/>
  <c r="P40" i="2"/>
  <c r="S45" i="2"/>
  <c r="S44" i="2"/>
  <c r="U49" i="2"/>
  <c r="U48" i="2"/>
  <c r="T48" i="2"/>
  <c r="T47" i="2"/>
  <c r="R44" i="2"/>
  <c r="R43" i="2"/>
  <c r="O39" i="2"/>
  <c r="M34" i="2"/>
  <c r="L34" i="2"/>
  <c r="K34" i="2"/>
  <c r="M33" i="2"/>
  <c r="Q43" i="2"/>
  <c r="Q42" i="2"/>
  <c r="N38" i="2"/>
  <c r="S47" i="2"/>
  <c r="S46" i="2"/>
  <c r="L33" i="2"/>
  <c r="K33" i="2"/>
  <c r="J33" i="2"/>
  <c r="M37" i="2"/>
  <c r="P42" i="2"/>
  <c r="P41" i="2"/>
  <c r="R46" i="2"/>
  <c r="R45" i="2"/>
  <c r="O41" i="2"/>
  <c r="O40" i="2"/>
  <c r="Q45" i="2"/>
  <c r="Q44" i="2"/>
  <c r="L36" i="2"/>
  <c r="K35" i="2"/>
  <c r="P44" i="2"/>
  <c r="P43" i="2"/>
  <c r="N40" i="2"/>
  <c r="N39" i="2"/>
  <c r="M39" i="2"/>
  <c r="M38" i="2"/>
  <c r="O43" i="2"/>
  <c r="O42" i="2"/>
  <c r="J34" i="2"/>
  <c r="I33" i="2"/>
  <c r="N42" i="2"/>
  <c r="N41" i="2"/>
  <c r="L38" i="2"/>
  <c r="L37" i="2"/>
  <c r="K37" i="2"/>
  <c r="K36" i="2"/>
  <c r="M41" i="2"/>
  <c r="M40" i="2"/>
  <c r="L40" i="2"/>
  <c r="L39" i="2"/>
  <c r="J36" i="2"/>
  <c r="J35" i="2"/>
  <c r="I35" i="2"/>
  <c r="I34" i="2"/>
  <c r="K39" i="2"/>
  <c r="K38" i="2"/>
  <c r="J38" i="2"/>
  <c r="J37" i="2"/>
  <c r="H34" i="2"/>
  <c r="H33" i="2"/>
  <c r="G33" i="2"/>
  <c r="I37" i="2"/>
  <c r="I36" i="2"/>
  <c r="H36" i="2"/>
  <c r="H35" i="2"/>
  <c r="G35" i="2"/>
  <c r="G34" i="2"/>
  <c r="F34" i="2"/>
  <c r="F33" i="2"/>
  <c r="E33" i="2"/>
</calcChain>
</file>

<file path=xl/comments1.xml><?xml version="1.0" encoding="utf-8"?>
<comments xmlns="http://schemas.openxmlformats.org/spreadsheetml/2006/main">
  <authors>
    <author>Gao XU, 2019-4-15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输入ETF的年度波动率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输入无风险利率（一个交易日的利率）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ETF当前价格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期权行权价</t>
        </r>
      </text>
    </comment>
  </commentList>
</comments>
</file>

<file path=xl/comments2.xml><?xml version="1.0" encoding="utf-8"?>
<comments xmlns="http://schemas.openxmlformats.org/spreadsheetml/2006/main">
  <authors>
    <author>Gao XU, 2019-4-15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输入ETF的年度波动率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输入无风险利率（一个交易日的利率）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ETF当前价格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期权行权价</t>
        </r>
      </text>
    </comment>
  </commentList>
</comments>
</file>

<file path=xl/comments3.xml><?xml version="1.0" encoding="utf-8"?>
<comments xmlns="http://schemas.openxmlformats.org/spreadsheetml/2006/main">
  <authors>
    <author>Gao XU, 2019-4-15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输入ETF的年度波动率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输入无风险利率（一个交易日的利率）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ETF当前价格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期权行权价</t>
        </r>
      </text>
    </comment>
  </commentList>
</comments>
</file>

<file path=xl/comments4.xml><?xml version="1.0" encoding="utf-8"?>
<comments xmlns="http://schemas.openxmlformats.org/spreadsheetml/2006/main">
  <authors>
    <author>Gao XU, 2019-4-15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输入ETF的年度波动率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输入无风险利率（一个交易日的利率）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ETF当前价格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期权行权价</t>
        </r>
      </text>
    </comment>
  </commentList>
</comments>
</file>

<file path=xl/sharedStrings.xml><?xml version="1.0" encoding="utf-8"?>
<sst xmlns="http://schemas.openxmlformats.org/spreadsheetml/2006/main" count="60" uniqueCount="20">
  <si>
    <t>买入期权定价二叉树</t>
    <phoneticPr fontId="3" type="noConversion"/>
  </si>
  <si>
    <t>模型参数</t>
    <phoneticPr fontId="3" type="noConversion"/>
  </si>
  <si>
    <t>σ =</t>
    <phoneticPr fontId="3" type="noConversion"/>
  </si>
  <si>
    <t>ETF price</t>
    <phoneticPr fontId="3" type="noConversion"/>
  </si>
  <si>
    <t>rΔt=</t>
    <phoneticPr fontId="3" type="noConversion"/>
  </si>
  <si>
    <t>u=</t>
    <phoneticPr fontId="3" type="noConversion"/>
  </si>
  <si>
    <t>d=</t>
    <phoneticPr fontId="3" type="noConversion"/>
  </si>
  <si>
    <r>
      <t>e</t>
    </r>
    <r>
      <rPr>
        <i/>
        <vertAlign val="superscript"/>
        <sz val="10"/>
        <color theme="1"/>
        <rFont val="Times New Roman"/>
        <family val="1"/>
      </rPr>
      <t>rΔt</t>
    </r>
    <r>
      <rPr>
        <i/>
        <sz val="10"/>
        <color theme="1"/>
        <rFont val="Times New Roman"/>
        <family val="1"/>
      </rPr>
      <t>=</t>
    </r>
    <phoneticPr fontId="3" type="noConversion"/>
  </si>
  <si>
    <t>q=</t>
    <phoneticPr fontId="3" type="noConversion"/>
  </si>
  <si>
    <r>
      <rPr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-q=</t>
    </r>
    <phoneticPr fontId="3" type="noConversion"/>
  </si>
  <si>
    <t>K=</t>
    <phoneticPr fontId="3" type="noConversion"/>
  </si>
  <si>
    <t>CALL</t>
    <phoneticPr fontId="2" type="noConversion"/>
  </si>
  <si>
    <t>PUT</t>
    <phoneticPr fontId="2" type="noConversion"/>
  </si>
  <si>
    <t>put</t>
    <phoneticPr fontId="2" type="noConversion"/>
  </si>
  <si>
    <t>u=</t>
    <phoneticPr fontId="3" type="noConversion"/>
  </si>
  <si>
    <t>d=</t>
    <phoneticPr fontId="3" type="noConversion"/>
  </si>
  <si>
    <t>rbar=</t>
    <phoneticPr fontId="3" type="noConversion"/>
  </si>
  <si>
    <t>利率网格</t>
    <phoneticPr fontId="3" type="noConversion"/>
  </si>
  <si>
    <t>不可提前还款</t>
    <phoneticPr fontId="3" type="noConversion"/>
  </si>
  <si>
    <t>可提前还款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</si>
</sst>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_ "/>
    <numFmt numFmtId="177" formatCode="0.0000_ "/>
    <numFmt numFmtId="178" formatCode="0.000_ "/>
  </numFmts>
  <fonts count="11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times new roman"/>
      <family val="2"/>
      <charset val="134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2"/>
      <charset val="134"/>
    </font>
    <font>
      <i/>
      <vertAlign val="superscript"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176" fontId="0" fillId="2" borderId="0" xfId="0" applyNumberFormat="1" applyFill="1">
      <alignment vertical="center"/>
    </xf>
    <xf numFmtId="0" fontId="6" fillId="2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topLeftCell="L19" workbookViewId="0">
      <selection activeCell="AC58" sqref="AC58"/>
    </sheetView>
  </sheetViews>
  <sheetFormatPr defaultRowHeight="13.9" x14ac:dyDescent="0.4"/>
  <sheetData>
    <row r="1" spans="1:31" x14ac:dyDescent="0.4">
      <c r="A1" s="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</row>
    <row r="2" spans="1:31" x14ac:dyDescent="0.4">
      <c r="A2" s="1" t="s">
        <v>1</v>
      </c>
    </row>
    <row r="3" spans="1:31" x14ac:dyDescent="0.4">
      <c r="A3" s="2" t="s">
        <v>2</v>
      </c>
      <c r="B3" s="3">
        <v>0.3</v>
      </c>
      <c r="D3" s="4" t="s">
        <v>3</v>
      </c>
    </row>
    <row r="4" spans="1:31" x14ac:dyDescent="0.4">
      <c r="A4" s="2" t="s">
        <v>4</v>
      </c>
      <c r="B4" s="5">
        <f>3/100/246</f>
        <v>1.2195121951219512E-4</v>
      </c>
      <c r="E4" s="6">
        <v>2.9060000000000001</v>
      </c>
      <c r="F4">
        <f>E4*$B$6</f>
        <v>2.9621189287442862</v>
      </c>
      <c r="G4">
        <f t="shared" ref="G4:AD4" si="0">F4*$B$6</f>
        <v>3.0193215925757735</v>
      </c>
      <c r="H4">
        <f t="shared" si="0"/>
        <v>3.0776289199363531</v>
      </c>
      <c r="I4">
        <f t="shared" si="0"/>
        <v>3.1370622434254316</v>
      </c>
      <c r="J4">
        <f t="shared" si="0"/>
        <v>3.1976433076047783</v>
      </c>
      <c r="K4">
        <f t="shared" si="0"/>
        <v>3.2593942769540956</v>
      </c>
      <c r="L4">
        <f t="shared" si="0"/>
        <v>3.3223377439802211</v>
      </c>
      <c r="M4">
        <f t="shared" si="0"/>
        <v>3.3864967374829322</v>
      </c>
      <c r="N4">
        <f t="shared" si="0"/>
        <v>3.4518947309803725</v>
      </c>
      <c r="O4">
        <f t="shared" si="0"/>
        <v>3.5185556512971874</v>
      </c>
      <c r="P4">
        <f t="shared" si="0"/>
        <v>3.5865038873185058</v>
      </c>
      <c r="Q4">
        <f t="shared" si="0"/>
        <v>3.6557642989129766</v>
      </c>
      <c r="R4">
        <f t="shared" si="0"/>
        <v>3.7263622260281184</v>
      </c>
      <c r="S4">
        <f t="shared" si="0"/>
        <v>3.7983234979613156</v>
      </c>
      <c r="T4">
        <f t="shared" si="0"/>
        <v>3.8716744428098493</v>
      </c>
      <c r="U4">
        <f t="shared" si="0"/>
        <v>3.946441897103421</v>
      </c>
      <c r="V4">
        <f t="shared" si="0"/>
        <v>4.0226532156226957</v>
      </c>
      <c r="W4">
        <f t="shared" si="0"/>
        <v>4.1003362814074524</v>
      </c>
      <c r="X4">
        <f t="shared" si="0"/>
        <v>4.1795195159580087</v>
      </c>
      <c r="Y4">
        <f t="shared" si="0"/>
        <v>4.2602318896336451</v>
      </c>
      <c r="Z4">
        <f t="shared" si="0"/>
        <v>4.3425029322518442</v>
      </c>
      <c r="AA4">
        <f t="shared" si="0"/>
        <v>4.4263627438922075</v>
      </c>
      <c r="AB4">
        <f t="shared" si="0"/>
        <v>4.511842005909017</v>
      </c>
      <c r="AC4">
        <f t="shared" si="0"/>
        <v>4.5989719921564651</v>
      </c>
      <c r="AD4">
        <f t="shared" si="0"/>
        <v>4.6877845804306553</v>
      </c>
      <c r="AE4">
        <v>1</v>
      </c>
    </row>
    <row r="5" spans="1:31" x14ac:dyDescent="0.4">
      <c r="A5" s="2"/>
      <c r="F5">
        <f t="shared" ref="F5:AC15" si="1">IF(ROW(F5)-COLUMN(F5)&lt;0,F4*$B$7/$B$6,"")</f>
        <v>2.8509442744015585</v>
      </c>
      <c r="G5">
        <f t="shared" si="1"/>
        <v>2.9060000000000006</v>
      </c>
      <c r="H5">
        <f t="shared" si="1"/>
        <v>2.9621189287442862</v>
      </c>
      <c r="I5">
        <f t="shared" si="1"/>
        <v>3.0193215925757735</v>
      </c>
      <c r="J5">
        <f t="shared" si="1"/>
        <v>3.0776289199363531</v>
      </c>
      <c r="K5">
        <f t="shared" si="1"/>
        <v>3.1370622434254316</v>
      </c>
      <c r="L5">
        <f t="shared" si="1"/>
        <v>3.1976433076047783</v>
      </c>
      <c r="M5">
        <f t="shared" si="1"/>
        <v>3.259394276954096</v>
      </c>
      <c r="N5">
        <f t="shared" si="1"/>
        <v>3.3223377439802211</v>
      </c>
      <c r="O5">
        <f t="shared" si="1"/>
        <v>3.3864967374829322</v>
      </c>
      <c r="P5">
        <f t="shared" si="1"/>
        <v>3.4518947309803725</v>
      </c>
      <c r="Q5">
        <f t="shared" si="1"/>
        <v>3.5185556512971874</v>
      </c>
      <c r="R5">
        <f t="shared" si="1"/>
        <v>3.5865038873185058</v>
      </c>
      <c r="S5">
        <f t="shared" si="1"/>
        <v>3.6557642989129766</v>
      </c>
      <c r="T5">
        <f t="shared" si="1"/>
        <v>3.7263622260281184</v>
      </c>
      <c r="U5">
        <f t="shared" si="1"/>
        <v>3.7983234979613156</v>
      </c>
      <c r="V5">
        <f t="shared" si="1"/>
        <v>3.8716744428098497</v>
      </c>
      <c r="W5">
        <f t="shared" si="1"/>
        <v>3.946441897103421</v>
      </c>
      <c r="X5">
        <f t="shared" si="1"/>
        <v>4.0226532156226957</v>
      </c>
      <c r="Y5">
        <f t="shared" si="1"/>
        <v>4.1003362814074524</v>
      </c>
      <c r="Z5">
        <f t="shared" si="1"/>
        <v>4.1795195159580096</v>
      </c>
      <c r="AA5">
        <f t="shared" si="1"/>
        <v>4.260231889633646</v>
      </c>
      <c r="AB5">
        <f t="shared" si="1"/>
        <v>4.3425029322518442</v>
      </c>
      <c r="AC5">
        <f t="shared" si="1"/>
        <v>4.4263627438922075</v>
      </c>
      <c r="AD5">
        <f xml:space="preserve"> AD4*$B$7/$B$6</f>
        <v>4.511842005909017</v>
      </c>
      <c r="AE5">
        <v>2</v>
      </c>
    </row>
    <row r="6" spans="1:31" x14ac:dyDescent="0.4">
      <c r="A6" s="2" t="s">
        <v>5</v>
      </c>
      <c r="B6" s="7">
        <f>EXP(B3*((1/246)^0.5))</f>
        <v>1.0193114001184742</v>
      </c>
      <c r="F6" t="str">
        <f t="shared" si="1"/>
        <v/>
      </c>
      <c r="G6">
        <f t="shared" si="1"/>
        <v>2.7969316089962248</v>
      </c>
      <c r="H6">
        <f t="shared" si="1"/>
        <v>2.8509442744015585</v>
      </c>
      <c r="I6">
        <f t="shared" si="1"/>
        <v>2.9060000000000006</v>
      </c>
      <c r="J6">
        <f t="shared" si="1"/>
        <v>2.9621189287442862</v>
      </c>
      <c r="K6">
        <f t="shared" si="1"/>
        <v>3.0193215925757735</v>
      </c>
      <c r="L6">
        <f t="shared" si="1"/>
        <v>3.0776289199363531</v>
      </c>
      <c r="M6">
        <f t="shared" si="1"/>
        <v>3.1370622434254321</v>
      </c>
      <c r="N6">
        <f t="shared" si="1"/>
        <v>3.1976433076047783</v>
      </c>
      <c r="O6">
        <f t="shared" si="1"/>
        <v>3.259394276954096</v>
      </c>
      <c r="P6">
        <f t="shared" si="1"/>
        <v>3.3223377439802211</v>
      </c>
      <c r="Q6">
        <f t="shared" si="1"/>
        <v>3.3864967374829322</v>
      </c>
      <c r="R6">
        <f t="shared" si="1"/>
        <v>3.4518947309803725</v>
      </c>
      <c r="S6">
        <f t="shared" si="1"/>
        <v>3.5185556512971874</v>
      </c>
      <c r="T6">
        <f t="shared" si="1"/>
        <v>3.5865038873185058</v>
      </c>
      <c r="U6">
        <f t="shared" si="1"/>
        <v>3.6557642989129766</v>
      </c>
      <c r="V6">
        <f t="shared" si="1"/>
        <v>3.7263622260281188</v>
      </c>
      <c r="W6">
        <f t="shared" si="1"/>
        <v>3.7983234979613156</v>
      </c>
      <c r="X6">
        <f t="shared" si="1"/>
        <v>3.8716744428098497</v>
      </c>
      <c r="Y6">
        <f t="shared" si="1"/>
        <v>3.946441897103421</v>
      </c>
      <c r="Z6">
        <f t="shared" si="1"/>
        <v>4.0226532156226966</v>
      </c>
      <c r="AA6">
        <f t="shared" si="1"/>
        <v>4.1003362814074533</v>
      </c>
      <c r="AB6">
        <f t="shared" si="1"/>
        <v>4.1795195159580096</v>
      </c>
      <c r="AC6">
        <f t="shared" si="1"/>
        <v>4.260231889633646</v>
      </c>
      <c r="AD6">
        <f t="shared" ref="AD6:AD29" si="2" xml:space="preserve"> AD5*$B$7/$B$6</f>
        <v>4.3425029322518442</v>
      </c>
      <c r="AE6">
        <v>3</v>
      </c>
    </row>
    <row r="7" spans="1:31" x14ac:dyDescent="0.4">
      <c r="A7" s="2" t="s">
        <v>6</v>
      </c>
      <c r="B7" s="7">
        <f>1/B6</f>
        <v>0.98105446469427338</v>
      </c>
      <c r="F7" t="str">
        <f t="shared" si="1"/>
        <v/>
      </c>
      <c r="G7" t="str">
        <f t="shared" si="1"/>
        <v/>
      </c>
      <c r="H7">
        <f t="shared" si="1"/>
        <v>2.7439422424502835</v>
      </c>
      <c r="I7">
        <f t="shared" si="1"/>
        <v>2.7969316089962248</v>
      </c>
      <c r="J7">
        <f t="shared" si="1"/>
        <v>2.8509442744015585</v>
      </c>
      <c r="K7">
        <f t="shared" si="1"/>
        <v>2.9060000000000006</v>
      </c>
      <c r="L7">
        <f t="shared" si="1"/>
        <v>2.9621189287442862</v>
      </c>
      <c r="M7">
        <f t="shared" si="1"/>
        <v>3.0193215925757739</v>
      </c>
      <c r="N7">
        <f t="shared" si="1"/>
        <v>3.0776289199363531</v>
      </c>
      <c r="O7">
        <f t="shared" si="1"/>
        <v>3.1370622434254321</v>
      </c>
      <c r="P7">
        <f t="shared" si="1"/>
        <v>3.1976433076047783</v>
      </c>
      <c r="Q7">
        <f t="shared" si="1"/>
        <v>3.259394276954096</v>
      </c>
      <c r="R7">
        <f t="shared" si="1"/>
        <v>3.3223377439802211</v>
      </c>
      <c r="S7">
        <f t="shared" si="1"/>
        <v>3.3864967374829322</v>
      </c>
      <c r="T7">
        <f t="shared" si="1"/>
        <v>3.4518947309803725</v>
      </c>
      <c r="U7">
        <f t="shared" si="1"/>
        <v>3.5185556512971874</v>
      </c>
      <c r="V7">
        <f t="shared" si="1"/>
        <v>3.5865038873185062</v>
      </c>
      <c r="W7">
        <f t="shared" si="1"/>
        <v>3.6557642989129766</v>
      </c>
      <c r="X7">
        <f t="shared" si="1"/>
        <v>3.7263622260281188</v>
      </c>
      <c r="Y7">
        <f t="shared" si="1"/>
        <v>3.7983234979613156</v>
      </c>
      <c r="Z7">
        <f t="shared" si="1"/>
        <v>3.8716744428098506</v>
      </c>
      <c r="AA7">
        <f t="shared" si="1"/>
        <v>3.9464418971034219</v>
      </c>
      <c r="AB7">
        <f t="shared" si="1"/>
        <v>4.0226532156226966</v>
      </c>
      <c r="AC7">
        <f t="shared" si="1"/>
        <v>4.1003362814074533</v>
      </c>
      <c r="AD7">
        <f t="shared" si="2"/>
        <v>4.1795195159580096</v>
      </c>
      <c r="AE7">
        <v>4</v>
      </c>
    </row>
    <row r="8" spans="1:31" ht="15" x14ac:dyDescent="0.4">
      <c r="A8" s="2" t="s">
        <v>7</v>
      </c>
      <c r="B8">
        <f>EXP(B4)</f>
        <v>1.0001219586558645</v>
      </c>
      <c r="F8" t="str">
        <f t="shared" si="1"/>
        <v/>
      </c>
      <c r="G8" t="str">
        <f t="shared" si="1"/>
        <v/>
      </c>
      <c r="H8" t="str">
        <f t="shared" si="1"/>
        <v/>
      </c>
      <c r="I8">
        <f t="shared" si="1"/>
        <v>2.6919567878190676</v>
      </c>
      <c r="J8">
        <f t="shared" si="1"/>
        <v>2.7439422424502835</v>
      </c>
      <c r="K8">
        <f t="shared" si="1"/>
        <v>2.7969316089962248</v>
      </c>
      <c r="L8">
        <f t="shared" si="1"/>
        <v>2.8509442744015585</v>
      </c>
      <c r="M8">
        <f t="shared" si="1"/>
        <v>2.906000000000001</v>
      </c>
      <c r="N8">
        <f t="shared" si="1"/>
        <v>2.9621189287442862</v>
      </c>
      <c r="O8">
        <f t="shared" si="1"/>
        <v>3.0193215925757739</v>
      </c>
      <c r="P8">
        <f t="shared" si="1"/>
        <v>3.0776289199363531</v>
      </c>
      <c r="Q8">
        <f t="shared" si="1"/>
        <v>3.1370622434254321</v>
      </c>
      <c r="R8">
        <f t="shared" si="1"/>
        <v>3.1976433076047783</v>
      </c>
      <c r="S8">
        <f t="shared" si="1"/>
        <v>3.259394276954096</v>
      </c>
      <c r="T8">
        <f t="shared" si="1"/>
        <v>3.3223377439802211</v>
      </c>
      <c r="U8">
        <f t="shared" si="1"/>
        <v>3.3864967374829322</v>
      </c>
      <c r="V8">
        <f t="shared" si="1"/>
        <v>3.4518947309803729</v>
      </c>
      <c r="W8">
        <f t="shared" si="1"/>
        <v>3.5185556512971874</v>
      </c>
      <c r="X8">
        <f t="shared" si="1"/>
        <v>3.5865038873185062</v>
      </c>
      <c r="Y8">
        <f t="shared" si="1"/>
        <v>3.6557642989129766</v>
      </c>
      <c r="Z8">
        <f t="shared" si="1"/>
        <v>3.7263622260281197</v>
      </c>
      <c r="AA8">
        <f t="shared" si="1"/>
        <v>3.7983234979613165</v>
      </c>
      <c r="AB8">
        <f t="shared" si="1"/>
        <v>3.8716744428098506</v>
      </c>
      <c r="AC8">
        <f t="shared" si="1"/>
        <v>3.9464418971034219</v>
      </c>
      <c r="AD8">
        <f t="shared" si="2"/>
        <v>4.0226532156226966</v>
      </c>
      <c r="AE8">
        <v>5</v>
      </c>
    </row>
    <row r="9" spans="1:31" x14ac:dyDescent="0.4">
      <c r="E9" s="8"/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>
        <f t="shared" si="1"/>
        <v>2.6409562254539507</v>
      </c>
      <c r="K9">
        <f t="shared" si="1"/>
        <v>2.6919567878190676</v>
      </c>
      <c r="L9">
        <f t="shared" si="1"/>
        <v>2.7439422424502835</v>
      </c>
      <c r="M9">
        <f t="shared" si="1"/>
        <v>2.7969316089962253</v>
      </c>
      <c r="N9">
        <f t="shared" si="1"/>
        <v>2.8509442744015585</v>
      </c>
      <c r="O9">
        <f t="shared" si="1"/>
        <v>2.906000000000001</v>
      </c>
      <c r="P9">
        <f t="shared" si="1"/>
        <v>2.9621189287442862</v>
      </c>
      <c r="Q9">
        <f t="shared" si="1"/>
        <v>3.0193215925757739</v>
      </c>
      <c r="R9">
        <f t="shared" si="1"/>
        <v>3.0776289199363531</v>
      </c>
      <c r="S9">
        <f t="shared" si="1"/>
        <v>3.1370622434254321</v>
      </c>
      <c r="T9">
        <f t="shared" si="1"/>
        <v>3.1976433076047783</v>
      </c>
      <c r="U9">
        <f t="shared" si="1"/>
        <v>3.259394276954096</v>
      </c>
      <c r="V9">
        <f t="shared" si="1"/>
        <v>3.3223377439802215</v>
      </c>
      <c r="W9">
        <f t="shared" si="1"/>
        <v>3.3864967374829322</v>
      </c>
      <c r="X9">
        <f t="shared" si="1"/>
        <v>3.4518947309803729</v>
      </c>
      <c r="Y9">
        <f t="shared" si="1"/>
        <v>3.5185556512971874</v>
      </c>
      <c r="Z9">
        <f t="shared" si="1"/>
        <v>3.5865038873185071</v>
      </c>
      <c r="AA9">
        <f t="shared" si="1"/>
        <v>3.6557642989129775</v>
      </c>
      <c r="AB9">
        <f t="shared" si="1"/>
        <v>3.7263622260281197</v>
      </c>
      <c r="AC9">
        <f t="shared" si="1"/>
        <v>3.7983234979613165</v>
      </c>
      <c r="AD9">
        <f t="shared" si="2"/>
        <v>3.8716744428098506</v>
      </c>
      <c r="AE9">
        <v>6</v>
      </c>
    </row>
    <row r="10" spans="1:31" x14ac:dyDescent="0.4">
      <c r="A10" s="2" t="s">
        <v>8</v>
      </c>
      <c r="B10">
        <f>(B8-B7)/(B6-B7)</f>
        <v>0.49840620400371344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>
        <f t="shared" si="1"/>
        <v>2.5909218960437346</v>
      </c>
      <c r="L10">
        <f t="shared" si="1"/>
        <v>2.6409562254539507</v>
      </c>
      <c r="M10">
        <f t="shared" si="1"/>
        <v>2.691956787819068</v>
      </c>
      <c r="N10">
        <f t="shared" si="1"/>
        <v>2.7439422424502835</v>
      </c>
      <c r="O10">
        <f t="shared" si="1"/>
        <v>2.7969316089962253</v>
      </c>
      <c r="P10">
        <f t="shared" si="1"/>
        <v>2.8509442744015585</v>
      </c>
      <c r="Q10">
        <f t="shared" si="1"/>
        <v>2.906000000000001</v>
      </c>
      <c r="R10">
        <f t="shared" si="1"/>
        <v>2.9621189287442862</v>
      </c>
      <c r="S10">
        <f t="shared" si="1"/>
        <v>3.0193215925757739</v>
      </c>
      <c r="T10">
        <f t="shared" si="1"/>
        <v>3.0776289199363531</v>
      </c>
      <c r="U10">
        <f t="shared" si="1"/>
        <v>3.1370622434254321</v>
      </c>
      <c r="V10">
        <f t="shared" si="1"/>
        <v>3.1976433076047788</v>
      </c>
      <c r="W10">
        <f t="shared" si="1"/>
        <v>3.259394276954096</v>
      </c>
      <c r="X10">
        <f t="shared" si="1"/>
        <v>3.3223377439802215</v>
      </c>
      <c r="Y10">
        <f t="shared" si="1"/>
        <v>3.3864967374829322</v>
      </c>
      <c r="Z10">
        <f t="shared" si="1"/>
        <v>3.4518947309803738</v>
      </c>
      <c r="AA10">
        <f t="shared" si="1"/>
        <v>3.5185556512971878</v>
      </c>
      <c r="AB10">
        <f t="shared" si="1"/>
        <v>3.5865038873185071</v>
      </c>
      <c r="AC10">
        <f t="shared" si="1"/>
        <v>3.6557642989129775</v>
      </c>
      <c r="AD10">
        <f t="shared" si="2"/>
        <v>3.7263622260281197</v>
      </c>
      <c r="AE10">
        <v>7</v>
      </c>
    </row>
    <row r="11" spans="1:31" x14ac:dyDescent="0.4">
      <c r="A11" s="2" t="s">
        <v>9</v>
      </c>
      <c r="B11">
        <f>1-B10</f>
        <v>0.50159379599628662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>
        <f t="shared" si="1"/>
        <v>2.541835493787858</v>
      </c>
      <c r="M11">
        <f t="shared" si="1"/>
        <v>2.590921896043735</v>
      </c>
      <c r="N11">
        <f t="shared" si="1"/>
        <v>2.6409562254539507</v>
      </c>
      <c r="O11">
        <f t="shared" si="1"/>
        <v>2.691956787819068</v>
      </c>
      <c r="P11">
        <f t="shared" si="1"/>
        <v>2.7439422424502835</v>
      </c>
      <c r="Q11">
        <f t="shared" si="1"/>
        <v>2.7969316089962253</v>
      </c>
      <c r="R11">
        <f t="shared" si="1"/>
        <v>2.8509442744015585</v>
      </c>
      <c r="S11">
        <f t="shared" si="1"/>
        <v>2.906000000000001</v>
      </c>
      <c r="T11">
        <f t="shared" si="1"/>
        <v>2.9621189287442862</v>
      </c>
      <c r="U11">
        <f t="shared" si="1"/>
        <v>3.0193215925757739</v>
      </c>
      <c r="V11">
        <f t="shared" si="1"/>
        <v>3.0776289199363536</v>
      </c>
      <c r="W11">
        <f t="shared" si="1"/>
        <v>3.1370622434254321</v>
      </c>
      <c r="X11">
        <f t="shared" si="1"/>
        <v>3.1976433076047788</v>
      </c>
      <c r="Y11">
        <f t="shared" si="1"/>
        <v>3.259394276954096</v>
      </c>
      <c r="Z11">
        <f t="shared" si="1"/>
        <v>3.3223377439802224</v>
      </c>
      <c r="AA11">
        <f t="shared" si="1"/>
        <v>3.3864967374829327</v>
      </c>
      <c r="AB11">
        <f t="shared" si="1"/>
        <v>3.4518947309803738</v>
      </c>
      <c r="AC11">
        <f t="shared" si="1"/>
        <v>3.5185556512971878</v>
      </c>
      <c r="AD11">
        <f t="shared" si="2"/>
        <v>3.5865038873185071</v>
      </c>
      <c r="AE11">
        <v>8</v>
      </c>
    </row>
    <row r="12" spans="1:31" x14ac:dyDescent="0.4">
      <c r="A12" s="2"/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>
        <f t="shared" si="1"/>
        <v>2.4936790596989513</v>
      </c>
      <c r="N12">
        <f t="shared" si="1"/>
        <v>2.541835493787858</v>
      </c>
      <c r="O12">
        <f t="shared" si="1"/>
        <v>2.590921896043735</v>
      </c>
      <c r="P12">
        <f t="shared" si="1"/>
        <v>2.6409562254539507</v>
      </c>
      <c r="Q12">
        <f t="shared" si="1"/>
        <v>2.691956787819068</v>
      </c>
      <c r="R12">
        <f t="shared" si="1"/>
        <v>2.7439422424502835</v>
      </c>
      <c r="S12">
        <f t="shared" si="1"/>
        <v>2.7969316089962253</v>
      </c>
      <c r="T12">
        <f t="shared" si="1"/>
        <v>2.8509442744015585</v>
      </c>
      <c r="U12">
        <f t="shared" si="1"/>
        <v>2.906000000000001</v>
      </c>
      <c r="V12">
        <f t="shared" si="1"/>
        <v>2.9621189287442866</v>
      </c>
      <c r="W12">
        <f t="shared" si="1"/>
        <v>3.0193215925757739</v>
      </c>
      <c r="X12">
        <f t="shared" si="1"/>
        <v>3.0776289199363536</v>
      </c>
      <c r="Y12">
        <f t="shared" si="1"/>
        <v>3.1370622434254321</v>
      </c>
      <c r="Z12">
        <f t="shared" si="1"/>
        <v>3.1976433076047797</v>
      </c>
      <c r="AA12">
        <f t="shared" si="1"/>
        <v>3.259394276954096</v>
      </c>
      <c r="AB12">
        <f t="shared" si="1"/>
        <v>3.3223377439802224</v>
      </c>
      <c r="AC12">
        <f t="shared" si="1"/>
        <v>3.3864967374829327</v>
      </c>
      <c r="AD12">
        <f t="shared" si="2"/>
        <v>3.4518947309803738</v>
      </c>
      <c r="AE12">
        <v>9</v>
      </c>
    </row>
    <row r="13" spans="1:31" x14ac:dyDescent="0.4">
      <c r="A13" s="2" t="s">
        <v>10</v>
      </c>
      <c r="B13" s="3">
        <v>2.8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>
        <f t="shared" si="1"/>
        <v>2.4464349750322731</v>
      </c>
      <c r="O13">
        <f t="shared" si="1"/>
        <v>2.4936790596989513</v>
      </c>
      <c r="P13">
        <f t="shared" si="1"/>
        <v>2.541835493787858</v>
      </c>
      <c r="Q13">
        <f t="shared" si="1"/>
        <v>2.590921896043735</v>
      </c>
      <c r="R13">
        <f t="shared" si="1"/>
        <v>2.6409562254539507</v>
      </c>
      <c r="S13">
        <f t="shared" si="1"/>
        <v>2.691956787819068</v>
      </c>
      <c r="T13">
        <f t="shared" si="1"/>
        <v>2.7439422424502835</v>
      </c>
      <c r="U13">
        <f t="shared" si="1"/>
        <v>2.7969316089962253</v>
      </c>
      <c r="V13">
        <f t="shared" si="1"/>
        <v>2.850944274401559</v>
      </c>
      <c r="W13">
        <f t="shared" si="1"/>
        <v>2.906000000000001</v>
      </c>
      <c r="X13">
        <f t="shared" si="1"/>
        <v>2.9621189287442866</v>
      </c>
      <c r="Y13">
        <f t="shared" si="1"/>
        <v>3.0193215925757739</v>
      </c>
      <c r="Z13">
        <f t="shared" si="1"/>
        <v>3.0776289199363545</v>
      </c>
      <c r="AA13">
        <f t="shared" si="1"/>
        <v>3.1370622434254321</v>
      </c>
      <c r="AB13">
        <f t="shared" si="1"/>
        <v>3.1976433076047797</v>
      </c>
      <c r="AC13">
        <f t="shared" si="1"/>
        <v>3.259394276954096</v>
      </c>
      <c r="AD13">
        <f t="shared" si="2"/>
        <v>3.3223377439802224</v>
      </c>
      <c r="AE13">
        <v>10</v>
      </c>
    </row>
    <row r="14" spans="1:31" x14ac:dyDescent="0.4"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>
        <f t="shared" si="1"/>
        <v>2.4000859548396352</v>
      </c>
      <c r="P14">
        <f t="shared" si="1"/>
        <v>2.4464349750322731</v>
      </c>
      <c r="Q14">
        <f t="shared" si="1"/>
        <v>2.4936790596989513</v>
      </c>
      <c r="R14">
        <f t="shared" si="1"/>
        <v>2.541835493787858</v>
      </c>
      <c r="S14">
        <f t="shared" si="1"/>
        <v>2.590921896043735</v>
      </c>
      <c r="T14">
        <f t="shared" si="1"/>
        <v>2.6409562254539507</v>
      </c>
      <c r="U14">
        <f t="shared" si="1"/>
        <v>2.691956787819068</v>
      </c>
      <c r="V14">
        <f t="shared" si="1"/>
        <v>2.743942242450284</v>
      </c>
      <c r="W14">
        <f t="shared" si="1"/>
        <v>2.7969316089962253</v>
      </c>
      <c r="X14">
        <f t="shared" si="1"/>
        <v>2.850944274401559</v>
      </c>
      <c r="Y14">
        <f t="shared" si="1"/>
        <v>2.906000000000001</v>
      </c>
      <c r="Z14">
        <f t="shared" si="1"/>
        <v>2.9621189287442875</v>
      </c>
      <c r="AA14">
        <f t="shared" si="1"/>
        <v>3.0193215925757739</v>
      </c>
      <c r="AB14">
        <f t="shared" si="1"/>
        <v>3.0776289199363545</v>
      </c>
      <c r="AC14">
        <f t="shared" si="1"/>
        <v>3.1370622434254321</v>
      </c>
      <c r="AD14">
        <f t="shared" si="2"/>
        <v>3.1976433076047797</v>
      </c>
      <c r="AE14">
        <v>11</v>
      </c>
    </row>
    <row r="15" spans="1:31" x14ac:dyDescent="0.4">
      <c r="A15" s="2"/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>
        <f t="shared" si="1"/>
        <v>2.3546150416454417</v>
      </c>
      <c r="Q15">
        <f t="shared" si="1"/>
        <v>2.4000859548396352</v>
      </c>
      <c r="R15">
        <f t="shared" si="1"/>
        <v>2.4464349750322731</v>
      </c>
      <c r="S15">
        <f t="shared" si="1"/>
        <v>2.4936790596989513</v>
      </c>
      <c r="T15">
        <f t="shared" si="1"/>
        <v>2.541835493787858</v>
      </c>
      <c r="U15">
        <f t="shared" ref="F15:AC26" si="3">IF(ROW(U15)-COLUMN(U15)&lt;0,U14*$B$7/$B$6,"")</f>
        <v>2.590921896043735</v>
      </c>
      <c r="V15">
        <f t="shared" si="3"/>
        <v>2.6409562254539511</v>
      </c>
      <c r="W15">
        <f t="shared" si="3"/>
        <v>2.691956787819068</v>
      </c>
      <c r="X15">
        <f t="shared" si="3"/>
        <v>2.743942242450284</v>
      </c>
      <c r="Y15">
        <f t="shared" si="3"/>
        <v>2.7969316089962253</v>
      </c>
      <c r="Z15">
        <f t="shared" si="3"/>
        <v>2.8509442744015598</v>
      </c>
      <c r="AA15">
        <f t="shared" si="3"/>
        <v>2.906000000000001</v>
      </c>
      <c r="AB15">
        <f t="shared" si="3"/>
        <v>2.9621189287442875</v>
      </c>
      <c r="AC15">
        <f t="shared" si="3"/>
        <v>3.0193215925757739</v>
      </c>
      <c r="AD15">
        <f t="shared" si="2"/>
        <v>3.0776289199363545</v>
      </c>
      <c r="AE15">
        <v>12</v>
      </c>
    </row>
    <row r="16" spans="1:31" x14ac:dyDescent="0.4"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>
        <f t="shared" si="3"/>
        <v>2.3100055992425532</v>
      </c>
      <c r="R16">
        <f t="shared" si="3"/>
        <v>2.3546150416454417</v>
      </c>
      <c r="S16">
        <f t="shared" si="3"/>
        <v>2.4000859548396352</v>
      </c>
      <c r="T16">
        <f t="shared" si="3"/>
        <v>2.4464349750322731</v>
      </c>
      <c r="U16">
        <f t="shared" si="3"/>
        <v>2.4936790596989513</v>
      </c>
      <c r="V16">
        <f t="shared" si="3"/>
        <v>2.541835493787858</v>
      </c>
      <c r="W16">
        <f t="shared" si="3"/>
        <v>2.590921896043735</v>
      </c>
      <c r="X16">
        <f t="shared" si="3"/>
        <v>2.6409562254539511</v>
      </c>
      <c r="Y16">
        <f t="shared" si="3"/>
        <v>2.691956787819068</v>
      </c>
      <c r="Z16">
        <f t="shared" si="3"/>
        <v>2.7439422424502848</v>
      </c>
      <c r="AA16">
        <f t="shared" si="3"/>
        <v>2.7969316089962253</v>
      </c>
      <c r="AB16">
        <f t="shared" si="3"/>
        <v>2.8509442744015598</v>
      </c>
      <c r="AC16">
        <f t="shared" si="3"/>
        <v>2.906000000000001</v>
      </c>
      <c r="AD16">
        <f t="shared" si="2"/>
        <v>2.9621189287442875</v>
      </c>
      <c r="AE16">
        <v>13</v>
      </c>
    </row>
    <row r="17" spans="4:31" x14ac:dyDescent="0.4"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>
        <f t="shared" si="3"/>
        <v>2.2662413066056768</v>
      </c>
      <c r="S17">
        <f t="shared" si="3"/>
        <v>2.3100055992425532</v>
      </c>
      <c r="T17">
        <f t="shared" si="3"/>
        <v>2.3546150416454417</v>
      </c>
      <c r="U17">
        <f t="shared" si="3"/>
        <v>2.4000859548396352</v>
      </c>
      <c r="V17">
        <f t="shared" si="3"/>
        <v>2.4464349750322731</v>
      </c>
      <c r="W17">
        <f t="shared" si="3"/>
        <v>2.4936790596989513</v>
      </c>
      <c r="X17">
        <f t="shared" si="3"/>
        <v>2.541835493787858</v>
      </c>
      <c r="Y17">
        <f t="shared" si="3"/>
        <v>2.590921896043735</v>
      </c>
      <c r="Z17">
        <f t="shared" si="3"/>
        <v>2.6409562254539516</v>
      </c>
      <c r="AA17">
        <f t="shared" si="3"/>
        <v>2.691956787819068</v>
      </c>
      <c r="AB17">
        <f t="shared" si="3"/>
        <v>2.7439422424502848</v>
      </c>
      <c r="AC17">
        <f t="shared" si="3"/>
        <v>2.7969316089962253</v>
      </c>
      <c r="AD17">
        <f t="shared" si="2"/>
        <v>2.8509442744015598</v>
      </c>
      <c r="AE17">
        <v>14</v>
      </c>
    </row>
    <row r="18" spans="4:31" x14ac:dyDescent="0.4"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>
        <f t="shared" si="3"/>
        <v>2.2233061519200832</v>
      </c>
      <c r="T18">
        <f t="shared" si="3"/>
        <v>2.2662413066056768</v>
      </c>
      <c r="U18">
        <f t="shared" si="3"/>
        <v>2.3100055992425532</v>
      </c>
      <c r="V18">
        <f t="shared" si="3"/>
        <v>2.3546150416454417</v>
      </c>
      <c r="W18">
        <f t="shared" si="3"/>
        <v>2.4000859548396352</v>
      </c>
      <c r="X18">
        <f t="shared" si="3"/>
        <v>2.4464349750322731</v>
      </c>
      <c r="Y18">
        <f t="shared" si="3"/>
        <v>2.4936790596989513</v>
      </c>
      <c r="Z18">
        <f t="shared" si="3"/>
        <v>2.541835493787858</v>
      </c>
      <c r="AA18">
        <f t="shared" si="3"/>
        <v>2.590921896043735</v>
      </c>
      <c r="AB18">
        <f t="shared" si="3"/>
        <v>2.6409562254539516</v>
      </c>
      <c r="AC18">
        <f t="shared" si="3"/>
        <v>2.691956787819068</v>
      </c>
      <c r="AD18">
        <f t="shared" si="2"/>
        <v>2.7439422424502848</v>
      </c>
      <c r="AE18">
        <v>15</v>
      </c>
    </row>
    <row r="19" spans="4:31" x14ac:dyDescent="0.4"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>
        <f t="shared" si="3"/>
        <v>2.1811844267234415</v>
      </c>
      <c r="U19">
        <f t="shared" si="3"/>
        <v>2.2233061519200832</v>
      </c>
      <c r="V19">
        <f t="shared" si="3"/>
        <v>2.2662413066056768</v>
      </c>
      <c r="W19">
        <f t="shared" si="3"/>
        <v>2.3100055992425532</v>
      </c>
      <c r="X19">
        <f t="shared" si="3"/>
        <v>2.3546150416454417</v>
      </c>
      <c r="Y19">
        <f t="shared" si="3"/>
        <v>2.4000859548396352</v>
      </c>
      <c r="Z19">
        <f t="shared" si="3"/>
        <v>2.4464349750322731</v>
      </c>
      <c r="AA19">
        <f t="shared" si="3"/>
        <v>2.4936790596989513</v>
      </c>
      <c r="AB19">
        <f t="shared" si="3"/>
        <v>2.541835493787858</v>
      </c>
      <c r="AC19">
        <f t="shared" si="3"/>
        <v>2.590921896043735</v>
      </c>
      <c r="AD19">
        <f t="shared" si="2"/>
        <v>2.6409562254539516</v>
      </c>
      <c r="AE19">
        <v>16</v>
      </c>
    </row>
    <row r="20" spans="4:31" x14ac:dyDescent="0.4"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>
        <f t="shared" si="3"/>
        <v>2.1398607201586519</v>
      </c>
      <c r="V20">
        <f t="shared" si="3"/>
        <v>2.1811844267234415</v>
      </c>
      <c r="W20">
        <f t="shared" si="3"/>
        <v>2.2233061519200832</v>
      </c>
      <c r="X20">
        <f t="shared" si="3"/>
        <v>2.2662413066056768</v>
      </c>
      <c r="Y20">
        <f t="shared" si="3"/>
        <v>2.3100055992425532</v>
      </c>
      <c r="Z20">
        <f t="shared" si="3"/>
        <v>2.3546150416454417</v>
      </c>
      <c r="AA20">
        <f t="shared" si="3"/>
        <v>2.4000859548396352</v>
      </c>
      <c r="AB20">
        <f t="shared" si="3"/>
        <v>2.4464349750322731</v>
      </c>
      <c r="AC20">
        <f t="shared" si="3"/>
        <v>2.4936790596989513</v>
      </c>
      <c r="AD20">
        <f t="shared" si="2"/>
        <v>2.541835493787858</v>
      </c>
      <c r="AE20">
        <v>17</v>
      </c>
    </row>
    <row r="21" spans="4:31" x14ac:dyDescent="0.4"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>
        <f t="shared" si="3"/>
        <v>2.099319913335548</v>
      </c>
      <c r="W21">
        <f t="shared" si="3"/>
        <v>2.1398607201586519</v>
      </c>
      <c r="X21">
        <f t="shared" si="3"/>
        <v>2.1811844267234415</v>
      </c>
      <c r="Y21">
        <f t="shared" si="3"/>
        <v>2.2233061519200832</v>
      </c>
      <c r="Z21">
        <f t="shared" si="3"/>
        <v>2.2662413066056768</v>
      </c>
      <c r="AA21">
        <f t="shared" si="3"/>
        <v>2.3100055992425532</v>
      </c>
      <c r="AB21">
        <f t="shared" si="3"/>
        <v>2.3546150416454417</v>
      </c>
      <c r="AC21">
        <f t="shared" si="3"/>
        <v>2.4000859548396352</v>
      </c>
      <c r="AD21">
        <f t="shared" si="2"/>
        <v>2.4464349750322731</v>
      </c>
      <c r="AE21">
        <v>18</v>
      </c>
    </row>
    <row r="22" spans="4:31" x14ac:dyDescent="0.4"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>
        <f t="shared" si="3"/>
        <v>2.0595471737994346</v>
      </c>
      <c r="X22">
        <f t="shared" si="3"/>
        <v>2.099319913335548</v>
      </c>
      <c r="Y22">
        <f t="shared" si="3"/>
        <v>2.1398607201586519</v>
      </c>
      <c r="Z22">
        <f t="shared" si="3"/>
        <v>2.1811844267234415</v>
      </c>
      <c r="AA22">
        <f t="shared" si="3"/>
        <v>2.2233061519200832</v>
      </c>
      <c r="AB22">
        <f t="shared" si="3"/>
        <v>2.2662413066056768</v>
      </c>
      <c r="AC22">
        <f t="shared" si="3"/>
        <v>2.3100055992425532</v>
      </c>
      <c r="AD22">
        <f t="shared" si="2"/>
        <v>2.3546150416454417</v>
      </c>
      <c r="AE22">
        <v>19</v>
      </c>
    </row>
    <row r="23" spans="4:31" x14ac:dyDescent="0.4"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>
        <f t="shared" si="3"/>
        <v>2.020527950104408</v>
      </c>
      <c r="Y23">
        <f t="shared" si="3"/>
        <v>2.0595471737994346</v>
      </c>
      <c r="Z23">
        <f t="shared" si="3"/>
        <v>2.099319913335548</v>
      </c>
      <c r="AA23">
        <f t="shared" si="3"/>
        <v>2.1398607201586519</v>
      </c>
      <c r="AB23">
        <f t="shared" si="3"/>
        <v>2.1811844267234415</v>
      </c>
      <c r="AC23">
        <f t="shared" si="3"/>
        <v>2.2233061519200832</v>
      </c>
      <c r="AD23">
        <f t="shared" si="2"/>
        <v>2.2662413066056768</v>
      </c>
      <c r="AE23">
        <v>20</v>
      </c>
    </row>
    <row r="24" spans="4:31" x14ac:dyDescent="0.4"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>
        <f t="shared" si="3"/>
        <v>1.9822479664894974</v>
      </c>
      <c r="Z24">
        <f t="shared" si="3"/>
        <v>2.020527950104408</v>
      </c>
      <c r="AA24">
        <f t="shared" si="3"/>
        <v>2.0595471737994346</v>
      </c>
      <c r="AB24">
        <f t="shared" si="3"/>
        <v>2.099319913335548</v>
      </c>
      <c r="AC24">
        <f t="shared" si="3"/>
        <v>2.1398607201586519</v>
      </c>
      <c r="AD24">
        <f t="shared" si="2"/>
        <v>2.1811844267234415</v>
      </c>
      <c r="AE24">
        <v>21</v>
      </c>
    </row>
    <row r="25" spans="4:31" x14ac:dyDescent="0.4"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>
        <f t="shared" si="3"/>
        <v>1.9446932176556657</v>
      </c>
      <c r="AA25">
        <f t="shared" si="3"/>
        <v>1.9822479664894974</v>
      </c>
      <c r="AB25">
        <f t="shared" si="3"/>
        <v>2.020527950104408</v>
      </c>
      <c r="AC25">
        <f t="shared" si="3"/>
        <v>2.0595471737994346</v>
      </c>
      <c r="AD25">
        <f t="shared" si="2"/>
        <v>2.099319913335548</v>
      </c>
      <c r="AE25">
        <v>22</v>
      </c>
    </row>
    <row r="26" spans="4:31" x14ac:dyDescent="0.4"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ref="F26:AC29" si="4">IF(ROW(L26)-COLUMN(L26)&lt;0,L25*$B$7/$B$6,"")</f>
        <v/>
      </c>
      <c r="M26" t="str">
        <f t="shared" si="4"/>
        <v/>
      </c>
      <c r="N26" t="str">
        <f t="shared" si="4"/>
        <v/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  <c r="X26" t="str">
        <f t="shared" si="4"/>
        <v/>
      </c>
      <c r="Y26" t="str">
        <f t="shared" si="4"/>
        <v/>
      </c>
      <c r="Z26" t="str">
        <f t="shared" si="4"/>
        <v/>
      </c>
      <c r="AA26">
        <f t="shared" si="4"/>
        <v>1.9078499636417634</v>
      </c>
      <c r="AB26">
        <f t="shared" si="4"/>
        <v>1.9446932176556657</v>
      </c>
      <c r="AC26">
        <f t="shared" si="4"/>
        <v>1.9822479664894974</v>
      </c>
      <c r="AD26">
        <f t="shared" si="2"/>
        <v>2.020527950104408</v>
      </c>
      <c r="AE26">
        <v>23</v>
      </c>
    </row>
    <row r="27" spans="4:31" x14ac:dyDescent="0.4"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4"/>
        <v/>
      </c>
      <c r="N27" t="str">
        <f t="shared" si="4"/>
        <v/>
      </c>
      <c r="O27" t="str">
        <f t="shared" si="4"/>
        <v/>
      </c>
      <c r="P27" t="str">
        <f t="shared" si="4"/>
        <v/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  <c r="W27" t="str">
        <f t="shared" si="4"/>
        <v/>
      </c>
      <c r="X27" t="str">
        <f t="shared" si="4"/>
        <v/>
      </c>
      <c r="Y27" t="str">
        <f t="shared" si="4"/>
        <v/>
      </c>
      <c r="Z27" t="str">
        <f t="shared" si="4"/>
        <v/>
      </c>
      <c r="AA27" t="str">
        <f t="shared" si="4"/>
        <v/>
      </c>
      <c r="AB27">
        <f t="shared" si="4"/>
        <v>1.8717047247975589</v>
      </c>
      <c r="AC27">
        <f t="shared" si="4"/>
        <v>1.9078499636417634</v>
      </c>
      <c r="AD27">
        <f t="shared" si="2"/>
        <v>1.9446932176556657</v>
      </c>
      <c r="AE27">
        <v>24</v>
      </c>
    </row>
    <row r="28" spans="4:31" x14ac:dyDescent="0.4"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4"/>
        <v/>
      </c>
      <c r="O28" t="str">
        <f t="shared" si="4"/>
        <v/>
      </c>
      <c r="P28" t="str">
        <f t="shared" si="4"/>
        <v/>
      </c>
      <c r="Q28" t="str">
        <f t="shared" si="4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/>
      </c>
      <c r="X28" t="str">
        <f t="shared" si="4"/>
        <v/>
      </c>
      <c r="Y28" t="str">
        <f t="shared" si="4"/>
        <v/>
      </c>
      <c r="Z28" t="str">
        <f t="shared" si="4"/>
        <v/>
      </c>
      <c r="AA28" t="str">
        <f t="shared" si="4"/>
        <v/>
      </c>
      <c r="AB28" t="str">
        <f t="shared" si="4"/>
        <v/>
      </c>
      <c r="AC28">
        <f t="shared" si="4"/>
        <v>1.8362442768520115</v>
      </c>
      <c r="AD28">
        <f t="shared" si="2"/>
        <v>1.8717047247975589</v>
      </c>
      <c r="AE28">
        <v>25</v>
      </c>
    </row>
    <row r="29" spans="4:31" x14ac:dyDescent="0.4"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4"/>
        <v/>
      </c>
      <c r="N29" t="str">
        <f t="shared" si="4"/>
        <v/>
      </c>
      <c r="O29" t="str">
        <f t="shared" si="4"/>
        <v/>
      </c>
      <c r="P29" t="str">
        <f t="shared" si="4"/>
        <v/>
      </c>
      <c r="Q29" t="str">
        <f t="shared" si="4"/>
        <v/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  <c r="X29" t="str">
        <f t="shared" si="4"/>
        <v/>
      </c>
      <c r="Y29" t="str">
        <f t="shared" si="4"/>
        <v/>
      </c>
      <c r="Z29" t="str">
        <f t="shared" si="4"/>
        <v/>
      </c>
      <c r="AA29" t="str">
        <f t="shared" si="4"/>
        <v/>
      </c>
      <c r="AB29" t="str">
        <f t="shared" si="4"/>
        <v/>
      </c>
      <c r="AC29" t="str">
        <f>IF(ROW(AC29)-COLUMN(AC29)&lt;0,AC28*$B$7/$B$6,"")</f>
        <v/>
      </c>
      <c r="AD29">
        <f t="shared" si="2"/>
        <v>1.8014556460749731</v>
      </c>
      <c r="AE29">
        <v>26</v>
      </c>
    </row>
    <row r="31" spans="4:31" x14ac:dyDescent="0.4">
      <c r="D31" t="s">
        <v>11</v>
      </c>
    </row>
    <row r="33" spans="4:31" x14ac:dyDescent="0.4">
      <c r="D33" t="str">
        <f t="shared" ref="D33:D52" si="5">IF(ROW(D33)-COLUMN(D33) &lt;29, ( $B$10*E33 + $B$11*E34)/$B$8, "")</f>
        <v/>
      </c>
      <c r="E33">
        <f>IF(ROW(E33)-COLUMN(E33) &lt;29, MAX(( $B$10*F33 + $B$11*F34)/$B$8, MAX(E4-$B$13, 0)), "")</f>
        <v>0.17630626769355057</v>
      </c>
      <c r="F33">
        <f t="shared" ref="E33:AB43" si="6">IF(ROW(F33)-COLUMN(F33) &lt;29, MAX(( $B$10*G33 + $B$11*G34)/$B$8, MAX(F4-$B$13, 0)), "")</f>
        <v>0.21422242841700334</v>
      </c>
      <c r="G33">
        <f t="shared" si="6"/>
        <v>0.25691869694322744</v>
      </c>
      <c r="H33">
        <f t="shared" si="6"/>
        <v>0.3041743063299519</v>
      </c>
      <c r="I33">
        <f t="shared" si="6"/>
        <v>0.35561255245689338</v>
      </c>
      <c r="J33">
        <f t="shared" si="6"/>
        <v>0.41073935113558679</v>
      </c>
      <c r="K33">
        <f t="shared" si="6"/>
        <v>0.46900065683938968</v>
      </c>
      <c r="L33">
        <f t="shared" si="6"/>
        <v>0.52984903462386024</v>
      </c>
      <c r="M33">
        <f t="shared" si="6"/>
        <v>0.59280568197636485</v>
      </c>
      <c r="N33">
        <f t="shared" si="6"/>
        <v>0.65750390518668145</v>
      </c>
      <c r="O33">
        <f t="shared" si="6"/>
        <v>0.72370469830672446</v>
      </c>
      <c r="P33">
        <f t="shared" si="6"/>
        <v>0.79128386782498383</v>
      </c>
      <c r="Q33">
        <f t="shared" si="6"/>
        <v>0.86019980642313754</v>
      </c>
      <c r="R33">
        <f t="shared" si="6"/>
        <v>0.93045679025039274</v>
      </c>
      <c r="S33">
        <f t="shared" si="6"/>
        <v>1.0020770773147183</v>
      </c>
      <c r="T33">
        <f t="shared" si="6"/>
        <v>1.0750869957083238</v>
      </c>
      <c r="U33">
        <f t="shared" si="6"/>
        <v>1.1495133819558396</v>
      </c>
      <c r="V33">
        <f t="shared" si="6"/>
        <v>1.2253835908328576</v>
      </c>
      <c r="W33">
        <f t="shared" si="6"/>
        <v>1.3027255053740845</v>
      </c>
      <c r="X33">
        <f t="shared" si="6"/>
        <v>1.3815675470747633</v>
      </c>
      <c r="Y33">
        <f t="shared" si="6"/>
        <v>1.4619386862891015</v>
      </c>
      <c r="Z33">
        <f t="shared" si="6"/>
        <v>1.5438684528295055</v>
      </c>
      <c r="AA33">
        <f t="shared" si="6"/>
        <v>1.6273869467705013</v>
      </c>
      <c r="AB33">
        <f t="shared" si="6"/>
        <v>1.7125248494612968</v>
      </c>
      <c r="AC33">
        <f>IF(ROW(AC33)-COLUMN(AC33) &lt;29, MAX(( $B$10*AD33 + $B$11*AD34)/$B$8, MAX(AC4-$B$13, 0)), "")</f>
        <v>1.799313434751006</v>
      </c>
      <c r="AD33">
        <f xml:space="preserve"> MAX(AD4-$B$13,0)</f>
        <v>1.8877845804306554</v>
      </c>
      <c r="AE33">
        <v>1</v>
      </c>
    </row>
    <row r="34" spans="4:31" x14ac:dyDescent="0.4">
      <c r="D34" t="str">
        <f t="shared" si="5"/>
        <v/>
      </c>
      <c r="E34" t="str">
        <f t="shared" si="6"/>
        <v/>
      </c>
      <c r="F34">
        <f t="shared" si="6"/>
        <v>0.13867392891302438</v>
      </c>
      <c r="G34">
        <f t="shared" si="6"/>
        <v>0.17184957809169718</v>
      </c>
      <c r="H34">
        <f t="shared" si="6"/>
        <v>0.2100258613038726</v>
      </c>
      <c r="I34">
        <f t="shared" si="6"/>
        <v>0.25313690413812212</v>
      </c>
      <c r="J34">
        <f t="shared" si="6"/>
        <v>0.30092254500787496</v>
      </c>
      <c r="K34">
        <f t="shared" si="6"/>
        <v>0.35294815988015948</v>
      </c>
      <c r="L34">
        <f t="shared" si="6"/>
        <v>0.40865299994401155</v>
      </c>
      <c r="M34">
        <f t="shared" si="6"/>
        <v>0.46742130087270295</v>
      </c>
      <c r="N34">
        <f t="shared" si="6"/>
        <v>0.52866274737732066</v>
      </c>
      <c r="O34">
        <f t="shared" si="6"/>
        <v>0.59188368027317939</v>
      </c>
      <c r="P34">
        <f t="shared" si="6"/>
        <v>0.65673095268783022</v>
      </c>
      <c r="Q34">
        <f t="shared" si="6"/>
        <v>0.72299827954911677</v>
      </c>
      <c r="R34">
        <f t="shared" si="6"/>
        <v>0.79059845154078023</v>
      </c>
      <c r="S34">
        <f t="shared" si="6"/>
        <v>0.85951787826637915</v>
      </c>
      <c r="T34">
        <f t="shared" si="6"/>
        <v>0.92977477892659299</v>
      </c>
      <c r="U34">
        <f t="shared" si="6"/>
        <v>1.0013949828137341</v>
      </c>
      <c r="V34">
        <f t="shared" si="6"/>
        <v>1.0744048180200112</v>
      </c>
      <c r="W34">
        <f t="shared" si="6"/>
        <v>1.148831121070053</v>
      </c>
      <c r="X34">
        <f t="shared" si="6"/>
        <v>1.2247012467394505</v>
      </c>
      <c r="Y34">
        <f t="shared" si="6"/>
        <v>1.3020430780629089</v>
      </c>
      <c r="Z34">
        <f t="shared" si="6"/>
        <v>1.38088503653567</v>
      </c>
      <c r="AA34">
        <f t="shared" si="6"/>
        <v>1.4612560925119402</v>
      </c>
      <c r="AB34">
        <f t="shared" si="6"/>
        <v>1.5431857758041243</v>
      </c>
      <c r="AC34">
        <f t="shared" ref="AC34:AC58" si="7">IF(ROW(AC34)-COLUMN(AC34) &lt;29, MAX(( $B$10*AD34 + $B$11*AD35)/$B$8, MAX(AC5-$B$13, 0)), "")</f>
        <v>1.6267041864867482</v>
      </c>
      <c r="AD34">
        <f t="shared" ref="AD34:AD58" si="8" xml:space="preserve"> MAX(AD5-$B$13,0)</f>
        <v>1.7118420059090171</v>
      </c>
      <c r="AE34">
        <v>2</v>
      </c>
    </row>
    <row r="35" spans="4:31" x14ac:dyDescent="0.4">
      <c r="D35" t="str">
        <f t="shared" si="5"/>
        <v/>
      </c>
      <c r="E35" t="str">
        <f t="shared" si="6"/>
        <v/>
      </c>
      <c r="F35" t="str">
        <f t="shared" si="6"/>
        <v/>
      </c>
      <c r="G35">
        <f t="shared" si="6"/>
        <v>0.10574282605973108</v>
      </c>
      <c r="H35">
        <f t="shared" si="6"/>
        <v>0.13395768627225207</v>
      </c>
      <c r="I35">
        <f t="shared" si="6"/>
        <v>0.16723985216815099</v>
      </c>
      <c r="J35">
        <f t="shared" si="6"/>
        <v>0.20571648581345861</v>
      </c>
      <c r="K35">
        <f t="shared" si="6"/>
        <v>0.24930071611560198</v>
      </c>
      <c r="L35">
        <f t="shared" si="6"/>
        <v>0.29768313663036056</v>
      </c>
      <c r="M35">
        <f t="shared" si="6"/>
        <v>0.3503575281012033</v>
      </c>
      <c r="N35">
        <f t="shared" si="6"/>
        <v>0.40668268917202782</v>
      </c>
      <c r="O35">
        <f t="shared" si="6"/>
        <v>0.46597211916158526</v>
      </c>
      <c r="P35">
        <f t="shared" si="6"/>
        <v>0.52759241948903413</v>
      </c>
      <c r="Q35">
        <f t="shared" si="6"/>
        <v>0.59104442891273035</v>
      </c>
      <c r="R35">
        <f t="shared" si="6"/>
        <v>0.65600349316574258</v>
      </c>
      <c r="S35">
        <f t="shared" si="6"/>
        <v>0.72230923065058983</v>
      </c>
      <c r="T35">
        <f t="shared" si="6"/>
        <v>0.78991644021698049</v>
      </c>
      <c r="U35">
        <f t="shared" si="6"/>
        <v>0.85883578376539516</v>
      </c>
      <c r="V35">
        <f t="shared" si="6"/>
        <v>0.9290926012382803</v>
      </c>
      <c r="W35">
        <f t="shared" si="6"/>
        <v>1.0007127219279475</v>
      </c>
      <c r="X35">
        <f t="shared" si="6"/>
        <v>1.0737224739266042</v>
      </c>
      <c r="Y35">
        <f t="shared" si="6"/>
        <v>1.1481486937588774</v>
      </c>
      <c r="Z35">
        <f t="shared" si="6"/>
        <v>1.2240187362003574</v>
      </c>
      <c r="AA35">
        <f t="shared" si="6"/>
        <v>1.3013604842857476</v>
      </c>
      <c r="AB35">
        <f t="shared" si="6"/>
        <v>1.3802023595102892</v>
      </c>
      <c r="AC35">
        <f t="shared" si="7"/>
        <v>1.4605733322281869</v>
      </c>
      <c r="AD35">
        <f t="shared" si="8"/>
        <v>1.5425029322518444</v>
      </c>
      <c r="AE35">
        <v>3</v>
      </c>
    </row>
    <row r="36" spans="4:31" x14ac:dyDescent="0.4">
      <c r="D36" t="str">
        <f t="shared" si="5"/>
        <v/>
      </c>
      <c r="E36" t="str">
        <f t="shared" si="6"/>
        <v/>
      </c>
      <c r="F36" t="str">
        <f t="shared" si="6"/>
        <v/>
      </c>
      <c r="G36" t="str">
        <f t="shared" si="6"/>
        <v/>
      </c>
      <c r="H36">
        <f t="shared" si="6"/>
        <v>7.7732979777285327E-2</v>
      </c>
      <c r="I36">
        <f t="shared" si="6"/>
        <v>0.10091959688974494</v>
      </c>
      <c r="J36">
        <f t="shared" si="6"/>
        <v>0.12904839780143124</v>
      </c>
      <c r="K36">
        <f t="shared" si="6"/>
        <v>0.16245924849033877</v>
      </c>
      <c r="L36">
        <f t="shared" si="6"/>
        <v>0.20128637789757706</v>
      </c>
      <c r="M36">
        <f t="shared" si="6"/>
        <v>0.24541586643038094</v>
      </c>
      <c r="N36">
        <f t="shared" si="6"/>
        <v>0.29447549604709139</v>
      </c>
      <c r="O36">
        <f t="shared" si="6"/>
        <v>0.34786892093968924</v>
      </c>
      <c r="P36">
        <f t="shared" si="6"/>
        <v>0.40485670886915764</v>
      </c>
      <c r="Q36">
        <f t="shared" si="6"/>
        <v>0.46467192297798715</v>
      </c>
      <c r="R36">
        <f t="shared" si="6"/>
        <v>0.52664188266171996</v>
      </c>
      <c r="S36">
        <f t="shared" si="6"/>
        <v>0.59027862598763137</v>
      </c>
      <c r="T36">
        <f t="shared" si="6"/>
        <v>0.65530728387884696</v>
      </c>
      <c r="U36">
        <f t="shared" si="6"/>
        <v>0.72162713614960583</v>
      </c>
      <c r="V36">
        <f t="shared" si="6"/>
        <v>0.78923426252866791</v>
      </c>
      <c r="W36">
        <f t="shared" si="6"/>
        <v>0.85815352287960855</v>
      </c>
      <c r="X36">
        <f t="shared" si="6"/>
        <v>0.92841025714487324</v>
      </c>
      <c r="Y36">
        <f t="shared" si="6"/>
        <v>1.0000302946167721</v>
      </c>
      <c r="Z36">
        <f t="shared" si="6"/>
        <v>1.073039963387511</v>
      </c>
      <c r="AA36">
        <f t="shared" si="6"/>
        <v>1.1474660999817163</v>
      </c>
      <c r="AB36">
        <f t="shared" si="6"/>
        <v>1.2233360591749767</v>
      </c>
      <c r="AC36">
        <f t="shared" si="7"/>
        <v>1.3006777240019947</v>
      </c>
      <c r="AD36">
        <f t="shared" si="8"/>
        <v>1.3795195159580098</v>
      </c>
      <c r="AE36">
        <v>4</v>
      </c>
    </row>
    <row r="37" spans="4:31" x14ac:dyDescent="0.4">
      <c r="D37" t="str">
        <f t="shared" si="5"/>
        <v/>
      </c>
      <c r="E37" t="str">
        <f t="shared" si="6"/>
        <v/>
      </c>
      <c r="F37" t="str">
        <f t="shared" si="6"/>
        <v/>
      </c>
      <c r="G37" t="str">
        <f t="shared" si="6"/>
        <v/>
      </c>
      <c r="H37" t="str">
        <f t="shared" si="6"/>
        <v/>
      </c>
      <c r="I37">
        <f t="shared" si="6"/>
        <v>5.4712612099005568E-2</v>
      </c>
      <c r="J37">
        <f t="shared" si="6"/>
        <v>7.2994090276648022E-2</v>
      </c>
      <c r="K37">
        <f t="shared" si="6"/>
        <v>9.5881247752830773E-2</v>
      </c>
      <c r="L37">
        <f t="shared" si="6"/>
        <v>0.12391836336984761</v>
      </c>
      <c r="M37">
        <f t="shared" si="6"/>
        <v>0.15748627027357723</v>
      </c>
      <c r="N37">
        <f t="shared" si="6"/>
        <v>0.19672767815367437</v>
      </c>
      <c r="O37">
        <f t="shared" si="6"/>
        <v>0.2414929819172896</v>
      </c>
      <c r="P37">
        <f t="shared" si="6"/>
        <v>0.29132786788669235</v>
      </c>
      <c r="Q37">
        <f t="shared" si="6"/>
        <v>0.34552005386427787</v>
      </c>
      <c r="R37">
        <f t="shared" si="6"/>
        <v>0.40320875925632838</v>
      </c>
      <c r="S37">
        <f t="shared" si="6"/>
        <v>0.46353759510324888</v>
      </c>
      <c r="T37">
        <f t="shared" si="6"/>
        <v>0.52580674216184853</v>
      </c>
      <c r="U37">
        <f t="shared" si="6"/>
        <v>0.58956822233535033</v>
      </c>
      <c r="V37">
        <f t="shared" si="6"/>
        <v>0.65462510619053438</v>
      </c>
      <c r="W37">
        <f t="shared" si="6"/>
        <v>0.72094487526381934</v>
      </c>
      <c r="X37">
        <f t="shared" si="6"/>
        <v>0.78855191843526073</v>
      </c>
      <c r="Y37">
        <f t="shared" si="6"/>
        <v>0.85747109556843304</v>
      </c>
      <c r="Z37">
        <f t="shared" si="6"/>
        <v>0.92772774660578017</v>
      </c>
      <c r="AA37">
        <f t="shared" si="6"/>
        <v>0.999347700839611</v>
      </c>
      <c r="AB37">
        <f t="shared" si="6"/>
        <v>1.07235728636213</v>
      </c>
      <c r="AC37">
        <f t="shared" si="7"/>
        <v>1.146783339697963</v>
      </c>
      <c r="AD37">
        <f t="shared" si="8"/>
        <v>1.2226532156226968</v>
      </c>
      <c r="AE37">
        <v>5</v>
      </c>
    </row>
    <row r="38" spans="4:31" x14ac:dyDescent="0.4">
      <c r="D38" t="str">
        <f t="shared" si="5"/>
        <v/>
      </c>
      <c r="E38" t="str">
        <f t="shared" si="6"/>
        <v/>
      </c>
      <c r="F38" t="str">
        <f t="shared" si="6"/>
        <v/>
      </c>
      <c r="G38" t="str">
        <f t="shared" si="6"/>
        <v/>
      </c>
      <c r="H38" t="str">
        <f t="shared" si="6"/>
        <v/>
      </c>
      <c r="I38" t="str">
        <f t="shared" si="6"/>
        <v/>
      </c>
      <c r="J38">
        <f t="shared" si="6"/>
        <v>3.6560614330810537E-2</v>
      </c>
      <c r="K38">
        <f t="shared" si="6"/>
        <v>5.0270126966129605E-2</v>
      </c>
      <c r="L38">
        <f t="shared" si="6"/>
        <v>6.8045618745379052E-2</v>
      </c>
      <c r="M38">
        <f t="shared" si="6"/>
        <v>9.0593907858982067E-2</v>
      </c>
      <c r="N38">
        <f t="shared" si="6"/>
        <v>0.11853253024848011</v>
      </c>
      <c r="O38">
        <f t="shared" si="6"/>
        <v>0.15229468744566596</v>
      </c>
      <c r="P38">
        <f t="shared" si="6"/>
        <v>0.19203351016641437</v>
      </c>
      <c r="Q38">
        <f t="shared" si="6"/>
        <v>0.23755090341887819</v>
      </c>
      <c r="R38">
        <f t="shared" si="6"/>
        <v>0.28828196651917548</v>
      </c>
      <c r="S38">
        <f t="shared" si="6"/>
        <v>0.34336134585582978</v>
      </c>
      <c r="T38">
        <f t="shared" si="6"/>
        <v>0.40177686951761277</v>
      </c>
      <c r="U38">
        <f t="shared" si="6"/>
        <v>0.46257830739139666</v>
      </c>
      <c r="V38">
        <f t="shared" si="6"/>
        <v>0.52506811919038288</v>
      </c>
      <c r="W38">
        <f t="shared" si="6"/>
        <v>0.58888596144956395</v>
      </c>
      <c r="X38">
        <f t="shared" si="6"/>
        <v>0.65394276209712743</v>
      </c>
      <c r="Y38">
        <f t="shared" si="6"/>
        <v>0.72026244795264371</v>
      </c>
      <c r="Z38">
        <f t="shared" si="6"/>
        <v>0.78786940789616755</v>
      </c>
      <c r="AA38">
        <f t="shared" si="6"/>
        <v>0.85678850179127186</v>
      </c>
      <c r="AB38">
        <f t="shared" si="6"/>
        <v>0.92704506958039956</v>
      </c>
      <c r="AC38">
        <f t="shared" si="7"/>
        <v>0.99866494055585797</v>
      </c>
      <c r="AD38">
        <f t="shared" si="8"/>
        <v>1.0716744428098508</v>
      </c>
      <c r="AE38">
        <v>6</v>
      </c>
    </row>
    <row r="39" spans="4:31" x14ac:dyDescent="0.4">
      <c r="D39" t="str">
        <f t="shared" si="5"/>
        <v/>
      </c>
      <c r="E39" t="str">
        <f t="shared" si="6"/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>
        <f t="shared" si="6"/>
        <v>2.2947114079345091E-2</v>
      </c>
      <c r="L39">
        <f t="shared" si="6"/>
        <v>3.2619819933732516E-2</v>
      </c>
      <c r="M39">
        <f t="shared" si="6"/>
        <v>4.5657167131091893E-2</v>
      </c>
      <c r="N39">
        <f t="shared" si="6"/>
        <v>6.285486058592947E-2</v>
      </c>
      <c r="O39">
        <f t="shared" si="6"/>
        <v>8.5013749366897581E-2</v>
      </c>
      <c r="P39">
        <f t="shared" si="6"/>
        <v>0.11284543132170259</v>
      </c>
      <c r="Q39">
        <f t="shared" si="6"/>
        <v>0.1468520680927336</v>
      </c>
      <c r="R39">
        <f t="shared" si="6"/>
        <v>0.18719999119148958</v>
      </c>
      <c r="S39">
        <f t="shared" si="6"/>
        <v>0.23362270615400385</v>
      </c>
      <c r="T39">
        <f t="shared" si="6"/>
        <v>0.28540053424491979</v>
      </c>
      <c r="U39">
        <f t="shared" si="6"/>
        <v>0.34145950928873864</v>
      </c>
      <c r="V39">
        <f t="shared" si="6"/>
        <v>0.400598086130311</v>
      </c>
      <c r="W39">
        <f t="shared" si="6"/>
        <v>0.46178350092072745</v>
      </c>
      <c r="X39">
        <f t="shared" si="6"/>
        <v>0.52438577509697593</v>
      </c>
      <c r="Y39">
        <f t="shared" si="6"/>
        <v>0.58820353413838855</v>
      </c>
      <c r="Z39">
        <f t="shared" si="6"/>
        <v>0.65326025155803413</v>
      </c>
      <c r="AA39">
        <f t="shared" si="6"/>
        <v>0.71957985417548254</v>
      </c>
      <c r="AB39">
        <f t="shared" si="6"/>
        <v>0.78718673087078683</v>
      </c>
      <c r="AC39">
        <f t="shared" si="7"/>
        <v>0.85610574150751884</v>
      </c>
      <c r="AD39">
        <f t="shared" si="8"/>
        <v>0.92636222602811991</v>
      </c>
      <c r="AE39">
        <v>7</v>
      </c>
    </row>
    <row r="40" spans="4:31" x14ac:dyDescent="0.4">
      <c r="D40" t="str">
        <f t="shared" si="5"/>
        <v/>
      </c>
      <c r="E40" t="str">
        <f t="shared" si="6"/>
        <v/>
      </c>
      <c r="F40" t="str">
        <f t="shared" si="6"/>
        <v/>
      </c>
      <c r="G40" t="str">
        <f t="shared" si="6"/>
        <v/>
      </c>
      <c r="H40" t="str">
        <f t="shared" si="6"/>
        <v/>
      </c>
      <c r="I40" t="str">
        <f t="shared" si="6"/>
        <v/>
      </c>
      <c r="J40" t="str">
        <f t="shared" si="6"/>
        <v/>
      </c>
      <c r="K40" t="str">
        <f t="shared" si="6"/>
        <v/>
      </c>
      <c r="L40">
        <f t="shared" si="6"/>
        <v>1.3341456978721153E-2</v>
      </c>
      <c r="M40">
        <f t="shared" si="6"/>
        <v>1.9673255384180639E-2</v>
      </c>
      <c r="N40">
        <f t="shared" si="6"/>
        <v>2.8579864951352344E-2</v>
      </c>
      <c r="O40">
        <f t="shared" si="6"/>
        <v>4.0852072600822707E-2</v>
      </c>
      <c r="P40">
        <f t="shared" si="6"/>
        <v>5.7379606157453168E-2</v>
      </c>
      <c r="Q40">
        <f t="shared" si="6"/>
        <v>7.9082341741975037E-2</v>
      </c>
      <c r="R40">
        <f t="shared" si="6"/>
        <v>0.10679625904840094</v>
      </c>
      <c r="S40">
        <f t="shared" si="6"/>
        <v>0.14111780542840913</v>
      </c>
      <c r="T40">
        <f t="shared" si="6"/>
        <v>0.18223072594035877</v>
      </c>
      <c r="U40">
        <f t="shared" si="6"/>
        <v>0.22976720283386753</v>
      </c>
      <c r="V40">
        <f t="shared" si="6"/>
        <v>0.2827797770313985</v>
      </c>
      <c r="W40">
        <f t="shared" si="6"/>
        <v>0.33989890251803356</v>
      </c>
      <c r="X40">
        <f t="shared" si="6"/>
        <v>0.39969133872153317</v>
      </c>
      <c r="Y40">
        <f t="shared" si="6"/>
        <v>0.46110107360955199</v>
      </c>
      <c r="Z40">
        <f t="shared" si="6"/>
        <v>0.52370326455788285</v>
      </c>
      <c r="AA40">
        <f t="shared" si="6"/>
        <v>0.58752094036122737</v>
      </c>
      <c r="AB40">
        <f t="shared" si="6"/>
        <v>0.65257757453265353</v>
      </c>
      <c r="AC40">
        <f t="shared" si="7"/>
        <v>0.71889709389172951</v>
      </c>
      <c r="AD40">
        <f t="shared" si="8"/>
        <v>0.78650388731850729</v>
      </c>
      <c r="AE40">
        <v>8</v>
      </c>
    </row>
    <row r="41" spans="4:31" x14ac:dyDescent="0.4">
      <c r="D41" t="str">
        <f t="shared" si="5"/>
        <v/>
      </c>
      <c r="E41" t="str">
        <f t="shared" si="6"/>
        <v/>
      </c>
      <c r="F41" t="str">
        <f t="shared" si="6"/>
        <v/>
      </c>
      <c r="G41" t="str">
        <f t="shared" si="6"/>
        <v/>
      </c>
      <c r="H41" t="str">
        <f t="shared" si="6"/>
        <v/>
      </c>
      <c r="I41" t="str">
        <f t="shared" si="6"/>
        <v/>
      </c>
      <c r="J41" t="str">
        <f t="shared" si="6"/>
        <v/>
      </c>
      <c r="K41" t="str">
        <f t="shared" si="6"/>
        <v/>
      </c>
      <c r="L41" t="str">
        <f t="shared" si="6"/>
        <v/>
      </c>
      <c r="M41">
        <f t="shared" si="6"/>
        <v>7.0531405625333006E-3</v>
      </c>
      <c r="N41">
        <f t="shared" si="6"/>
        <v>1.0828030071292358E-2</v>
      </c>
      <c r="O41">
        <f t="shared" si="6"/>
        <v>1.6392595259825178E-2</v>
      </c>
      <c r="P41">
        <f t="shared" si="6"/>
        <v>2.4439503180403777E-2</v>
      </c>
      <c r="Q41">
        <f t="shared" si="6"/>
        <v>3.5828741282687281E-2</v>
      </c>
      <c r="R41">
        <f t="shared" si="6"/>
        <v>5.1563772619223597E-2</v>
      </c>
      <c r="S41">
        <f t="shared" si="6"/>
        <v>7.2718790277796541E-2</v>
      </c>
      <c r="T41">
        <f t="shared" si="6"/>
        <v>0.1003004662319925</v>
      </c>
      <c r="U41">
        <f t="shared" si="6"/>
        <v>0.13504064788367909</v>
      </c>
      <c r="V41">
        <f t="shared" si="6"/>
        <v>0.17714738579922332</v>
      </c>
      <c r="W41">
        <f t="shared" si="6"/>
        <v>0.2260923951394111</v>
      </c>
      <c r="X41">
        <f t="shared" si="6"/>
        <v>0.28056908667784736</v>
      </c>
      <c r="Y41">
        <f t="shared" si="6"/>
        <v>0.33876904008088787</v>
      </c>
      <c r="Z41">
        <f t="shared" si="6"/>
        <v>0.3990088281824401</v>
      </c>
      <c r="AA41">
        <f t="shared" si="6"/>
        <v>0.46041847983239087</v>
      </c>
      <c r="AB41">
        <f t="shared" si="6"/>
        <v>0.52302058753250213</v>
      </c>
      <c r="AC41">
        <f t="shared" si="7"/>
        <v>0.58683818007747424</v>
      </c>
      <c r="AD41">
        <f t="shared" si="8"/>
        <v>0.65189473098037398</v>
      </c>
      <c r="AE41">
        <v>9</v>
      </c>
    </row>
    <row r="42" spans="4:31" x14ac:dyDescent="0.4">
      <c r="D42" t="str">
        <f t="shared" si="5"/>
        <v/>
      </c>
      <c r="E42" t="str">
        <f t="shared" si="6"/>
        <v/>
      </c>
      <c r="F42" t="str">
        <f t="shared" si="6"/>
        <v/>
      </c>
      <c r="G42" t="str">
        <f t="shared" si="6"/>
        <v/>
      </c>
      <c r="H42" t="str">
        <f t="shared" si="6"/>
        <v/>
      </c>
      <c r="I42" t="str">
        <f t="shared" si="6"/>
        <v/>
      </c>
      <c r="J42" t="str">
        <f t="shared" si="6"/>
        <v/>
      </c>
      <c r="K42" t="str">
        <f t="shared" si="6"/>
        <v/>
      </c>
      <c r="L42" t="str">
        <f t="shared" si="6"/>
        <v/>
      </c>
      <c r="M42" t="str">
        <f t="shared" si="6"/>
        <v/>
      </c>
      <c r="N42">
        <f t="shared" si="6"/>
        <v>3.3039551179323517E-3</v>
      </c>
      <c r="O42">
        <f t="shared" si="6"/>
        <v>5.3014600405593276E-3</v>
      </c>
      <c r="P42">
        <f t="shared" si="6"/>
        <v>8.4008105851027335E-3</v>
      </c>
      <c r="Q42">
        <f t="shared" si="6"/>
        <v>1.3128585132012071E-2</v>
      </c>
      <c r="R42">
        <f t="shared" si="6"/>
        <v>2.0202416404354016E-2</v>
      </c>
      <c r="S42">
        <f t="shared" si="6"/>
        <v>3.0555730887944024E-2</v>
      </c>
      <c r="T42">
        <f t="shared" si="6"/>
        <v>4.5330074874756272E-2</v>
      </c>
      <c r="U42">
        <f t="shared" si="6"/>
        <v>6.5805443184497686E-2</v>
      </c>
      <c r="V42">
        <f t="shared" si="6"/>
        <v>9.3234329306888075E-2</v>
      </c>
      <c r="W42">
        <f t="shared" si="6"/>
        <v>0.12855649044196149</v>
      </c>
      <c r="X42">
        <f t="shared" si="6"/>
        <v>0.17201687162168869</v>
      </c>
      <c r="Y42">
        <f t="shared" si="6"/>
        <v>0.22280720793976067</v>
      </c>
      <c r="Z42">
        <f t="shared" si="6"/>
        <v>0.27899444051401467</v>
      </c>
      <c r="AA42">
        <f t="shared" si="6"/>
        <v>0.33808644630372686</v>
      </c>
      <c r="AB42">
        <f t="shared" si="6"/>
        <v>0.39832615115705944</v>
      </c>
      <c r="AC42">
        <f t="shared" si="7"/>
        <v>0.45973571954863779</v>
      </c>
      <c r="AD42">
        <f t="shared" si="8"/>
        <v>0.52233774398022259</v>
      </c>
      <c r="AE42">
        <v>10</v>
      </c>
    </row>
    <row r="43" spans="4:31" x14ac:dyDescent="0.4">
      <c r="D43" t="str">
        <f t="shared" si="5"/>
        <v/>
      </c>
      <c r="E43" t="str">
        <f t="shared" si="6"/>
        <v/>
      </c>
      <c r="F43" t="str">
        <f t="shared" si="6"/>
        <v/>
      </c>
      <c r="G43" t="str">
        <f t="shared" si="6"/>
        <v/>
      </c>
      <c r="H43" t="str">
        <f t="shared" si="6"/>
        <v/>
      </c>
      <c r="I43" t="str">
        <f t="shared" si="6"/>
        <v/>
      </c>
      <c r="J43" t="str">
        <f t="shared" si="6"/>
        <v/>
      </c>
      <c r="K43" t="str">
        <f t="shared" si="6"/>
        <v/>
      </c>
      <c r="L43" t="str">
        <f t="shared" si="6"/>
        <v/>
      </c>
      <c r="M43" t="str">
        <f t="shared" si="6"/>
        <v/>
      </c>
      <c r="N43" t="str">
        <f t="shared" si="6"/>
        <v/>
      </c>
      <c r="O43">
        <f t="shared" si="6"/>
        <v>1.3199475245701117E-3</v>
      </c>
      <c r="P43">
        <f t="shared" si="6"/>
        <v>2.2230946517388358E-3</v>
      </c>
      <c r="Q43">
        <f t="shared" si="6"/>
        <v>3.7051232928285555E-3</v>
      </c>
      <c r="R43">
        <f t="shared" si="6"/>
        <v>6.1028996555499704E-3</v>
      </c>
      <c r="S43">
        <f t="shared" si="6"/>
        <v>9.9198085406972322E-3</v>
      </c>
      <c r="T43">
        <f t="shared" ref="E43:AB54" si="9">IF(ROW(T43)-COLUMN(T43) &lt;29, MAX(( $B$10*U43 + $B$11*U44)/$B$8, MAX(T14-$B$13, 0)), "")</f>
        <v>1.5882706169554926E-2</v>
      </c>
      <c r="U43">
        <f t="shared" si="9"/>
        <v>2.4995847694821802E-2</v>
      </c>
      <c r="V43">
        <f t="shared" si="9"/>
        <v>3.8566865718095908E-2</v>
      </c>
      <c r="W43">
        <f t="shared" si="9"/>
        <v>5.815930713658396E-2</v>
      </c>
      <c r="X43">
        <f t="shared" si="9"/>
        <v>8.5403554332429618E-2</v>
      </c>
      <c r="Y43">
        <f t="shared" si="9"/>
        <v>0.12159112876002764</v>
      </c>
      <c r="Z43">
        <f t="shared" si="9"/>
        <v>0.16703121498187012</v>
      </c>
      <c r="AA43">
        <f t="shared" si="9"/>
        <v>0.22034579545406871</v>
      </c>
      <c r="AB43">
        <f t="shared" si="9"/>
        <v>0.27831176348863407</v>
      </c>
      <c r="AC43">
        <f t="shared" si="7"/>
        <v>0.33740368601997384</v>
      </c>
      <c r="AD43">
        <f t="shared" si="8"/>
        <v>0.39764330760477984</v>
      </c>
      <c r="AE43">
        <v>11</v>
      </c>
    </row>
    <row r="44" spans="4:31" x14ac:dyDescent="0.4">
      <c r="D44" t="str">
        <f t="shared" si="5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9"/>
        <v/>
      </c>
      <c r="N44" t="str">
        <f t="shared" si="9"/>
        <v/>
      </c>
      <c r="O44" t="str">
        <f t="shared" si="9"/>
        <v/>
      </c>
      <c r="P44">
        <f t="shared" si="9"/>
        <v>4.2286076657032561E-4</v>
      </c>
      <c r="Q44">
        <f t="shared" si="9"/>
        <v>7.5102472286716769E-4</v>
      </c>
      <c r="R44">
        <f t="shared" si="9"/>
        <v>1.3234854961241282E-3</v>
      </c>
      <c r="S44">
        <f t="shared" si="9"/>
        <v>2.311730820898944E-3</v>
      </c>
      <c r="T44">
        <f t="shared" si="9"/>
        <v>3.9972166161997419E-3</v>
      </c>
      <c r="U44">
        <f t="shared" si="9"/>
        <v>6.8313397513495517E-3</v>
      </c>
      <c r="V44">
        <f t="shared" si="9"/>
        <v>1.1517150048591298E-2</v>
      </c>
      <c r="W44">
        <f t="shared" si="9"/>
        <v>1.9108310071362725E-2</v>
      </c>
      <c r="X44">
        <f t="shared" si="9"/>
        <v>3.1102336130913191E-2</v>
      </c>
      <c r="Y44">
        <f t="shared" si="9"/>
        <v>4.9466714515531217E-2</v>
      </c>
      <c r="Z44">
        <f t="shared" si="9"/>
        <v>7.6469374915670102E-2</v>
      </c>
      <c r="AA44">
        <f t="shared" si="9"/>
        <v>0.11409605712970045</v>
      </c>
      <c r="AB44">
        <f t="shared" si="9"/>
        <v>0.16280177229656728</v>
      </c>
      <c r="AC44">
        <f t="shared" si="7"/>
        <v>0.21966303517031568</v>
      </c>
      <c r="AD44">
        <f t="shared" si="8"/>
        <v>0.27762891993635463</v>
      </c>
      <c r="AE44">
        <v>12</v>
      </c>
    </row>
    <row r="45" spans="4:31" x14ac:dyDescent="0.4">
      <c r="D45" t="str">
        <f t="shared" si="5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9"/>
        <v/>
      </c>
      <c r="N45" t="str">
        <f t="shared" si="9"/>
        <v/>
      </c>
      <c r="O45" t="str">
        <f t="shared" si="9"/>
        <v/>
      </c>
      <c r="P45" t="str">
        <f t="shared" si="9"/>
        <v/>
      </c>
      <c r="Q45">
        <f t="shared" si="9"/>
        <v>9.6885083611018599E-5</v>
      </c>
      <c r="R45">
        <f t="shared" si="9"/>
        <v>1.823845019334503E-4</v>
      </c>
      <c r="S45">
        <f t="shared" si="9"/>
        <v>3.4184219358831511E-4</v>
      </c>
      <c r="T45">
        <f t="shared" si="9"/>
        <v>6.375182443928534E-4</v>
      </c>
      <c r="U45">
        <f t="shared" si="9"/>
        <v>1.1820760192178305E-3</v>
      </c>
      <c r="V45">
        <f t="shared" si="9"/>
        <v>2.1769684242902636E-3</v>
      </c>
      <c r="W45">
        <f t="shared" si="9"/>
        <v>3.9770316001906079E-3</v>
      </c>
      <c r="X45">
        <f t="shared" si="9"/>
        <v>7.1951512106533319E-3</v>
      </c>
      <c r="Y45">
        <f t="shared" si="9"/>
        <v>1.2862224324338379E-2</v>
      </c>
      <c r="Z45">
        <f t="shared" si="9"/>
        <v>2.2647681502367994E-2</v>
      </c>
      <c r="AA45">
        <f t="shared" si="9"/>
        <v>3.9100400460674756E-2</v>
      </c>
      <c r="AB45">
        <f t="shared" si="9"/>
        <v>6.5727604805348283E-2</v>
      </c>
      <c r="AC45">
        <f t="shared" si="7"/>
        <v>0.10634144259454234</v>
      </c>
      <c r="AD45">
        <f t="shared" si="8"/>
        <v>0.16211892874428768</v>
      </c>
      <c r="AE45">
        <v>13</v>
      </c>
    </row>
    <row r="46" spans="4:31" x14ac:dyDescent="0.4">
      <c r="D46" t="str">
        <f t="shared" si="5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9"/>
        <v/>
      </c>
      <c r="N46" t="str">
        <f t="shared" si="9"/>
        <v/>
      </c>
      <c r="O46" t="str">
        <f t="shared" si="9"/>
        <v/>
      </c>
      <c r="P46" t="str">
        <f t="shared" si="9"/>
        <v/>
      </c>
      <c r="Q46" t="str">
        <f t="shared" si="9"/>
        <v/>
      </c>
      <c r="R46">
        <f t="shared" si="9"/>
        <v>1.1952564716080747E-5</v>
      </c>
      <c r="S46">
        <f t="shared" si="9"/>
        <v>2.3984497662309572E-5</v>
      </c>
      <c r="T46">
        <f t="shared" si="9"/>
        <v>4.8128258811215227E-5</v>
      </c>
      <c r="U46">
        <f t="shared" si="9"/>
        <v>9.657610214781819E-5</v>
      </c>
      <c r="V46">
        <f t="shared" si="9"/>
        <v>1.937934954732328E-4</v>
      </c>
      <c r="W46">
        <f t="shared" si="9"/>
        <v>3.8887383164679052E-4</v>
      </c>
      <c r="X46">
        <f t="shared" si="9"/>
        <v>7.8032988966104716E-4</v>
      </c>
      <c r="Y46">
        <f t="shared" si="9"/>
        <v>1.5658413787315265E-3</v>
      </c>
      <c r="Z46">
        <f t="shared" si="9"/>
        <v>3.1420803634894271E-3</v>
      </c>
      <c r="AA46">
        <f t="shared" si="9"/>
        <v>6.3050249819196942E-3</v>
      </c>
      <c r="AB46">
        <f t="shared" si="9"/>
        <v>1.2651917017960512E-2</v>
      </c>
      <c r="AC46">
        <f t="shared" si="7"/>
        <v>2.5387846152613011E-2</v>
      </c>
      <c r="AD46">
        <f t="shared" si="8"/>
        <v>5.0944274401560019E-2</v>
      </c>
      <c r="AE46">
        <v>14</v>
      </c>
    </row>
    <row r="47" spans="4:31" x14ac:dyDescent="0.4">
      <c r="D47" t="str">
        <f t="shared" si="5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M47" t="str">
        <f t="shared" si="9"/>
        <v/>
      </c>
      <c r="N47" t="str">
        <f t="shared" si="9"/>
        <v/>
      </c>
      <c r="O47" t="str">
        <f t="shared" si="9"/>
        <v/>
      </c>
      <c r="P47" t="str">
        <f t="shared" si="9"/>
        <v/>
      </c>
      <c r="Q47" t="str">
        <f t="shared" si="9"/>
        <v/>
      </c>
      <c r="R47" t="str">
        <f t="shared" si="9"/>
        <v/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7"/>
        <v>0</v>
      </c>
      <c r="AD47">
        <f t="shared" si="8"/>
        <v>0</v>
      </c>
      <c r="AE47">
        <v>15</v>
      </c>
    </row>
    <row r="48" spans="4:31" x14ac:dyDescent="0.4">
      <c r="D48" t="str">
        <f t="shared" si="5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M48" t="str">
        <f t="shared" si="9"/>
        <v/>
      </c>
      <c r="N48" t="str">
        <f t="shared" si="9"/>
        <v/>
      </c>
      <c r="O48" t="str">
        <f t="shared" si="9"/>
        <v/>
      </c>
      <c r="P48" t="str">
        <f t="shared" si="9"/>
        <v/>
      </c>
      <c r="Q48" t="str">
        <f t="shared" si="9"/>
        <v/>
      </c>
      <c r="R48" t="str">
        <f t="shared" si="9"/>
        <v/>
      </c>
      <c r="S48" t="str">
        <f t="shared" si="9"/>
        <v/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7"/>
        <v>0</v>
      </c>
      <c r="AD48">
        <f t="shared" si="8"/>
        <v>0</v>
      </c>
      <c r="AE48">
        <v>16</v>
      </c>
    </row>
    <row r="49" spans="4:31" x14ac:dyDescent="0.4">
      <c r="D49" t="str">
        <f t="shared" si="5"/>
        <v/>
      </c>
      <c r="E49" t="str">
        <f t="shared" si="9"/>
        <v/>
      </c>
      <c r="F49" t="str">
        <f t="shared" si="9"/>
        <v/>
      </c>
      <c r="G49" t="str">
        <f t="shared" si="9"/>
        <v/>
      </c>
      <c r="H49" t="str">
        <f t="shared" si="9"/>
        <v/>
      </c>
      <c r="I49" t="str">
        <f t="shared" si="9"/>
        <v/>
      </c>
      <c r="J49" t="str">
        <f t="shared" si="9"/>
        <v/>
      </c>
      <c r="K49" t="str">
        <f t="shared" si="9"/>
        <v/>
      </c>
      <c r="L49" t="str">
        <f t="shared" si="9"/>
        <v/>
      </c>
      <c r="M49" t="str">
        <f t="shared" si="9"/>
        <v/>
      </c>
      <c r="N49" t="str">
        <f t="shared" si="9"/>
        <v/>
      </c>
      <c r="O49" t="str">
        <f t="shared" si="9"/>
        <v/>
      </c>
      <c r="P49" t="str">
        <f t="shared" si="9"/>
        <v/>
      </c>
      <c r="Q49" t="str">
        <f t="shared" si="9"/>
        <v/>
      </c>
      <c r="R49" t="str">
        <f t="shared" si="9"/>
        <v/>
      </c>
      <c r="S49" t="str">
        <f t="shared" si="9"/>
        <v/>
      </c>
      <c r="T49" t="str">
        <f t="shared" si="9"/>
        <v/>
      </c>
      <c r="U49">
        <f t="shared" si="9"/>
        <v>0</v>
      </c>
      <c r="V49">
        <f t="shared" si="9"/>
        <v>0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7"/>
        <v>0</v>
      </c>
      <c r="AD49">
        <f t="shared" si="8"/>
        <v>0</v>
      </c>
      <c r="AE49">
        <v>17</v>
      </c>
    </row>
    <row r="50" spans="4:31" x14ac:dyDescent="0.4">
      <c r="D50" t="str">
        <f t="shared" si="5"/>
        <v/>
      </c>
      <c r="E50" t="str">
        <f t="shared" si="9"/>
        <v/>
      </c>
      <c r="F50" t="str">
        <f t="shared" si="9"/>
        <v/>
      </c>
      <c r="G50" t="str">
        <f t="shared" si="9"/>
        <v/>
      </c>
      <c r="H50" t="str">
        <f t="shared" si="9"/>
        <v/>
      </c>
      <c r="I50" t="str">
        <f t="shared" si="9"/>
        <v/>
      </c>
      <c r="J50" t="str">
        <f t="shared" si="9"/>
        <v/>
      </c>
      <c r="K50" t="str">
        <f t="shared" si="9"/>
        <v/>
      </c>
      <c r="L50" t="str">
        <f t="shared" si="9"/>
        <v/>
      </c>
      <c r="M50" t="str">
        <f t="shared" si="9"/>
        <v/>
      </c>
      <c r="N50" t="str">
        <f t="shared" si="9"/>
        <v/>
      </c>
      <c r="O50" t="str">
        <f t="shared" si="9"/>
        <v/>
      </c>
      <c r="P50" t="str">
        <f t="shared" si="9"/>
        <v/>
      </c>
      <c r="Q50" t="str">
        <f t="shared" si="9"/>
        <v/>
      </c>
      <c r="R50" t="str">
        <f t="shared" si="9"/>
        <v/>
      </c>
      <c r="S50" t="str">
        <f t="shared" si="9"/>
        <v/>
      </c>
      <c r="T50" t="str">
        <f t="shared" si="9"/>
        <v/>
      </c>
      <c r="U50" t="str">
        <f t="shared" si="9"/>
        <v/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  <c r="AA50">
        <f t="shared" si="9"/>
        <v>0</v>
      </c>
      <c r="AB50">
        <f t="shared" si="9"/>
        <v>0</v>
      </c>
      <c r="AC50">
        <f t="shared" si="7"/>
        <v>0</v>
      </c>
      <c r="AD50">
        <f t="shared" si="8"/>
        <v>0</v>
      </c>
      <c r="AE50">
        <v>18</v>
      </c>
    </row>
    <row r="51" spans="4:31" x14ac:dyDescent="0.4">
      <c r="D51" t="str">
        <f t="shared" si="5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 t="str">
        <f t="shared" si="9"/>
        <v/>
      </c>
      <c r="J51" t="str">
        <f t="shared" si="9"/>
        <v/>
      </c>
      <c r="K51" t="str">
        <f t="shared" si="9"/>
        <v/>
      </c>
      <c r="L51" t="str">
        <f t="shared" si="9"/>
        <v/>
      </c>
      <c r="M51" t="str">
        <f t="shared" si="9"/>
        <v/>
      </c>
      <c r="N51" t="str">
        <f t="shared" si="9"/>
        <v/>
      </c>
      <c r="O51" t="str">
        <f t="shared" si="9"/>
        <v/>
      </c>
      <c r="P51" t="str">
        <f t="shared" si="9"/>
        <v/>
      </c>
      <c r="Q51" t="str">
        <f t="shared" si="9"/>
        <v/>
      </c>
      <c r="R51" t="str">
        <f t="shared" si="9"/>
        <v/>
      </c>
      <c r="S51" t="str">
        <f t="shared" si="9"/>
        <v/>
      </c>
      <c r="T51" t="str">
        <f t="shared" si="9"/>
        <v/>
      </c>
      <c r="U51" t="str">
        <f t="shared" si="9"/>
        <v/>
      </c>
      <c r="V51" t="str">
        <f t="shared" si="9"/>
        <v/>
      </c>
      <c r="W51">
        <f t="shared" si="9"/>
        <v>0</v>
      </c>
      <c r="X51">
        <f t="shared" si="9"/>
        <v>0</v>
      </c>
      <c r="Y51">
        <f t="shared" si="9"/>
        <v>0</v>
      </c>
      <c r="Z51">
        <f t="shared" si="9"/>
        <v>0</v>
      </c>
      <c r="AA51">
        <f t="shared" si="9"/>
        <v>0</v>
      </c>
      <c r="AB51">
        <f t="shared" si="9"/>
        <v>0</v>
      </c>
      <c r="AC51">
        <f t="shared" si="7"/>
        <v>0</v>
      </c>
      <c r="AD51">
        <f t="shared" si="8"/>
        <v>0</v>
      </c>
      <c r="AE51">
        <v>19</v>
      </c>
    </row>
    <row r="52" spans="4:31" x14ac:dyDescent="0.4">
      <c r="D52" t="str">
        <f t="shared" si="5"/>
        <v/>
      </c>
      <c r="E52" t="str">
        <f t="shared" si="9"/>
        <v/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  <c r="J52" t="str">
        <f t="shared" si="9"/>
        <v/>
      </c>
      <c r="K52" t="str">
        <f t="shared" si="9"/>
        <v/>
      </c>
      <c r="L52" t="str">
        <f t="shared" si="9"/>
        <v/>
      </c>
      <c r="M52" t="str">
        <f t="shared" si="9"/>
        <v/>
      </c>
      <c r="N52" t="str">
        <f t="shared" si="9"/>
        <v/>
      </c>
      <c r="O52" t="str">
        <f t="shared" si="9"/>
        <v/>
      </c>
      <c r="P52" t="str">
        <f t="shared" si="9"/>
        <v/>
      </c>
      <c r="Q52" t="str">
        <f t="shared" si="9"/>
        <v/>
      </c>
      <c r="R52" t="str">
        <f t="shared" si="9"/>
        <v/>
      </c>
      <c r="S52" t="str">
        <f t="shared" si="9"/>
        <v/>
      </c>
      <c r="T52" t="str">
        <f t="shared" si="9"/>
        <v/>
      </c>
      <c r="U52" t="str">
        <f t="shared" si="9"/>
        <v/>
      </c>
      <c r="V52" t="str">
        <f t="shared" si="9"/>
        <v/>
      </c>
      <c r="W52" t="str">
        <f t="shared" si="9"/>
        <v/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  <c r="AC52">
        <f t="shared" si="7"/>
        <v>0</v>
      </c>
      <c r="AD52">
        <f t="shared" si="8"/>
        <v>0</v>
      </c>
      <c r="AE52">
        <v>20</v>
      </c>
    </row>
    <row r="53" spans="4:31" x14ac:dyDescent="0.4">
      <c r="E53" t="str">
        <f t="shared" si="9"/>
        <v/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  <c r="J53" t="str">
        <f t="shared" si="9"/>
        <v/>
      </c>
      <c r="K53" t="str">
        <f t="shared" si="9"/>
        <v/>
      </c>
      <c r="L53" t="str">
        <f t="shared" si="9"/>
        <v/>
      </c>
      <c r="M53" t="str">
        <f t="shared" si="9"/>
        <v/>
      </c>
      <c r="N53" t="str">
        <f t="shared" si="9"/>
        <v/>
      </c>
      <c r="O53" t="str">
        <f t="shared" si="9"/>
        <v/>
      </c>
      <c r="P53" t="str">
        <f t="shared" si="9"/>
        <v/>
      </c>
      <c r="Q53" t="str">
        <f t="shared" si="9"/>
        <v/>
      </c>
      <c r="R53" t="str">
        <f t="shared" si="9"/>
        <v/>
      </c>
      <c r="S53" t="str">
        <f t="shared" si="9"/>
        <v/>
      </c>
      <c r="T53" t="str">
        <f t="shared" si="9"/>
        <v/>
      </c>
      <c r="U53" t="str">
        <f t="shared" si="9"/>
        <v/>
      </c>
      <c r="V53" t="str">
        <f t="shared" si="9"/>
        <v/>
      </c>
      <c r="W53" t="str">
        <f t="shared" si="9"/>
        <v/>
      </c>
      <c r="X53" t="str">
        <f t="shared" si="9"/>
        <v/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7"/>
        <v>0</v>
      </c>
      <c r="AD53">
        <f t="shared" si="8"/>
        <v>0</v>
      </c>
      <c r="AE53">
        <v>21</v>
      </c>
    </row>
    <row r="54" spans="4:31" x14ac:dyDescent="0.4"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  <c r="J54" t="str">
        <f t="shared" si="9"/>
        <v/>
      </c>
      <c r="K54" t="str">
        <f t="shared" ref="E54:AB58" si="10">IF(ROW(K54)-COLUMN(K54) &lt;29, MAX(( $B$10*L54 + $B$11*L55)/$B$8, MAX(K25-$B$13, 0)), "")</f>
        <v/>
      </c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7"/>
        <v>0</v>
      </c>
      <c r="AD54">
        <f t="shared" si="8"/>
        <v>0</v>
      </c>
      <c r="AE54">
        <v>22</v>
      </c>
    </row>
    <row r="55" spans="4:31" x14ac:dyDescent="0.4">
      <c r="E55" t="str">
        <f t="shared" si="10"/>
        <v/>
      </c>
      <c r="F55" t="str">
        <f t="shared" si="10"/>
        <v/>
      </c>
      <c r="G55" t="str">
        <f t="shared" si="10"/>
        <v/>
      </c>
      <c r="H55" t="str">
        <f t="shared" si="10"/>
        <v/>
      </c>
      <c r="I55" t="str">
        <f t="shared" si="10"/>
        <v/>
      </c>
      <c r="J55" t="str">
        <f t="shared" si="10"/>
        <v/>
      </c>
      <c r="K55" t="str">
        <f t="shared" si="10"/>
        <v/>
      </c>
      <c r="L55" t="str">
        <f t="shared" si="10"/>
        <v/>
      </c>
      <c r="M55" t="str">
        <f t="shared" si="10"/>
        <v/>
      </c>
      <c r="N55" t="str">
        <f t="shared" si="10"/>
        <v/>
      </c>
      <c r="O55" t="str">
        <f t="shared" si="10"/>
        <v/>
      </c>
      <c r="P55" t="str">
        <f t="shared" si="10"/>
        <v/>
      </c>
      <c r="Q55" t="str">
        <f t="shared" si="10"/>
        <v/>
      </c>
      <c r="R55" t="str">
        <f t="shared" si="10"/>
        <v/>
      </c>
      <c r="S55" t="str">
        <f t="shared" si="10"/>
        <v/>
      </c>
      <c r="T55" t="str">
        <f t="shared" si="10"/>
        <v/>
      </c>
      <c r="U55" t="str">
        <f t="shared" si="10"/>
        <v/>
      </c>
      <c r="V55" t="str">
        <f t="shared" si="10"/>
        <v/>
      </c>
      <c r="W55" t="str">
        <f t="shared" si="10"/>
        <v/>
      </c>
      <c r="X55" t="str">
        <f t="shared" si="10"/>
        <v/>
      </c>
      <c r="Y55" t="str">
        <f t="shared" si="10"/>
        <v/>
      </c>
      <c r="Z55" t="str">
        <f t="shared" si="10"/>
        <v/>
      </c>
      <c r="AA55">
        <f t="shared" si="10"/>
        <v>0</v>
      </c>
      <c r="AB55">
        <f t="shared" si="10"/>
        <v>0</v>
      </c>
      <c r="AC55">
        <f t="shared" si="7"/>
        <v>0</v>
      </c>
      <c r="AD55">
        <f t="shared" si="8"/>
        <v>0</v>
      </c>
      <c r="AE55">
        <v>23</v>
      </c>
    </row>
    <row r="56" spans="4:31" x14ac:dyDescent="0.4">
      <c r="E56" t="str">
        <f t="shared" si="10"/>
        <v/>
      </c>
      <c r="F56" t="str">
        <f t="shared" si="10"/>
        <v/>
      </c>
      <c r="G56" t="str">
        <f t="shared" si="10"/>
        <v/>
      </c>
      <c r="H56" t="str">
        <f t="shared" si="10"/>
        <v/>
      </c>
      <c r="I56" t="str">
        <f t="shared" si="10"/>
        <v/>
      </c>
      <c r="J56" t="str">
        <f t="shared" si="10"/>
        <v/>
      </c>
      <c r="K56" t="str">
        <f t="shared" si="10"/>
        <v/>
      </c>
      <c r="L56" t="str">
        <f t="shared" si="10"/>
        <v/>
      </c>
      <c r="M56" t="str">
        <f t="shared" si="10"/>
        <v/>
      </c>
      <c r="N56" t="str">
        <f t="shared" si="10"/>
        <v/>
      </c>
      <c r="O56" t="str">
        <f t="shared" si="10"/>
        <v/>
      </c>
      <c r="P56" t="str">
        <f t="shared" si="10"/>
        <v/>
      </c>
      <c r="Q56" t="str">
        <f t="shared" si="10"/>
        <v/>
      </c>
      <c r="R56" t="str">
        <f t="shared" si="10"/>
        <v/>
      </c>
      <c r="S56" t="str">
        <f t="shared" si="10"/>
        <v/>
      </c>
      <c r="T56" t="str">
        <f t="shared" si="10"/>
        <v/>
      </c>
      <c r="U56" t="str">
        <f t="shared" si="10"/>
        <v/>
      </c>
      <c r="V56" t="str">
        <f t="shared" si="10"/>
        <v/>
      </c>
      <c r="W56" t="str">
        <f t="shared" si="10"/>
        <v/>
      </c>
      <c r="X56" t="str">
        <f t="shared" si="10"/>
        <v/>
      </c>
      <c r="Y56" t="str">
        <f t="shared" si="10"/>
        <v/>
      </c>
      <c r="Z56" t="str">
        <f t="shared" si="10"/>
        <v/>
      </c>
      <c r="AA56" t="str">
        <f t="shared" si="10"/>
        <v/>
      </c>
      <c r="AB56">
        <f t="shared" si="10"/>
        <v>0</v>
      </c>
      <c r="AC56">
        <f t="shared" si="7"/>
        <v>0</v>
      </c>
      <c r="AD56">
        <f t="shared" si="8"/>
        <v>0</v>
      </c>
      <c r="AE56">
        <v>24</v>
      </c>
    </row>
    <row r="57" spans="4:31" x14ac:dyDescent="0.4">
      <c r="E57" t="str">
        <f t="shared" si="10"/>
        <v/>
      </c>
      <c r="F57" t="str">
        <f t="shared" si="10"/>
        <v/>
      </c>
      <c r="G57" t="str">
        <f t="shared" si="10"/>
        <v/>
      </c>
      <c r="H57" t="str">
        <f t="shared" si="10"/>
        <v/>
      </c>
      <c r="I57" t="str">
        <f t="shared" si="10"/>
        <v/>
      </c>
      <c r="J57" t="str">
        <f t="shared" si="10"/>
        <v/>
      </c>
      <c r="K57" t="str">
        <f t="shared" si="10"/>
        <v/>
      </c>
      <c r="L57" t="str">
        <f t="shared" si="10"/>
        <v/>
      </c>
      <c r="M57" t="str">
        <f t="shared" si="10"/>
        <v/>
      </c>
      <c r="N57" t="str">
        <f t="shared" si="10"/>
        <v/>
      </c>
      <c r="O57" t="str">
        <f t="shared" si="10"/>
        <v/>
      </c>
      <c r="P57" t="str">
        <f t="shared" si="10"/>
        <v/>
      </c>
      <c r="Q57" t="str">
        <f t="shared" si="10"/>
        <v/>
      </c>
      <c r="R57" t="str">
        <f t="shared" si="10"/>
        <v/>
      </c>
      <c r="S57" t="str">
        <f t="shared" si="10"/>
        <v/>
      </c>
      <c r="T57" t="str">
        <f t="shared" si="10"/>
        <v/>
      </c>
      <c r="U57" t="str">
        <f t="shared" si="10"/>
        <v/>
      </c>
      <c r="V57" t="str">
        <f t="shared" si="10"/>
        <v/>
      </c>
      <c r="W57" t="str">
        <f t="shared" si="10"/>
        <v/>
      </c>
      <c r="X57" t="str">
        <f t="shared" si="10"/>
        <v/>
      </c>
      <c r="Y57" t="str">
        <f t="shared" si="10"/>
        <v/>
      </c>
      <c r="Z57" t="str">
        <f t="shared" si="10"/>
        <v/>
      </c>
      <c r="AA57" t="str">
        <f t="shared" si="10"/>
        <v/>
      </c>
      <c r="AB57" t="str">
        <f t="shared" si="10"/>
        <v/>
      </c>
      <c r="AC57">
        <f t="shared" si="7"/>
        <v>0</v>
      </c>
      <c r="AD57">
        <f t="shared" si="8"/>
        <v>0</v>
      </c>
      <c r="AE57">
        <v>25</v>
      </c>
    </row>
    <row r="58" spans="4:31" x14ac:dyDescent="0.4">
      <c r="E58" t="str">
        <f t="shared" si="10"/>
        <v/>
      </c>
      <c r="F58" t="str">
        <f t="shared" si="10"/>
        <v/>
      </c>
      <c r="G58" t="str">
        <f t="shared" si="10"/>
        <v/>
      </c>
      <c r="H58" t="str">
        <f t="shared" si="10"/>
        <v/>
      </c>
      <c r="I58" t="str">
        <f t="shared" si="10"/>
        <v/>
      </c>
      <c r="J58" t="str">
        <f t="shared" si="10"/>
        <v/>
      </c>
      <c r="K58" t="str">
        <f t="shared" si="10"/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 t="shared" si="7"/>
        <v/>
      </c>
      <c r="AD58">
        <f t="shared" si="8"/>
        <v>0</v>
      </c>
      <c r="AE58">
        <v>26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topLeftCell="Q26" workbookViewId="0">
      <selection activeCell="AC58" sqref="AC58"/>
    </sheetView>
  </sheetViews>
  <sheetFormatPr defaultRowHeight="13.9" x14ac:dyDescent="0.4"/>
  <sheetData>
    <row r="1" spans="1:31" x14ac:dyDescent="0.4">
      <c r="A1" s="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</row>
    <row r="2" spans="1:31" x14ac:dyDescent="0.4">
      <c r="A2" s="1" t="s">
        <v>1</v>
      </c>
    </row>
    <row r="3" spans="1:31" x14ac:dyDescent="0.4">
      <c r="A3" s="2" t="s">
        <v>2</v>
      </c>
      <c r="B3" s="3">
        <v>0.3</v>
      </c>
      <c r="D3" s="4" t="s">
        <v>3</v>
      </c>
    </row>
    <row r="4" spans="1:31" x14ac:dyDescent="0.4">
      <c r="A4" s="2" t="s">
        <v>4</v>
      </c>
      <c r="B4" s="5">
        <f>3/100/246</f>
        <v>1.2195121951219512E-4</v>
      </c>
      <c r="E4" s="6">
        <v>2.9060000000000001</v>
      </c>
      <c r="F4">
        <f>E4*$B$6</f>
        <v>2.9621189287442862</v>
      </c>
      <c r="G4">
        <f t="shared" ref="G4:AD4" si="0">F4*$B$6</f>
        <v>3.0193215925757735</v>
      </c>
      <c r="H4">
        <f t="shared" si="0"/>
        <v>3.0776289199363531</v>
      </c>
      <c r="I4">
        <f t="shared" si="0"/>
        <v>3.1370622434254316</v>
      </c>
      <c r="J4">
        <f t="shared" si="0"/>
        <v>3.1976433076047783</v>
      </c>
      <c r="K4">
        <f t="shared" si="0"/>
        <v>3.2593942769540956</v>
      </c>
      <c r="L4">
        <f t="shared" si="0"/>
        <v>3.3223377439802211</v>
      </c>
      <c r="M4">
        <f t="shared" si="0"/>
        <v>3.3864967374829322</v>
      </c>
      <c r="N4">
        <f t="shared" si="0"/>
        <v>3.4518947309803725</v>
      </c>
      <c r="O4">
        <f t="shared" si="0"/>
        <v>3.5185556512971874</v>
      </c>
      <c r="P4">
        <f t="shared" si="0"/>
        <v>3.5865038873185058</v>
      </c>
      <c r="Q4">
        <f t="shared" si="0"/>
        <v>3.6557642989129766</v>
      </c>
      <c r="R4">
        <f t="shared" si="0"/>
        <v>3.7263622260281184</v>
      </c>
      <c r="S4">
        <f t="shared" si="0"/>
        <v>3.7983234979613156</v>
      </c>
      <c r="T4">
        <f t="shared" si="0"/>
        <v>3.8716744428098493</v>
      </c>
      <c r="U4">
        <f t="shared" si="0"/>
        <v>3.946441897103421</v>
      </c>
      <c r="V4">
        <f t="shared" si="0"/>
        <v>4.0226532156226957</v>
      </c>
      <c r="W4">
        <f t="shared" si="0"/>
        <v>4.1003362814074524</v>
      </c>
      <c r="X4">
        <f t="shared" si="0"/>
        <v>4.1795195159580087</v>
      </c>
      <c r="Y4">
        <f t="shared" si="0"/>
        <v>4.2602318896336451</v>
      </c>
      <c r="Z4">
        <f t="shared" si="0"/>
        <v>4.3425029322518442</v>
      </c>
      <c r="AA4">
        <f t="shared" si="0"/>
        <v>4.4263627438922075</v>
      </c>
      <c r="AB4">
        <f t="shared" si="0"/>
        <v>4.511842005909017</v>
      </c>
      <c r="AC4">
        <f t="shared" si="0"/>
        <v>4.5989719921564651</v>
      </c>
      <c r="AD4">
        <f t="shared" si="0"/>
        <v>4.6877845804306553</v>
      </c>
      <c r="AE4">
        <v>1</v>
      </c>
    </row>
    <row r="5" spans="1:31" x14ac:dyDescent="0.4">
      <c r="A5" s="2"/>
      <c r="F5">
        <f t="shared" ref="F5:U20" si="1">IF(ROW(F5)-COLUMN(F5)&lt;0,F4*$B$7/$B$6,"")</f>
        <v>2.8509442744015585</v>
      </c>
      <c r="G5">
        <f t="shared" si="1"/>
        <v>2.9060000000000006</v>
      </c>
      <c r="H5">
        <f t="shared" si="1"/>
        <v>2.9621189287442862</v>
      </c>
      <c r="I5">
        <f t="shared" si="1"/>
        <v>3.0193215925757735</v>
      </c>
      <c r="J5">
        <f t="shared" si="1"/>
        <v>3.0776289199363531</v>
      </c>
      <c r="K5">
        <f t="shared" si="1"/>
        <v>3.1370622434254316</v>
      </c>
      <c r="L5">
        <f t="shared" si="1"/>
        <v>3.1976433076047783</v>
      </c>
      <c r="M5">
        <f t="shared" si="1"/>
        <v>3.259394276954096</v>
      </c>
      <c r="N5">
        <f t="shared" si="1"/>
        <v>3.3223377439802211</v>
      </c>
      <c r="O5">
        <f t="shared" si="1"/>
        <v>3.3864967374829322</v>
      </c>
      <c r="P5">
        <f t="shared" si="1"/>
        <v>3.4518947309803725</v>
      </c>
      <c r="Q5">
        <f t="shared" si="1"/>
        <v>3.5185556512971874</v>
      </c>
      <c r="R5">
        <f t="shared" si="1"/>
        <v>3.5865038873185058</v>
      </c>
      <c r="S5">
        <f t="shared" si="1"/>
        <v>3.6557642989129766</v>
      </c>
      <c r="T5">
        <f t="shared" si="1"/>
        <v>3.7263622260281184</v>
      </c>
      <c r="U5">
        <f t="shared" si="1"/>
        <v>3.7983234979613156</v>
      </c>
      <c r="V5">
        <f t="shared" ref="V5:AC29" si="2">IF(ROW(V5)-COLUMN(V5)&lt;0,V4*$B$7/$B$6,"")</f>
        <v>3.8716744428098497</v>
      </c>
      <c r="W5">
        <f t="shared" si="2"/>
        <v>3.946441897103421</v>
      </c>
      <c r="X5">
        <f t="shared" si="2"/>
        <v>4.0226532156226957</v>
      </c>
      <c r="Y5">
        <f t="shared" si="2"/>
        <v>4.1003362814074524</v>
      </c>
      <c r="Z5">
        <f t="shared" si="2"/>
        <v>4.1795195159580096</v>
      </c>
      <c r="AA5">
        <f t="shared" si="2"/>
        <v>4.260231889633646</v>
      </c>
      <c r="AB5">
        <f t="shared" si="2"/>
        <v>4.3425029322518442</v>
      </c>
      <c r="AC5">
        <f t="shared" si="2"/>
        <v>4.4263627438922075</v>
      </c>
      <c r="AD5">
        <f xml:space="preserve"> AD4*$B$7/$B$6</f>
        <v>4.511842005909017</v>
      </c>
      <c r="AE5">
        <v>2</v>
      </c>
    </row>
    <row r="6" spans="1:31" x14ac:dyDescent="0.4">
      <c r="A6" s="2" t="s">
        <v>5</v>
      </c>
      <c r="B6" s="7">
        <f>EXP(B3*((1/246)^0.5))</f>
        <v>1.0193114001184742</v>
      </c>
      <c r="F6" t="str">
        <f t="shared" si="1"/>
        <v/>
      </c>
      <c r="G6">
        <f t="shared" si="1"/>
        <v>2.7969316089962248</v>
      </c>
      <c r="H6">
        <f t="shared" si="1"/>
        <v>2.8509442744015585</v>
      </c>
      <c r="I6">
        <f t="shared" si="1"/>
        <v>2.9060000000000006</v>
      </c>
      <c r="J6">
        <f t="shared" si="1"/>
        <v>2.9621189287442862</v>
      </c>
      <c r="K6">
        <f t="shared" si="1"/>
        <v>3.0193215925757735</v>
      </c>
      <c r="L6">
        <f t="shared" si="1"/>
        <v>3.0776289199363531</v>
      </c>
      <c r="M6">
        <f t="shared" si="1"/>
        <v>3.1370622434254321</v>
      </c>
      <c r="N6">
        <f t="shared" si="1"/>
        <v>3.1976433076047783</v>
      </c>
      <c r="O6">
        <f t="shared" si="1"/>
        <v>3.259394276954096</v>
      </c>
      <c r="P6">
        <f t="shared" si="1"/>
        <v>3.3223377439802211</v>
      </c>
      <c r="Q6">
        <f t="shared" si="1"/>
        <v>3.3864967374829322</v>
      </c>
      <c r="R6">
        <f t="shared" si="1"/>
        <v>3.4518947309803725</v>
      </c>
      <c r="S6">
        <f t="shared" si="1"/>
        <v>3.5185556512971874</v>
      </c>
      <c r="T6">
        <f t="shared" si="1"/>
        <v>3.5865038873185058</v>
      </c>
      <c r="U6">
        <f t="shared" si="1"/>
        <v>3.6557642989129766</v>
      </c>
      <c r="V6">
        <f t="shared" si="2"/>
        <v>3.7263622260281188</v>
      </c>
      <c r="W6">
        <f t="shared" si="2"/>
        <v>3.7983234979613156</v>
      </c>
      <c r="X6">
        <f t="shared" si="2"/>
        <v>3.8716744428098497</v>
      </c>
      <c r="Y6">
        <f t="shared" si="2"/>
        <v>3.946441897103421</v>
      </c>
      <c r="Z6">
        <f t="shared" si="2"/>
        <v>4.0226532156226966</v>
      </c>
      <c r="AA6">
        <f t="shared" si="2"/>
        <v>4.1003362814074533</v>
      </c>
      <c r="AB6">
        <f t="shared" si="2"/>
        <v>4.1795195159580096</v>
      </c>
      <c r="AC6">
        <f t="shared" si="2"/>
        <v>4.260231889633646</v>
      </c>
      <c r="AD6">
        <f t="shared" ref="AD6:AD29" si="3" xml:space="preserve"> AD5*$B$7/$B$6</f>
        <v>4.3425029322518442</v>
      </c>
      <c r="AE6">
        <v>3</v>
      </c>
    </row>
    <row r="7" spans="1:31" x14ac:dyDescent="0.4">
      <c r="A7" s="2" t="s">
        <v>6</v>
      </c>
      <c r="B7" s="7">
        <f>1/B6</f>
        <v>0.98105446469427338</v>
      </c>
      <c r="F7" t="str">
        <f t="shared" si="1"/>
        <v/>
      </c>
      <c r="G7" t="str">
        <f t="shared" si="1"/>
        <v/>
      </c>
      <c r="H7">
        <f t="shared" si="1"/>
        <v>2.7439422424502835</v>
      </c>
      <c r="I7">
        <f t="shared" si="1"/>
        <v>2.7969316089962248</v>
      </c>
      <c r="J7">
        <f t="shared" si="1"/>
        <v>2.8509442744015585</v>
      </c>
      <c r="K7">
        <f t="shared" si="1"/>
        <v>2.9060000000000006</v>
      </c>
      <c r="L7">
        <f t="shared" si="1"/>
        <v>2.9621189287442862</v>
      </c>
      <c r="M7">
        <f t="shared" si="1"/>
        <v>3.0193215925757739</v>
      </c>
      <c r="N7">
        <f t="shared" si="1"/>
        <v>3.0776289199363531</v>
      </c>
      <c r="O7">
        <f t="shared" si="1"/>
        <v>3.1370622434254321</v>
      </c>
      <c r="P7">
        <f t="shared" si="1"/>
        <v>3.1976433076047783</v>
      </c>
      <c r="Q7">
        <f t="shared" si="1"/>
        <v>3.259394276954096</v>
      </c>
      <c r="R7">
        <f t="shared" si="1"/>
        <v>3.3223377439802211</v>
      </c>
      <c r="S7">
        <f t="shared" si="1"/>
        <v>3.3864967374829322</v>
      </c>
      <c r="T7">
        <f t="shared" si="1"/>
        <v>3.4518947309803725</v>
      </c>
      <c r="U7">
        <f t="shared" si="1"/>
        <v>3.5185556512971874</v>
      </c>
      <c r="V7">
        <f t="shared" si="2"/>
        <v>3.5865038873185062</v>
      </c>
      <c r="W7">
        <f t="shared" si="2"/>
        <v>3.6557642989129766</v>
      </c>
      <c r="X7">
        <f t="shared" si="2"/>
        <v>3.7263622260281188</v>
      </c>
      <c r="Y7">
        <f t="shared" si="2"/>
        <v>3.7983234979613156</v>
      </c>
      <c r="Z7">
        <f t="shared" si="2"/>
        <v>3.8716744428098506</v>
      </c>
      <c r="AA7">
        <f t="shared" si="2"/>
        <v>3.9464418971034219</v>
      </c>
      <c r="AB7">
        <f t="shared" si="2"/>
        <v>4.0226532156226966</v>
      </c>
      <c r="AC7">
        <f t="shared" si="2"/>
        <v>4.1003362814074533</v>
      </c>
      <c r="AD7">
        <f t="shared" si="3"/>
        <v>4.1795195159580096</v>
      </c>
      <c r="AE7">
        <v>4</v>
      </c>
    </row>
    <row r="8" spans="1:31" ht="15" x14ac:dyDescent="0.4">
      <c r="A8" s="2" t="s">
        <v>7</v>
      </c>
      <c r="B8">
        <f>EXP(B4)</f>
        <v>1.0001219586558645</v>
      </c>
      <c r="F8" t="str">
        <f t="shared" si="1"/>
        <v/>
      </c>
      <c r="G8" t="str">
        <f t="shared" si="1"/>
        <v/>
      </c>
      <c r="H8" t="str">
        <f t="shared" si="1"/>
        <v/>
      </c>
      <c r="I8">
        <f t="shared" si="1"/>
        <v>2.6919567878190676</v>
      </c>
      <c r="J8">
        <f t="shared" si="1"/>
        <v>2.7439422424502835</v>
      </c>
      <c r="K8">
        <f t="shared" si="1"/>
        <v>2.7969316089962248</v>
      </c>
      <c r="L8">
        <f t="shared" si="1"/>
        <v>2.8509442744015585</v>
      </c>
      <c r="M8">
        <f t="shared" si="1"/>
        <v>2.906000000000001</v>
      </c>
      <c r="N8">
        <f t="shared" si="1"/>
        <v>2.9621189287442862</v>
      </c>
      <c r="O8">
        <f t="shared" si="1"/>
        <v>3.0193215925757739</v>
      </c>
      <c r="P8">
        <f t="shared" si="1"/>
        <v>3.0776289199363531</v>
      </c>
      <c r="Q8">
        <f t="shared" si="1"/>
        <v>3.1370622434254321</v>
      </c>
      <c r="R8">
        <f t="shared" si="1"/>
        <v>3.1976433076047783</v>
      </c>
      <c r="S8">
        <f t="shared" si="1"/>
        <v>3.259394276954096</v>
      </c>
      <c r="T8">
        <f t="shared" si="1"/>
        <v>3.3223377439802211</v>
      </c>
      <c r="U8">
        <f t="shared" si="1"/>
        <v>3.3864967374829322</v>
      </c>
      <c r="V8">
        <f t="shared" si="2"/>
        <v>3.4518947309803729</v>
      </c>
      <c r="W8">
        <f t="shared" si="2"/>
        <v>3.5185556512971874</v>
      </c>
      <c r="X8">
        <f t="shared" si="2"/>
        <v>3.5865038873185062</v>
      </c>
      <c r="Y8">
        <f t="shared" si="2"/>
        <v>3.6557642989129766</v>
      </c>
      <c r="Z8">
        <f t="shared" si="2"/>
        <v>3.7263622260281197</v>
      </c>
      <c r="AA8">
        <f t="shared" si="2"/>
        <v>3.7983234979613165</v>
      </c>
      <c r="AB8">
        <f t="shared" si="2"/>
        <v>3.8716744428098506</v>
      </c>
      <c r="AC8">
        <f t="shared" si="2"/>
        <v>3.9464418971034219</v>
      </c>
      <c r="AD8">
        <f t="shared" si="3"/>
        <v>4.0226532156226966</v>
      </c>
      <c r="AE8">
        <v>5</v>
      </c>
    </row>
    <row r="9" spans="1:31" x14ac:dyDescent="0.4">
      <c r="E9" s="8"/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>
        <f t="shared" si="1"/>
        <v>2.6409562254539507</v>
      </c>
      <c r="K9">
        <f t="shared" si="1"/>
        <v>2.6919567878190676</v>
      </c>
      <c r="L9">
        <f t="shared" si="1"/>
        <v>2.7439422424502835</v>
      </c>
      <c r="M9">
        <f t="shared" si="1"/>
        <v>2.7969316089962253</v>
      </c>
      <c r="N9">
        <f t="shared" si="1"/>
        <v>2.8509442744015585</v>
      </c>
      <c r="O9">
        <f t="shared" si="1"/>
        <v>2.906000000000001</v>
      </c>
      <c r="P9">
        <f t="shared" si="1"/>
        <v>2.9621189287442862</v>
      </c>
      <c r="Q9">
        <f t="shared" si="1"/>
        <v>3.0193215925757739</v>
      </c>
      <c r="R9">
        <f t="shared" si="1"/>
        <v>3.0776289199363531</v>
      </c>
      <c r="S9">
        <f t="shared" si="1"/>
        <v>3.1370622434254321</v>
      </c>
      <c r="T9">
        <f t="shared" si="1"/>
        <v>3.1976433076047783</v>
      </c>
      <c r="U9">
        <f t="shared" si="1"/>
        <v>3.259394276954096</v>
      </c>
      <c r="V9">
        <f t="shared" si="2"/>
        <v>3.3223377439802215</v>
      </c>
      <c r="W9">
        <f t="shared" si="2"/>
        <v>3.3864967374829322</v>
      </c>
      <c r="X9">
        <f t="shared" si="2"/>
        <v>3.4518947309803729</v>
      </c>
      <c r="Y9">
        <f t="shared" si="2"/>
        <v>3.5185556512971874</v>
      </c>
      <c r="Z9">
        <f t="shared" si="2"/>
        <v>3.5865038873185071</v>
      </c>
      <c r="AA9">
        <f t="shared" si="2"/>
        <v>3.6557642989129775</v>
      </c>
      <c r="AB9">
        <f t="shared" si="2"/>
        <v>3.7263622260281197</v>
      </c>
      <c r="AC9">
        <f t="shared" si="2"/>
        <v>3.7983234979613165</v>
      </c>
      <c r="AD9">
        <f t="shared" si="3"/>
        <v>3.8716744428098506</v>
      </c>
      <c r="AE9">
        <v>6</v>
      </c>
    </row>
    <row r="10" spans="1:31" x14ac:dyDescent="0.4">
      <c r="A10" s="2" t="s">
        <v>8</v>
      </c>
      <c r="B10">
        <f>(B8-B7)/(B6-B7)</f>
        <v>0.49840620400371344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>
        <f t="shared" si="1"/>
        <v>2.5909218960437346</v>
      </c>
      <c r="L10">
        <f t="shared" si="1"/>
        <v>2.6409562254539507</v>
      </c>
      <c r="M10">
        <f t="shared" si="1"/>
        <v>2.691956787819068</v>
      </c>
      <c r="N10">
        <f t="shared" si="1"/>
        <v>2.7439422424502835</v>
      </c>
      <c r="O10">
        <f t="shared" si="1"/>
        <v>2.7969316089962253</v>
      </c>
      <c r="P10">
        <f t="shared" si="1"/>
        <v>2.8509442744015585</v>
      </c>
      <c r="Q10">
        <f t="shared" si="1"/>
        <v>2.906000000000001</v>
      </c>
      <c r="R10">
        <f t="shared" si="1"/>
        <v>2.9621189287442862</v>
      </c>
      <c r="S10">
        <f t="shared" si="1"/>
        <v>3.0193215925757739</v>
      </c>
      <c r="T10">
        <f t="shared" si="1"/>
        <v>3.0776289199363531</v>
      </c>
      <c r="U10">
        <f t="shared" si="1"/>
        <v>3.1370622434254321</v>
      </c>
      <c r="V10">
        <f t="shared" si="2"/>
        <v>3.1976433076047788</v>
      </c>
      <c r="W10">
        <f t="shared" si="2"/>
        <v>3.259394276954096</v>
      </c>
      <c r="X10">
        <f t="shared" si="2"/>
        <v>3.3223377439802215</v>
      </c>
      <c r="Y10">
        <f t="shared" si="2"/>
        <v>3.3864967374829322</v>
      </c>
      <c r="Z10">
        <f t="shared" si="2"/>
        <v>3.4518947309803738</v>
      </c>
      <c r="AA10">
        <f t="shared" si="2"/>
        <v>3.5185556512971878</v>
      </c>
      <c r="AB10">
        <f t="shared" si="2"/>
        <v>3.5865038873185071</v>
      </c>
      <c r="AC10">
        <f t="shared" si="2"/>
        <v>3.6557642989129775</v>
      </c>
      <c r="AD10">
        <f t="shared" si="3"/>
        <v>3.7263622260281197</v>
      </c>
      <c r="AE10">
        <v>7</v>
      </c>
    </row>
    <row r="11" spans="1:31" x14ac:dyDescent="0.4">
      <c r="A11" s="2" t="s">
        <v>9</v>
      </c>
      <c r="B11">
        <f>1-B10</f>
        <v>0.50159379599628662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>
        <f t="shared" si="1"/>
        <v>2.541835493787858</v>
      </c>
      <c r="M11">
        <f t="shared" si="1"/>
        <v>2.590921896043735</v>
      </c>
      <c r="N11">
        <f t="shared" si="1"/>
        <v>2.6409562254539507</v>
      </c>
      <c r="O11">
        <f t="shared" si="1"/>
        <v>2.691956787819068</v>
      </c>
      <c r="P11">
        <f t="shared" si="1"/>
        <v>2.7439422424502835</v>
      </c>
      <c r="Q11">
        <f t="shared" si="1"/>
        <v>2.7969316089962253</v>
      </c>
      <c r="R11">
        <f t="shared" si="1"/>
        <v>2.8509442744015585</v>
      </c>
      <c r="S11">
        <f t="shared" si="1"/>
        <v>2.906000000000001</v>
      </c>
      <c r="T11">
        <f t="shared" si="1"/>
        <v>2.9621189287442862</v>
      </c>
      <c r="U11">
        <f t="shared" si="1"/>
        <v>3.0193215925757739</v>
      </c>
      <c r="V11">
        <f t="shared" si="2"/>
        <v>3.0776289199363536</v>
      </c>
      <c r="W11">
        <f t="shared" si="2"/>
        <v>3.1370622434254321</v>
      </c>
      <c r="X11">
        <f t="shared" si="2"/>
        <v>3.1976433076047788</v>
      </c>
      <c r="Y11">
        <f t="shared" si="2"/>
        <v>3.259394276954096</v>
      </c>
      <c r="Z11">
        <f t="shared" si="2"/>
        <v>3.3223377439802224</v>
      </c>
      <c r="AA11">
        <f t="shared" si="2"/>
        <v>3.3864967374829327</v>
      </c>
      <c r="AB11">
        <f t="shared" si="2"/>
        <v>3.4518947309803738</v>
      </c>
      <c r="AC11">
        <f t="shared" si="2"/>
        <v>3.5185556512971878</v>
      </c>
      <c r="AD11">
        <f t="shared" si="3"/>
        <v>3.5865038873185071</v>
      </c>
      <c r="AE11">
        <v>8</v>
      </c>
    </row>
    <row r="12" spans="1:31" x14ac:dyDescent="0.4">
      <c r="A12" s="2"/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>
        <f t="shared" si="1"/>
        <v>2.4936790596989513</v>
      </c>
      <c r="N12">
        <f t="shared" si="1"/>
        <v>2.541835493787858</v>
      </c>
      <c r="O12">
        <f t="shared" si="1"/>
        <v>2.590921896043735</v>
      </c>
      <c r="P12">
        <f t="shared" si="1"/>
        <v>2.6409562254539507</v>
      </c>
      <c r="Q12">
        <f t="shared" si="1"/>
        <v>2.691956787819068</v>
      </c>
      <c r="R12">
        <f t="shared" si="1"/>
        <v>2.7439422424502835</v>
      </c>
      <c r="S12">
        <f t="shared" si="1"/>
        <v>2.7969316089962253</v>
      </c>
      <c r="T12">
        <f t="shared" si="1"/>
        <v>2.8509442744015585</v>
      </c>
      <c r="U12">
        <f t="shared" si="1"/>
        <v>2.906000000000001</v>
      </c>
      <c r="V12">
        <f t="shared" si="2"/>
        <v>2.9621189287442866</v>
      </c>
      <c r="W12">
        <f t="shared" si="2"/>
        <v>3.0193215925757739</v>
      </c>
      <c r="X12">
        <f t="shared" si="2"/>
        <v>3.0776289199363536</v>
      </c>
      <c r="Y12">
        <f t="shared" si="2"/>
        <v>3.1370622434254321</v>
      </c>
      <c r="Z12">
        <f t="shared" si="2"/>
        <v>3.1976433076047797</v>
      </c>
      <c r="AA12">
        <f t="shared" si="2"/>
        <v>3.259394276954096</v>
      </c>
      <c r="AB12">
        <f t="shared" si="2"/>
        <v>3.3223377439802224</v>
      </c>
      <c r="AC12">
        <f t="shared" si="2"/>
        <v>3.3864967374829327</v>
      </c>
      <c r="AD12">
        <f t="shared" si="3"/>
        <v>3.4518947309803738</v>
      </c>
      <c r="AE12">
        <v>9</v>
      </c>
    </row>
    <row r="13" spans="1:31" x14ac:dyDescent="0.4">
      <c r="A13" s="2" t="s">
        <v>10</v>
      </c>
      <c r="B13" s="3">
        <v>2.8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>
        <f t="shared" si="1"/>
        <v>2.4464349750322731</v>
      </c>
      <c r="O13">
        <f t="shared" si="1"/>
        <v>2.4936790596989513</v>
      </c>
      <c r="P13">
        <f t="shared" si="1"/>
        <v>2.541835493787858</v>
      </c>
      <c r="Q13">
        <f t="shared" si="1"/>
        <v>2.590921896043735</v>
      </c>
      <c r="R13">
        <f t="shared" si="1"/>
        <v>2.6409562254539507</v>
      </c>
      <c r="S13">
        <f t="shared" si="1"/>
        <v>2.691956787819068</v>
      </c>
      <c r="T13">
        <f t="shared" si="1"/>
        <v>2.7439422424502835</v>
      </c>
      <c r="U13">
        <f t="shared" si="1"/>
        <v>2.7969316089962253</v>
      </c>
      <c r="V13">
        <f t="shared" si="2"/>
        <v>2.850944274401559</v>
      </c>
      <c r="W13">
        <f t="shared" si="2"/>
        <v>2.906000000000001</v>
      </c>
      <c r="X13">
        <f t="shared" si="2"/>
        <v>2.9621189287442866</v>
      </c>
      <c r="Y13">
        <f t="shared" si="2"/>
        <v>3.0193215925757739</v>
      </c>
      <c r="Z13">
        <f t="shared" si="2"/>
        <v>3.0776289199363545</v>
      </c>
      <c r="AA13">
        <f t="shared" si="2"/>
        <v>3.1370622434254321</v>
      </c>
      <c r="AB13">
        <f t="shared" si="2"/>
        <v>3.1976433076047797</v>
      </c>
      <c r="AC13">
        <f t="shared" si="2"/>
        <v>3.259394276954096</v>
      </c>
      <c r="AD13">
        <f t="shared" si="3"/>
        <v>3.3223377439802224</v>
      </c>
      <c r="AE13">
        <v>10</v>
      </c>
    </row>
    <row r="14" spans="1:31" x14ac:dyDescent="0.4"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>
        <f t="shared" si="1"/>
        <v>2.4000859548396352</v>
      </c>
      <c r="P14">
        <f t="shared" si="1"/>
        <v>2.4464349750322731</v>
      </c>
      <c r="Q14">
        <f t="shared" si="1"/>
        <v>2.4936790596989513</v>
      </c>
      <c r="R14">
        <f t="shared" si="1"/>
        <v>2.541835493787858</v>
      </c>
      <c r="S14">
        <f t="shared" si="1"/>
        <v>2.590921896043735</v>
      </c>
      <c r="T14">
        <f t="shared" si="1"/>
        <v>2.6409562254539507</v>
      </c>
      <c r="U14">
        <f t="shared" si="1"/>
        <v>2.691956787819068</v>
      </c>
      <c r="V14">
        <f t="shared" si="2"/>
        <v>2.743942242450284</v>
      </c>
      <c r="W14">
        <f t="shared" si="2"/>
        <v>2.7969316089962253</v>
      </c>
      <c r="X14">
        <f t="shared" si="2"/>
        <v>2.850944274401559</v>
      </c>
      <c r="Y14">
        <f t="shared" si="2"/>
        <v>2.906000000000001</v>
      </c>
      <c r="Z14">
        <f t="shared" si="2"/>
        <v>2.9621189287442875</v>
      </c>
      <c r="AA14">
        <f t="shared" si="2"/>
        <v>3.0193215925757739</v>
      </c>
      <c r="AB14">
        <f t="shared" si="2"/>
        <v>3.0776289199363545</v>
      </c>
      <c r="AC14">
        <f t="shared" si="2"/>
        <v>3.1370622434254321</v>
      </c>
      <c r="AD14">
        <f t="shared" si="3"/>
        <v>3.1976433076047797</v>
      </c>
      <c r="AE14">
        <v>11</v>
      </c>
    </row>
    <row r="15" spans="1:31" x14ac:dyDescent="0.4">
      <c r="A15" s="2"/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>
        <f t="shared" si="1"/>
        <v>2.3546150416454417</v>
      </c>
      <c r="Q15">
        <f t="shared" si="1"/>
        <v>2.4000859548396352</v>
      </c>
      <c r="R15">
        <f t="shared" si="1"/>
        <v>2.4464349750322731</v>
      </c>
      <c r="S15">
        <f t="shared" si="1"/>
        <v>2.4936790596989513</v>
      </c>
      <c r="T15">
        <f t="shared" si="1"/>
        <v>2.541835493787858</v>
      </c>
      <c r="U15">
        <f t="shared" si="1"/>
        <v>2.590921896043735</v>
      </c>
      <c r="V15">
        <f t="shared" si="2"/>
        <v>2.6409562254539511</v>
      </c>
      <c r="W15">
        <f t="shared" si="2"/>
        <v>2.691956787819068</v>
      </c>
      <c r="X15">
        <f t="shared" si="2"/>
        <v>2.743942242450284</v>
      </c>
      <c r="Y15">
        <f t="shared" si="2"/>
        <v>2.7969316089962253</v>
      </c>
      <c r="Z15">
        <f t="shared" si="2"/>
        <v>2.8509442744015598</v>
      </c>
      <c r="AA15">
        <f t="shared" si="2"/>
        <v>2.906000000000001</v>
      </c>
      <c r="AB15">
        <f t="shared" si="2"/>
        <v>2.9621189287442875</v>
      </c>
      <c r="AC15">
        <f t="shared" si="2"/>
        <v>3.0193215925757739</v>
      </c>
      <c r="AD15">
        <f t="shared" si="3"/>
        <v>3.0776289199363545</v>
      </c>
      <c r="AE15">
        <v>12</v>
      </c>
    </row>
    <row r="16" spans="1:31" x14ac:dyDescent="0.4"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>
        <f t="shared" si="1"/>
        <v>2.3100055992425532</v>
      </c>
      <c r="R16">
        <f t="shared" si="1"/>
        <v>2.3546150416454417</v>
      </c>
      <c r="S16">
        <f t="shared" si="1"/>
        <v>2.4000859548396352</v>
      </c>
      <c r="T16">
        <f t="shared" si="1"/>
        <v>2.4464349750322731</v>
      </c>
      <c r="U16">
        <f t="shared" si="1"/>
        <v>2.4936790596989513</v>
      </c>
      <c r="V16">
        <f t="shared" si="2"/>
        <v>2.541835493787858</v>
      </c>
      <c r="W16">
        <f t="shared" si="2"/>
        <v>2.590921896043735</v>
      </c>
      <c r="X16">
        <f t="shared" si="2"/>
        <v>2.6409562254539511</v>
      </c>
      <c r="Y16">
        <f t="shared" si="2"/>
        <v>2.691956787819068</v>
      </c>
      <c r="Z16">
        <f t="shared" si="2"/>
        <v>2.7439422424502848</v>
      </c>
      <c r="AA16">
        <f t="shared" si="2"/>
        <v>2.7969316089962253</v>
      </c>
      <c r="AB16">
        <f t="shared" si="2"/>
        <v>2.8509442744015598</v>
      </c>
      <c r="AC16">
        <f t="shared" si="2"/>
        <v>2.906000000000001</v>
      </c>
      <c r="AD16">
        <f t="shared" si="3"/>
        <v>2.9621189287442875</v>
      </c>
      <c r="AE16">
        <v>13</v>
      </c>
    </row>
    <row r="17" spans="4:31" x14ac:dyDescent="0.4"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>
        <f t="shared" si="1"/>
        <v>2.2662413066056768</v>
      </c>
      <c r="S17">
        <f t="shared" si="1"/>
        <v>2.3100055992425532</v>
      </c>
      <c r="T17">
        <f t="shared" si="1"/>
        <v>2.3546150416454417</v>
      </c>
      <c r="U17">
        <f t="shared" si="1"/>
        <v>2.4000859548396352</v>
      </c>
      <c r="V17">
        <f t="shared" si="2"/>
        <v>2.4464349750322731</v>
      </c>
      <c r="W17">
        <f t="shared" si="2"/>
        <v>2.4936790596989513</v>
      </c>
      <c r="X17">
        <f t="shared" si="2"/>
        <v>2.541835493787858</v>
      </c>
      <c r="Y17">
        <f t="shared" si="2"/>
        <v>2.590921896043735</v>
      </c>
      <c r="Z17">
        <f t="shared" si="2"/>
        <v>2.6409562254539516</v>
      </c>
      <c r="AA17">
        <f t="shared" si="2"/>
        <v>2.691956787819068</v>
      </c>
      <c r="AB17">
        <f t="shared" si="2"/>
        <v>2.7439422424502848</v>
      </c>
      <c r="AC17">
        <f t="shared" si="2"/>
        <v>2.7969316089962253</v>
      </c>
      <c r="AD17">
        <f t="shared" si="3"/>
        <v>2.8509442744015598</v>
      </c>
      <c r="AE17">
        <v>14</v>
      </c>
    </row>
    <row r="18" spans="4:31" x14ac:dyDescent="0.4"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>
        <f t="shared" si="1"/>
        <v>2.2233061519200832</v>
      </c>
      <c r="T18">
        <f t="shared" si="1"/>
        <v>2.2662413066056768</v>
      </c>
      <c r="U18">
        <f t="shared" si="1"/>
        <v>2.3100055992425532</v>
      </c>
      <c r="V18">
        <f t="shared" si="2"/>
        <v>2.3546150416454417</v>
      </c>
      <c r="W18">
        <f t="shared" si="2"/>
        <v>2.4000859548396352</v>
      </c>
      <c r="X18">
        <f t="shared" si="2"/>
        <v>2.4464349750322731</v>
      </c>
      <c r="Y18">
        <f t="shared" si="2"/>
        <v>2.4936790596989513</v>
      </c>
      <c r="Z18">
        <f t="shared" si="2"/>
        <v>2.541835493787858</v>
      </c>
      <c r="AA18">
        <f t="shared" si="2"/>
        <v>2.590921896043735</v>
      </c>
      <c r="AB18">
        <f t="shared" si="2"/>
        <v>2.6409562254539516</v>
      </c>
      <c r="AC18">
        <f t="shared" si="2"/>
        <v>2.691956787819068</v>
      </c>
      <c r="AD18">
        <f t="shared" si="3"/>
        <v>2.7439422424502848</v>
      </c>
      <c r="AE18">
        <v>15</v>
      </c>
    </row>
    <row r="19" spans="4:31" x14ac:dyDescent="0.4"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 t="str">
        <f t="shared" si="1"/>
        <v/>
      </c>
      <c r="T19">
        <f t="shared" si="1"/>
        <v>2.1811844267234415</v>
      </c>
      <c r="U19">
        <f t="shared" si="1"/>
        <v>2.2233061519200832</v>
      </c>
      <c r="V19">
        <f t="shared" si="2"/>
        <v>2.2662413066056768</v>
      </c>
      <c r="W19">
        <f t="shared" si="2"/>
        <v>2.3100055992425532</v>
      </c>
      <c r="X19">
        <f t="shared" si="2"/>
        <v>2.3546150416454417</v>
      </c>
      <c r="Y19">
        <f t="shared" si="2"/>
        <v>2.4000859548396352</v>
      </c>
      <c r="Z19">
        <f t="shared" si="2"/>
        <v>2.4464349750322731</v>
      </c>
      <c r="AA19">
        <f t="shared" si="2"/>
        <v>2.4936790596989513</v>
      </c>
      <c r="AB19">
        <f t="shared" si="2"/>
        <v>2.541835493787858</v>
      </c>
      <c r="AC19">
        <f t="shared" si="2"/>
        <v>2.590921896043735</v>
      </c>
      <c r="AD19">
        <f t="shared" si="3"/>
        <v>2.6409562254539516</v>
      </c>
      <c r="AE19">
        <v>16</v>
      </c>
    </row>
    <row r="20" spans="4:31" x14ac:dyDescent="0.4"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  <c r="R20" t="str">
        <f t="shared" si="1"/>
        <v/>
      </c>
      <c r="S20" t="str">
        <f t="shared" si="1"/>
        <v/>
      </c>
      <c r="T20" t="str">
        <f t="shared" si="1"/>
        <v/>
      </c>
      <c r="U20">
        <f t="shared" ref="U20:U29" si="4">IF(ROW(U20)-COLUMN(U20)&lt;0,U19*$B$7/$B$6,"")</f>
        <v>2.1398607201586519</v>
      </c>
      <c r="V20">
        <f t="shared" si="2"/>
        <v>2.1811844267234415</v>
      </c>
      <c r="W20">
        <f t="shared" si="2"/>
        <v>2.2233061519200832</v>
      </c>
      <c r="X20">
        <f t="shared" si="2"/>
        <v>2.2662413066056768</v>
      </c>
      <c r="Y20">
        <f t="shared" si="2"/>
        <v>2.3100055992425532</v>
      </c>
      <c r="Z20">
        <f t="shared" si="2"/>
        <v>2.3546150416454417</v>
      </c>
      <c r="AA20">
        <f t="shared" si="2"/>
        <v>2.4000859548396352</v>
      </c>
      <c r="AB20">
        <f t="shared" si="2"/>
        <v>2.4464349750322731</v>
      </c>
      <c r="AC20">
        <f t="shared" si="2"/>
        <v>2.4936790596989513</v>
      </c>
      <c r="AD20">
        <f t="shared" si="3"/>
        <v>2.541835493787858</v>
      </c>
      <c r="AE20">
        <v>17</v>
      </c>
    </row>
    <row r="21" spans="4:31" x14ac:dyDescent="0.4">
      <c r="F21" t="str">
        <f t="shared" ref="F21:T29" si="5">IF(ROW(F21)-COLUMN(F21)&lt;0,F20*$B$7/$B$6,"")</f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4"/>
        <v/>
      </c>
      <c r="V21">
        <f t="shared" si="2"/>
        <v>2.099319913335548</v>
      </c>
      <c r="W21">
        <f t="shared" si="2"/>
        <v>2.1398607201586519</v>
      </c>
      <c r="X21">
        <f t="shared" si="2"/>
        <v>2.1811844267234415</v>
      </c>
      <c r="Y21">
        <f t="shared" si="2"/>
        <v>2.2233061519200832</v>
      </c>
      <c r="Z21">
        <f t="shared" si="2"/>
        <v>2.2662413066056768</v>
      </c>
      <c r="AA21">
        <f t="shared" si="2"/>
        <v>2.3100055992425532</v>
      </c>
      <c r="AB21">
        <f t="shared" si="2"/>
        <v>2.3546150416454417</v>
      </c>
      <c r="AC21">
        <f t="shared" si="2"/>
        <v>2.4000859548396352</v>
      </c>
      <c r="AD21">
        <f t="shared" si="3"/>
        <v>2.4464349750322731</v>
      </c>
      <c r="AE21">
        <v>18</v>
      </c>
    </row>
    <row r="22" spans="4:31" x14ac:dyDescent="0.4"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4"/>
        <v/>
      </c>
      <c r="V22" t="str">
        <f t="shared" si="2"/>
        <v/>
      </c>
      <c r="W22">
        <f t="shared" si="2"/>
        <v>2.0595471737994346</v>
      </c>
      <c r="X22">
        <f t="shared" si="2"/>
        <v>2.099319913335548</v>
      </c>
      <c r="Y22">
        <f t="shared" si="2"/>
        <v>2.1398607201586519</v>
      </c>
      <c r="Z22">
        <f t="shared" si="2"/>
        <v>2.1811844267234415</v>
      </c>
      <c r="AA22">
        <f t="shared" si="2"/>
        <v>2.2233061519200832</v>
      </c>
      <c r="AB22">
        <f t="shared" si="2"/>
        <v>2.2662413066056768</v>
      </c>
      <c r="AC22">
        <f t="shared" si="2"/>
        <v>2.3100055992425532</v>
      </c>
      <c r="AD22">
        <f t="shared" si="3"/>
        <v>2.3546150416454417</v>
      </c>
      <c r="AE22">
        <v>19</v>
      </c>
    </row>
    <row r="23" spans="4:31" x14ac:dyDescent="0.4"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4"/>
        <v/>
      </c>
      <c r="V23" t="str">
        <f t="shared" si="2"/>
        <v/>
      </c>
      <c r="W23" t="str">
        <f t="shared" si="2"/>
        <v/>
      </c>
      <c r="X23">
        <f t="shared" si="2"/>
        <v>2.020527950104408</v>
      </c>
      <c r="Y23">
        <f t="shared" si="2"/>
        <v>2.0595471737994346</v>
      </c>
      <c r="Z23">
        <f t="shared" si="2"/>
        <v>2.099319913335548</v>
      </c>
      <c r="AA23">
        <f t="shared" si="2"/>
        <v>2.1398607201586519</v>
      </c>
      <c r="AB23">
        <f t="shared" si="2"/>
        <v>2.1811844267234415</v>
      </c>
      <c r="AC23">
        <f t="shared" si="2"/>
        <v>2.2233061519200832</v>
      </c>
      <c r="AD23">
        <f t="shared" si="3"/>
        <v>2.2662413066056768</v>
      </c>
      <c r="AE23">
        <v>20</v>
      </c>
    </row>
    <row r="24" spans="4:31" x14ac:dyDescent="0.4"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4"/>
        <v/>
      </c>
      <c r="V24" t="str">
        <f t="shared" si="2"/>
        <v/>
      </c>
      <c r="W24" t="str">
        <f t="shared" si="2"/>
        <v/>
      </c>
      <c r="X24" t="str">
        <f t="shared" si="2"/>
        <v/>
      </c>
      <c r="Y24">
        <f t="shared" si="2"/>
        <v>1.9822479664894974</v>
      </c>
      <c r="Z24">
        <f t="shared" si="2"/>
        <v>2.020527950104408</v>
      </c>
      <c r="AA24">
        <f t="shared" si="2"/>
        <v>2.0595471737994346</v>
      </c>
      <c r="AB24">
        <f t="shared" si="2"/>
        <v>2.099319913335548</v>
      </c>
      <c r="AC24">
        <f t="shared" si="2"/>
        <v>2.1398607201586519</v>
      </c>
      <c r="AD24">
        <f t="shared" si="3"/>
        <v>2.1811844267234415</v>
      </c>
      <c r="AE24">
        <v>21</v>
      </c>
    </row>
    <row r="25" spans="4:31" x14ac:dyDescent="0.4"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  <c r="R25" t="str">
        <f t="shared" si="5"/>
        <v/>
      </c>
      <c r="S25" t="str">
        <f t="shared" si="5"/>
        <v/>
      </c>
      <c r="T25" t="str">
        <f t="shared" si="5"/>
        <v/>
      </c>
      <c r="U25" t="str">
        <f t="shared" si="4"/>
        <v/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>
        <f t="shared" si="2"/>
        <v>1.9446932176556657</v>
      </c>
      <c r="AA25">
        <f t="shared" si="2"/>
        <v>1.9822479664894974</v>
      </c>
      <c r="AB25">
        <f t="shared" si="2"/>
        <v>2.020527950104408</v>
      </c>
      <c r="AC25">
        <f t="shared" si="2"/>
        <v>2.0595471737994346</v>
      </c>
      <c r="AD25">
        <f t="shared" si="3"/>
        <v>2.099319913335548</v>
      </c>
      <c r="AE25">
        <v>22</v>
      </c>
    </row>
    <row r="26" spans="4:31" x14ac:dyDescent="0.4"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 t="str">
        <f t="shared" si="5"/>
        <v/>
      </c>
      <c r="U26" t="str">
        <f t="shared" si="4"/>
        <v/>
      </c>
      <c r="V26" t="str">
        <f t="shared" si="2"/>
        <v/>
      </c>
      <c r="W26" t="str">
        <f t="shared" si="2"/>
        <v/>
      </c>
      <c r="X26" t="str">
        <f t="shared" si="2"/>
        <v/>
      </c>
      <c r="Y26" t="str">
        <f t="shared" si="2"/>
        <v/>
      </c>
      <c r="Z26" t="str">
        <f t="shared" si="2"/>
        <v/>
      </c>
      <c r="AA26">
        <f t="shared" si="2"/>
        <v>1.9078499636417634</v>
      </c>
      <c r="AB26">
        <f t="shared" si="2"/>
        <v>1.9446932176556657</v>
      </c>
      <c r="AC26">
        <f t="shared" si="2"/>
        <v>1.9822479664894974</v>
      </c>
      <c r="AD26">
        <f t="shared" si="3"/>
        <v>2.020527950104408</v>
      </c>
      <c r="AE26">
        <v>23</v>
      </c>
    </row>
    <row r="27" spans="4:31" x14ac:dyDescent="0.4"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 t="str">
        <f t="shared" si="4"/>
        <v/>
      </c>
      <c r="V27" t="str">
        <f t="shared" si="2"/>
        <v/>
      </c>
      <c r="W27" t="str">
        <f t="shared" si="2"/>
        <v/>
      </c>
      <c r="X27" t="str">
        <f t="shared" si="2"/>
        <v/>
      </c>
      <c r="Y27" t="str">
        <f t="shared" si="2"/>
        <v/>
      </c>
      <c r="Z27" t="str">
        <f t="shared" si="2"/>
        <v/>
      </c>
      <c r="AA27" t="str">
        <f t="shared" si="2"/>
        <v/>
      </c>
      <c r="AB27">
        <f t="shared" si="2"/>
        <v>1.8717047247975589</v>
      </c>
      <c r="AC27">
        <f t="shared" si="2"/>
        <v>1.9078499636417634</v>
      </c>
      <c r="AD27">
        <f t="shared" si="3"/>
        <v>1.9446932176556657</v>
      </c>
      <c r="AE27">
        <v>24</v>
      </c>
    </row>
    <row r="28" spans="4:31" x14ac:dyDescent="0.4"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4"/>
        <v/>
      </c>
      <c r="V28" t="str">
        <f t="shared" si="2"/>
        <v/>
      </c>
      <c r="W28" t="str">
        <f t="shared" si="2"/>
        <v/>
      </c>
      <c r="X28" t="str">
        <f t="shared" si="2"/>
        <v/>
      </c>
      <c r="Y28" t="str">
        <f t="shared" si="2"/>
        <v/>
      </c>
      <c r="Z28" t="str">
        <f t="shared" si="2"/>
        <v/>
      </c>
      <c r="AA28" t="str">
        <f t="shared" si="2"/>
        <v/>
      </c>
      <c r="AB28" t="str">
        <f t="shared" si="2"/>
        <v/>
      </c>
      <c r="AC28">
        <f t="shared" si="2"/>
        <v>1.8362442768520115</v>
      </c>
      <c r="AD28">
        <f t="shared" si="3"/>
        <v>1.8717047247975589</v>
      </c>
      <c r="AE28">
        <v>25</v>
      </c>
    </row>
    <row r="29" spans="4:31" x14ac:dyDescent="0.4"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  <c r="R29" t="str">
        <f t="shared" si="5"/>
        <v/>
      </c>
      <c r="S29" t="str">
        <f t="shared" si="5"/>
        <v/>
      </c>
      <c r="T29" t="str">
        <f t="shared" si="5"/>
        <v/>
      </c>
      <c r="U29" t="str">
        <f t="shared" si="4"/>
        <v/>
      </c>
      <c r="V29" t="str">
        <f t="shared" si="2"/>
        <v/>
      </c>
      <c r="W29" t="str">
        <f t="shared" si="2"/>
        <v/>
      </c>
      <c r="X29" t="str">
        <f t="shared" si="2"/>
        <v/>
      </c>
      <c r="Y29" t="str">
        <f t="shared" si="2"/>
        <v/>
      </c>
      <c r="Z29" t="str">
        <f t="shared" si="2"/>
        <v/>
      </c>
      <c r="AA29" t="str">
        <f t="shared" si="2"/>
        <v/>
      </c>
      <c r="AB29" t="str">
        <f t="shared" si="2"/>
        <v/>
      </c>
      <c r="AC29" t="str">
        <f>IF(ROW(AC29)-COLUMN(AC29)&lt;0,AC28*$B$7/$B$6,"")</f>
        <v/>
      </c>
      <c r="AD29">
        <f t="shared" si="3"/>
        <v>1.8014556460749731</v>
      </c>
      <c r="AE29">
        <v>26</v>
      </c>
    </row>
    <row r="31" spans="4:31" x14ac:dyDescent="0.4">
      <c r="D31" t="s">
        <v>12</v>
      </c>
    </row>
    <row r="33" spans="4:31" x14ac:dyDescent="0.4">
      <c r="D33" t="str">
        <f t="shared" ref="D33:D42" si="6">IF(ROW(D33)-COLUMN(D33) &lt;29, ( $B$10*E33 + $B$11*E34)/$B$8, "")</f>
        <v/>
      </c>
      <c r="E33">
        <f>IF(ROW(E33)-COLUMN(E33) &lt;29, MAX(( $B$10*F33 + $B$11*F34)/$B$8, MAX($B$13-E4, 0)), "")</f>
        <v>6.2098133294093742E-2</v>
      </c>
      <c r="F33">
        <f>IF(ROW(F33)-COLUMN(F33) &lt;29, MAX(( $B$10*G33 + $B$11*G34)/$B$8, MAX($B$13-F4, 0)), "")</f>
        <v>4.4125928557653106E-2</v>
      </c>
      <c r="G33">
        <f t="shared" ref="E33:AB43" si="7">IF(ROW(G33)-COLUMN(G33) &lt;29, MAX(( $B$10*H33 + $B$11*H34)/$B$8, MAX($B$13-G4, 0)), "")</f>
        <v>2.9881962800532749E-2</v>
      </c>
      <c r="H33">
        <f t="shared" si="7"/>
        <v>1.9117700516948097E-2</v>
      </c>
      <c r="I33">
        <f t="shared" si="7"/>
        <v>1.1429050361904943E-2</v>
      </c>
      <c r="J33">
        <f t="shared" si="7"/>
        <v>6.294927256947914E-3</v>
      </c>
      <c r="K33">
        <f t="shared" si="7"/>
        <v>3.1347107730841572E-3</v>
      </c>
      <c r="L33">
        <f t="shared" si="7"/>
        <v>1.3748744406565326E-3</v>
      </c>
      <c r="M33">
        <f t="shared" si="7"/>
        <v>5.1101552280065322E-4</v>
      </c>
      <c r="N33">
        <f t="shared" si="7"/>
        <v>1.5128153242304038E-4</v>
      </c>
      <c r="O33">
        <f t="shared" si="7"/>
        <v>3.1799398638162619E-5</v>
      </c>
      <c r="P33">
        <f t="shared" si="7"/>
        <v>3.5712843449782451E-6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  <c r="AC33">
        <f>IF(ROW(AC33)-COLUMN(AC33) &lt;29, MAX(( $B$10*AD33 + $B$11*AD34)/$B$8, MAX($B$13-AC4, 0)), "")</f>
        <v>0</v>
      </c>
      <c r="AD33">
        <f xml:space="preserve"> MAX($B$13-AD4,0)</f>
        <v>0</v>
      </c>
      <c r="AE33">
        <v>1</v>
      </c>
    </row>
    <row r="34" spans="4:31" x14ac:dyDescent="0.4">
      <c r="D34" t="str">
        <f t="shared" si="6"/>
        <v/>
      </c>
      <c r="E34" t="str">
        <f t="shared" si="7"/>
        <v/>
      </c>
      <c r="F34">
        <f t="shared" si="7"/>
        <v>7.9971224661439022E-2</v>
      </c>
      <c r="G34">
        <f t="shared" si="7"/>
        <v>5.8290103829776084E-2</v>
      </c>
      <c r="H34">
        <f t="shared" si="7"/>
        <v>4.0585084550705398E-2</v>
      </c>
      <c r="I34">
        <f t="shared" si="7"/>
        <v>2.6762138182150542E-2</v>
      </c>
      <c r="J34">
        <f t="shared" si="7"/>
        <v>1.6533325374246385E-2</v>
      </c>
      <c r="K34">
        <f t="shared" si="7"/>
        <v>9.4365913584536377E-3</v>
      </c>
      <c r="L34">
        <f t="shared" si="7"/>
        <v>4.8841256546668932E-3</v>
      </c>
      <c r="M34">
        <f t="shared" si="7"/>
        <v>2.2335778881873271E-3</v>
      </c>
      <c r="N34">
        <f t="shared" si="7"/>
        <v>8.6858767938057413E-4</v>
      </c>
      <c r="O34">
        <f t="shared" si="7"/>
        <v>2.7004114889719871E-4</v>
      </c>
      <c r="P34">
        <f t="shared" si="7"/>
        <v>5.9855857101752509E-5</v>
      </c>
      <c r="Q34">
        <f t="shared" si="7"/>
        <v>7.1207417685905964E-6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B34">
        <f t="shared" si="7"/>
        <v>0</v>
      </c>
      <c r="AC34">
        <f t="shared" ref="AC34:AC58" si="8">IF(ROW(AC34)-COLUMN(AC34) &lt;29, MAX(( $B$10*AD34 + $B$11*AD35)/$B$8, MAX($B$13-AC5, 0)), "")</f>
        <v>0</v>
      </c>
      <c r="AD34">
        <f t="shared" ref="AD34:AD58" si="9" xml:space="preserve"> MAX($B$13-AD5,0)</f>
        <v>0</v>
      </c>
      <c r="AE34">
        <v>2</v>
      </c>
    </row>
    <row r="35" spans="4:31" x14ac:dyDescent="0.4">
      <c r="D35" t="str">
        <f t="shared" si="6"/>
        <v/>
      </c>
      <c r="E35" t="str">
        <f t="shared" si="7"/>
        <v/>
      </c>
      <c r="F35" t="str">
        <f t="shared" si="7"/>
        <v/>
      </c>
      <c r="G35">
        <f t="shared" si="7"/>
        <v>0.10153400793677797</v>
      </c>
      <c r="H35">
        <f t="shared" si="7"/>
        <v>7.5896781790906309E-2</v>
      </c>
      <c r="I35">
        <f t="shared" si="7"/>
        <v>5.4330055052910997E-2</v>
      </c>
      <c r="J35">
        <f t="shared" si="7"/>
        <v>3.6932454637760362E-2</v>
      </c>
      <c r="K35">
        <f t="shared" si="7"/>
        <v>2.3588980113247789E-2</v>
      </c>
      <c r="L35">
        <f t="shared" si="7"/>
        <v>1.3962420908977567E-2</v>
      </c>
      <c r="M35">
        <f t="shared" si="7"/>
        <v>7.519016920808674E-3</v>
      </c>
      <c r="N35">
        <f t="shared" si="7"/>
        <v>3.5904367609706344E-3</v>
      </c>
      <c r="O35">
        <f t="shared" si="7"/>
        <v>1.4635416806974067E-3</v>
      </c>
      <c r="P35">
        <f t="shared" si="7"/>
        <v>4.7895638691083746E-4</v>
      </c>
      <c r="Q35">
        <f t="shared" si="7"/>
        <v>1.1227039811208756E-4</v>
      </c>
      <c r="R35">
        <f t="shared" si="7"/>
        <v>1.4197963095895577E-5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v>3</v>
      </c>
    </row>
    <row r="36" spans="4:31" x14ac:dyDescent="0.4">
      <c r="D36" t="str">
        <f t="shared" si="6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>
        <f t="shared" si="7"/>
        <v>0.12703299858971628</v>
      </c>
      <c r="I36">
        <f t="shared" si="7"/>
        <v>9.7344907269397943E-2</v>
      </c>
      <c r="J36">
        <f t="shared" si="7"/>
        <v>7.163030491931921E-2</v>
      </c>
      <c r="K36">
        <f t="shared" si="7"/>
        <v>5.0200112195784123E-2</v>
      </c>
      <c r="L36">
        <f t="shared" si="7"/>
        <v>3.3160098714086095E-2</v>
      </c>
      <c r="M36">
        <f t="shared" si="7"/>
        <v>2.0368272389477349E-2</v>
      </c>
      <c r="N36">
        <f t="shared" si="7"/>
        <v>1.1424459431107915E-2</v>
      </c>
      <c r="O36">
        <f t="shared" si="7"/>
        <v>5.7046885650785511E-3</v>
      </c>
      <c r="P36">
        <f t="shared" si="7"/>
        <v>2.4422258555986819E-3</v>
      </c>
      <c r="Q36">
        <f t="shared" si="7"/>
        <v>8.4342856753775238E-4</v>
      </c>
      <c r="R36">
        <f t="shared" si="7"/>
        <v>2.0974688763595358E-4</v>
      </c>
      <c r="S36">
        <f t="shared" si="7"/>
        <v>2.8309151296791335E-5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v>4</v>
      </c>
    </row>
    <row r="37" spans="4:31" x14ac:dyDescent="0.4">
      <c r="D37" t="str">
        <f t="shared" si="6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>
        <f t="shared" si="7"/>
        <v>0.15656331134690113</v>
      </c>
      <c r="J37">
        <f t="shared" si="7"/>
        <v>0.12291976385894894</v>
      </c>
      <c r="K37">
        <f t="shared" si="7"/>
        <v>9.2941726686169332E-2</v>
      </c>
      <c r="L37">
        <f t="shared" si="7"/>
        <v>6.7144043403928058E-2</v>
      </c>
      <c r="M37">
        <f t="shared" si="7"/>
        <v>4.5878696537089765E-2</v>
      </c>
      <c r="N37">
        <f t="shared" si="7"/>
        <v>2.9260200456817428E-2</v>
      </c>
      <c r="O37">
        <f t="shared" si="7"/>
        <v>1.7110659339461723E-2</v>
      </c>
      <c r="P37">
        <f t="shared" si="7"/>
        <v>8.9478056129159936E-3</v>
      </c>
      <c r="Q37">
        <f t="shared" si="7"/>
        <v>4.0314567118400679E-3</v>
      </c>
      <c r="R37">
        <f t="shared" si="7"/>
        <v>1.4732883197171936E-3</v>
      </c>
      <c r="S37">
        <f t="shared" si="7"/>
        <v>3.900825987279344E-4</v>
      </c>
      <c r="T37">
        <f t="shared" si="7"/>
        <v>5.6445283153067066E-5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v>5</v>
      </c>
    </row>
    <row r="38" spans="4:31" x14ac:dyDescent="0.4">
      <c r="D38" t="str">
        <f t="shared" si="6"/>
        <v/>
      </c>
      <c r="E38" t="str">
        <f t="shared" si="7"/>
        <v/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>
        <f t="shared" si="7"/>
        <v>0.19003112370362088</v>
      </c>
      <c r="K38">
        <f t="shared" si="7"/>
        <v>0.1527371797826049</v>
      </c>
      <c r="L38">
        <f t="shared" si="7"/>
        <v>0.11859806563528098</v>
      </c>
      <c r="M38">
        <f t="shared" si="7"/>
        <v>8.8290576097654824E-2</v>
      </c>
      <c r="N38">
        <f t="shared" si="7"/>
        <v>6.2402738337325583E-2</v>
      </c>
      <c r="O38">
        <f t="shared" si="7"/>
        <v>4.1339646518090453E-2</v>
      </c>
      <c r="P38">
        <f t="shared" si="7"/>
        <v>2.5225799050498647E-2</v>
      </c>
      <c r="Q38">
        <f t="shared" si="7"/>
        <v>1.3835087065070788E-2</v>
      </c>
      <c r="R38">
        <f t="shared" si="7"/>
        <v>6.5743483479468257E-3</v>
      </c>
      <c r="S38">
        <f t="shared" si="7"/>
        <v>2.5499685660185932E-3</v>
      </c>
      <c r="T38">
        <f t="shared" si="7"/>
        <v>7.2169451906418003E-4</v>
      </c>
      <c r="U38">
        <f t="shared" si="7"/>
        <v>1.1254558488268908E-4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v>6</v>
      </c>
    </row>
    <row r="39" spans="4:31" x14ac:dyDescent="0.4">
      <c r="D39" t="str">
        <f t="shared" si="6"/>
        <v/>
      </c>
      <c r="E39" t="str">
        <f t="shared" si="7"/>
        <v/>
      </c>
      <c r="F39" t="str">
        <f t="shared" si="7"/>
        <v/>
      </c>
      <c r="G39" t="str">
        <f t="shared" si="7"/>
        <v/>
      </c>
      <c r="H39" t="str">
        <f t="shared" si="7"/>
        <v/>
      </c>
      <c r="I39" t="str">
        <f t="shared" si="7"/>
        <v/>
      </c>
      <c r="J39" t="str">
        <f t="shared" si="7"/>
        <v/>
      </c>
      <c r="K39">
        <f t="shared" si="7"/>
        <v>0.2271342719302748</v>
      </c>
      <c r="L39">
        <f t="shared" si="7"/>
        <v>0.1866964792143907</v>
      </c>
      <c r="M39">
        <f t="shared" si="7"/>
        <v>0.14874178949050079</v>
      </c>
      <c r="N39">
        <f t="shared" si="7"/>
        <v>0.11403536570839327</v>
      </c>
      <c r="O39">
        <f t="shared" si="7"/>
        <v>8.3347148487833714E-2</v>
      </c>
      <c r="P39">
        <f t="shared" si="7"/>
        <v>5.7361143075835029E-2</v>
      </c>
      <c r="Q39">
        <f t="shared" si="7"/>
        <v>3.6550257350106606E-2</v>
      </c>
      <c r="R39">
        <f t="shared" si="7"/>
        <v>2.1053048211690663E-2</v>
      </c>
      <c r="S39">
        <f t="shared" si="7"/>
        <v>1.0574751991860113E-2</v>
      </c>
      <c r="T39">
        <f t="shared" si="7"/>
        <v>4.3672440698938695E-3</v>
      </c>
      <c r="U39">
        <f t="shared" si="7"/>
        <v>1.3271478306399135E-3</v>
      </c>
      <c r="V39">
        <f t="shared" si="7"/>
        <v>2.2440331537070714E-4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v>7</v>
      </c>
    </row>
    <row r="40" spans="4:31" x14ac:dyDescent="0.4">
      <c r="D40" t="str">
        <f t="shared" si="6"/>
        <v/>
      </c>
      <c r="E40" t="str">
        <f t="shared" si="7"/>
        <v/>
      </c>
      <c r="F40" t="str">
        <f t="shared" si="7"/>
        <v/>
      </c>
      <c r="G40" t="str">
        <f t="shared" si="7"/>
        <v/>
      </c>
      <c r="H40" t="str">
        <f t="shared" si="7"/>
        <v/>
      </c>
      <c r="I40" t="str">
        <f t="shared" si="7"/>
        <v/>
      </c>
      <c r="J40" t="str">
        <f t="shared" si="7"/>
        <v/>
      </c>
      <c r="K40" t="str">
        <f t="shared" si="7"/>
        <v/>
      </c>
      <c r="L40">
        <f t="shared" si="7"/>
        <v>0.26737031136579364</v>
      </c>
      <c r="M40">
        <f t="shared" si="7"/>
        <v>0.22445536345948716</v>
      </c>
      <c r="N40">
        <f t="shared" si="7"/>
        <v>0.18326382189743617</v>
      </c>
      <c r="O40">
        <f t="shared" si="7"/>
        <v>0.14455628836465481</v>
      </c>
      <c r="P40">
        <f t="shared" si="7"/>
        <v>0.10918827994574731</v>
      </c>
      <c r="Q40">
        <f t="shared" si="7"/>
        <v>7.8053724059234164E-2</v>
      </c>
      <c r="R40">
        <f t="shared" si="7"/>
        <v>5.195786976731577E-2</v>
      </c>
      <c r="S40">
        <f t="shared" si="7"/>
        <v>3.1469874509224519E-2</v>
      </c>
      <c r="T40">
        <f t="shared" si="7"/>
        <v>1.6745382822932267E-2</v>
      </c>
      <c r="U40">
        <f t="shared" si="7"/>
        <v>7.3890825809115506E-3</v>
      </c>
      <c r="V40">
        <f t="shared" si="7"/>
        <v>2.4232071706778205E-3</v>
      </c>
      <c r="W40">
        <f t="shared" si="7"/>
        <v>4.4743512597010429E-4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v>8</v>
      </c>
    </row>
    <row r="41" spans="4:31" x14ac:dyDescent="0.4">
      <c r="D41" t="str">
        <f t="shared" si="6"/>
        <v/>
      </c>
      <c r="E41" t="str">
        <f t="shared" si="7"/>
        <v/>
      </c>
      <c r="F41" t="str">
        <f t="shared" si="7"/>
        <v/>
      </c>
      <c r="G41" t="str">
        <f t="shared" si="7"/>
        <v/>
      </c>
      <c r="H41" t="str">
        <f t="shared" si="7"/>
        <v/>
      </c>
      <c r="I41" t="str">
        <f t="shared" si="7"/>
        <v/>
      </c>
      <c r="J41" t="str">
        <f t="shared" si="7"/>
        <v/>
      </c>
      <c r="K41" t="str">
        <f t="shared" si="7"/>
        <v/>
      </c>
      <c r="L41" t="str">
        <f t="shared" si="7"/>
        <v/>
      </c>
      <c r="M41">
        <f t="shared" si="7"/>
        <v>0.31007754693325695</v>
      </c>
      <c r="N41">
        <f t="shared" si="7"/>
        <v>0.26543971036633024</v>
      </c>
      <c r="O41">
        <f t="shared" si="7"/>
        <v>0.2217699310598194</v>
      </c>
      <c r="P41">
        <f t="shared" si="7"/>
        <v>0.17973468341401344</v>
      </c>
      <c r="Q41">
        <f t="shared" si="7"/>
        <v>0.14015152628683999</v>
      </c>
      <c r="R41">
        <f t="shared" si="7"/>
        <v>0.10400271926019733</v>
      </c>
      <c r="S41">
        <f t="shared" si="7"/>
        <v>7.232829846429549E-2</v>
      </c>
      <c r="T41">
        <f t="shared" si="7"/>
        <v>4.6108444781530838E-2</v>
      </c>
      <c r="U41">
        <f t="shared" si="7"/>
        <v>2.6046295969713158E-2</v>
      </c>
      <c r="V41">
        <f t="shared" si="7"/>
        <v>1.2325196813408849E-2</v>
      </c>
      <c r="W41">
        <f t="shared" si="7"/>
        <v>4.3870125122337945E-3</v>
      </c>
      <c r="X41">
        <f t="shared" si="7"/>
        <v>8.9213562473959909E-4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v>9</v>
      </c>
    </row>
    <row r="42" spans="4:31" x14ac:dyDescent="0.4">
      <c r="D42" t="str">
        <f t="shared" si="6"/>
        <v/>
      </c>
      <c r="E42" t="str">
        <f t="shared" si="7"/>
        <v/>
      </c>
      <c r="F42" t="str">
        <f t="shared" si="7"/>
        <v/>
      </c>
      <c r="G42" t="str">
        <f t="shared" si="7"/>
        <v/>
      </c>
      <c r="H42" t="str">
        <f t="shared" si="7"/>
        <v/>
      </c>
      <c r="I42" t="str">
        <f t="shared" si="7"/>
        <v/>
      </c>
      <c r="J42" t="str">
        <f t="shared" si="7"/>
        <v/>
      </c>
      <c r="K42" t="str">
        <f t="shared" si="7"/>
        <v/>
      </c>
      <c r="L42" t="str">
        <f t="shared" si="7"/>
        <v/>
      </c>
      <c r="M42" t="str">
        <f t="shared" si="7"/>
        <v/>
      </c>
      <c r="N42">
        <f t="shared" si="7"/>
        <v>0.3545071062638967</v>
      </c>
      <c r="O42">
        <f t="shared" si="7"/>
        <v>0.3088965110247831</v>
      </c>
      <c r="P42">
        <f t="shared" si="7"/>
        <v>0.26359196941764762</v>
      </c>
      <c r="Q42">
        <f t="shared" si="7"/>
        <v>0.21910999356395128</v>
      </c>
      <c r="R42">
        <f t="shared" si="7"/>
        <v>0.17610468704185969</v>
      </c>
      <c r="S42">
        <f t="shared" si="7"/>
        <v>0.13550113887953788</v>
      </c>
      <c r="T42">
        <f t="shared" si="7"/>
        <v>9.8399112956024173E-2</v>
      </c>
      <c r="U42">
        <f t="shared" si="7"/>
        <v>6.6054311012857359E-2</v>
      </c>
      <c r="V42">
        <f t="shared" si="7"/>
        <v>3.9686531497166826E-2</v>
      </c>
      <c r="W42">
        <f t="shared" si="7"/>
        <v>2.0215931308650611E-2</v>
      </c>
      <c r="X42">
        <f t="shared" si="7"/>
        <v>7.8607463801830847E-3</v>
      </c>
      <c r="Y42">
        <f t="shared" si="7"/>
        <v>1.7788187085309296E-3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v>10</v>
      </c>
    </row>
    <row r="43" spans="4:31" x14ac:dyDescent="0.4">
      <c r="D43" t="str">
        <f t="shared" ref="D43:D52" si="10">IF(ROW(D43)-COLUMN(D43) &lt;29, ( $B$10*E43 + $B$11*E44)/$B$8, "")</f>
        <v/>
      </c>
      <c r="E43" t="str">
        <f t="shared" si="7"/>
        <v/>
      </c>
      <c r="F43" t="str">
        <f t="shared" si="7"/>
        <v/>
      </c>
      <c r="G43" t="str">
        <f t="shared" si="7"/>
        <v/>
      </c>
      <c r="H43" t="str">
        <f t="shared" si="7"/>
        <v/>
      </c>
      <c r="I43" t="str">
        <f t="shared" si="7"/>
        <v/>
      </c>
      <c r="J43" t="str">
        <f t="shared" si="7"/>
        <v/>
      </c>
      <c r="K43" t="str">
        <f t="shared" si="7"/>
        <v/>
      </c>
      <c r="L43" t="str">
        <f t="shared" si="7"/>
        <v/>
      </c>
      <c r="M43" t="str">
        <f t="shared" si="7"/>
        <v/>
      </c>
      <c r="N43" t="str">
        <f t="shared" si="7"/>
        <v/>
      </c>
      <c r="O43">
        <f t="shared" si="7"/>
        <v>0.39991404516036466</v>
      </c>
      <c r="P43">
        <f t="shared" si="7"/>
        <v>0.35398825137396778</v>
      </c>
      <c r="Q43">
        <f t="shared" si="7"/>
        <v>0.3078553559095269</v>
      </c>
      <c r="R43">
        <f t="shared" si="7"/>
        <v>0.2618952794014025</v>
      </c>
      <c r="S43">
        <f t="shared" si="7"/>
        <v>0.21649302111076393</v>
      </c>
      <c r="T43">
        <f t="shared" ref="E43:AB54" si="11">IF(ROW(T43)-COLUMN(T43) &lt;29, MAX(( $B$10*U43 + $B$11*U44)/$B$8, MAX($B$13-T14, 0)), "")</f>
        <v>0.17240033018909054</v>
      </c>
      <c r="U43">
        <f t="shared" si="11"/>
        <v>0.13056229102575356</v>
      </c>
      <c r="V43">
        <f t="shared" si="11"/>
        <v>9.227058580805983E-2</v>
      </c>
      <c r="W43">
        <f t="shared" si="11"/>
        <v>5.90430469149563E-2</v>
      </c>
      <c r="X43">
        <f t="shared" si="11"/>
        <v>3.2497515285451729E-2</v>
      </c>
      <c r="Y43">
        <f t="shared" si="11"/>
        <v>1.3905935124779041E-2</v>
      </c>
      <c r="Z43">
        <f t="shared" si="11"/>
        <v>3.5467656599221958E-3</v>
      </c>
      <c r="AA43">
        <f t="shared" si="11"/>
        <v>0</v>
      </c>
      <c r="AB43">
        <f t="shared" si="11"/>
        <v>0</v>
      </c>
      <c r="AC43">
        <f t="shared" si="8"/>
        <v>0</v>
      </c>
      <c r="AD43">
        <f t="shared" si="9"/>
        <v>0</v>
      </c>
      <c r="AE43">
        <v>11</v>
      </c>
    </row>
    <row r="44" spans="4:31" x14ac:dyDescent="0.4">
      <c r="D44" t="str">
        <f t="shared" si="10"/>
        <v/>
      </c>
      <c r="E44" t="str">
        <f t="shared" si="11"/>
        <v/>
      </c>
      <c r="F44" t="str">
        <f t="shared" si="11"/>
        <v/>
      </c>
      <c r="G44" t="str">
        <f t="shared" si="11"/>
        <v/>
      </c>
      <c r="H44" t="str">
        <f t="shared" si="11"/>
        <v/>
      </c>
      <c r="I44" t="str">
        <f t="shared" si="11"/>
        <v/>
      </c>
      <c r="J44" t="str">
        <f t="shared" si="11"/>
        <v/>
      </c>
      <c r="K44" t="str">
        <f t="shared" si="11"/>
        <v/>
      </c>
      <c r="L44" t="str">
        <f t="shared" si="11"/>
        <v/>
      </c>
      <c r="M44" t="str">
        <f t="shared" si="11"/>
        <v/>
      </c>
      <c r="N44" t="str">
        <f t="shared" si="11"/>
        <v/>
      </c>
      <c r="O44" t="str">
        <f t="shared" si="11"/>
        <v/>
      </c>
      <c r="P44">
        <f t="shared" si="11"/>
        <v>0.44538495835455816</v>
      </c>
      <c r="Q44">
        <f t="shared" si="11"/>
        <v>0.39991404516036466</v>
      </c>
      <c r="R44">
        <f t="shared" si="11"/>
        <v>0.35359821213439097</v>
      </c>
      <c r="S44">
        <f t="shared" si="11"/>
        <v>0.30707268746538513</v>
      </c>
      <c r="T44">
        <f t="shared" si="11"/>
        <v>0.26035814480260849</v>
      </c>
      <c r="U44">
        <f t="shared" si="11"/>
        <v>0.21401440947298275</v>
      </c>
      <c r="V44">
        <f t="shared" si="11"/>
        <v>0.16864240046163942</v>
      </c>
      <c r="W44">
        <f t="shared" si="11"/>
        <v>0.12530940099476351</v>
      </c>
      <c r="X44">
        <f t="shared" si="11"/>
        <v>8.5434239487560959E-2</v>
      </c>
      <c r="Y44">
        <f t="shared" si="11"/>
        <v>5.0978848829823155E-2</v>
      </c>
      <c r="Z44">
        <f t="shared" si="11"/>
        <v>2.4202653943855248E-2</v>
      </c>
      <c r="AA44">
        <f t="shared" si="11"/>
        <v>7.0718542514050693E-3</v>
      </c>
      <c r="AB44">
        <f t="shared" si="11"/>
        <v>0</v>
      </c>
      <c r="AC44">
        <f t="shared" si="8"/>
        <v>0</v>
      </c>
      <c r="AD44">
        <f t="shared" si="9"/>
        <v>0</v>
      </c>
      <c r="AE44">
        <v>12</v>
      </c>
    </row>
    <row r="45" spans="4:31" x14ac:dyDescent="0.4">
      <c r="D45" t="str">
        <f t="shared" si="10"/>
        <v/>
      </c>
      <c r="E45" t="str">
        <f t="shared" si="11"/>
        <v/>
      </c>
      <c r="F45" t="str">
        <f t="shared" si="11"/>
        <v/>
      </c>
      <c r="G45" t="str">
        <f t="shared" si="11"/>
        <v/>
      </c>
      <c r="H45" t="str">
        <f t="shared" si="11"/>
        <v/>
      </c>
      <c r="I45" t="str">
        <f t="shared" si="11"/>
        <v/>
      </c>
      <c r="J45" t="str">
        <f t="shared" si="11"/>
        <v/>
      </c>
      <c r="K45" t="str">
        <f t="shared" si="11"/>
        <v/>
      </c>
      <c r="L45" t="str">
        <f t="shared" si="11"/>
        <v/>
      </c>
      <c r="M45" t="str">
        <f t="shared" si="11"/>
        <v/>
      </c>
      <c r="N45" t="str">
        <f t="shared" si="11"/>
        <v/>
      </c>
      <c r="O45" t="str">
        <f t="shared" si="11"/>
        <v/>
      </c>
      <c r="P45" t="str">
        <f t="shared" si="11"/>
        <v/>
      </c>
      <c r="Q45">
        <f t="shared" si="11"/>
        <v>0.4899944007574466</v>
      </c>
      <c r="R45">
        <f t="shared" si="11"/>
        <v>0.44538495835455816</v>
      </c>
      <c r="S45">
        <f t="shared" si="11"/>
        <v>0.39991404516036466</v>
      </c>
      <c r="T45">
        <f t="shared" si="11"/>
        <v>0.35356502496772668</v>
      </c>
      <c r="U45">
        <f t="shared" si="11"/>
        <v>0.30647067314525628</v>
      </c>
      <c r="V45">
        <f t="shared" si="11"/>
        <v>0.25915011862606901</v>
      </c>
      <c r="W45">
        <f t="shared" si="11"/>
        <v>0.21174102597379119</v>
      </c>
      <c r="X45">
        <f t="shared" si="11"/>
        <v>0.16496162677129514</v>
      </c>
      <c r="Y45">
        <f t="shared" si="11"/>
        <v>0.11969144132569538</v>
      </c>
      <c r="Z45">
        <f t="shared" si="11"/>
        <v>7.7597278063263178E-2</v>
      </c>
      <c r="AA45">
        <f t="shared" si="11"/>
        <v>4.1230473341901885E-2</v>
      </c>
      <c r="AB45">
        <f t="shared" si="11"/>
        <v>1.4100486851508828E-2</v>
      </c>
      <c r="AC45">
        <f t="shared" si="8"/>
        <v>0</v>
      </c>
      <c r="AD45">
        <f t="shared" si="9"/>
        <v>0</v>
      </c>
      <c r="AE45">
        <v>13</v>
      </c>
    </row>
    <row r="46" spans="4:31" x14ac:dyDescent="0.4">
      <c r="D46" t="str">
        <f t="shared" si="10"/>
        <v/>
      </c>
      <c r="E46" t="str">
        <f t="shared" si="11"/>
        <v/>
      </c>
      <c r="F46" t="str">
        <f t="shared" si="11"/>
        <v/>
      </c>
      <c r="G46" t="str">
        <f t="shared" si="11"/>
        <v/>
      </c>
      <c r="H46" t="str">
        <f t="shared" si="11"/>
        <v/>
      </c>
      <c r="I46" t="str">
        <f t="shared" si="11"/>
        <v/>
      </c>
      <c r="J46" t="str">
        <f t="shared" si="11"/>
        <v/>
      </c>
      <c r="K46" t="str">
        <f t="shared" si="11"/>
        <v/>
      </c>
      <c r="L46" t="str">
        <f t="shared" si="11"/>
        <v/>
      </c>
      <c r="M46" t="str">
        <f t="shared" si="11"/>
        <v/>
      </c>
      <c r="N46" t="str">
        <f t="shared" si="11"/>
        <v/>
      </c>
      <c r="O46" t="str">
        <f t="shared" si="11"/>
        <v/>
      </c>
      <c r="P46" t="str">
        <f t="shared" si="11"/>
        <v/>
      </c>
      <c r="Q46" t="str">
        <f t="shared" si="11"/>
        <v/>
      </c>
      <c r="R46">
        <f t="shared" si="11"/>
        <v>0.53375869339432302</v>
      </c>
      <c r="S46">
        <f t="shared" si="11"/>
        <v>0.4899944007574466</v>
      </c>
      <c r="T46">
        <f t="shared" si="11"/>
        <v>0.44538495835455816</v>
      </c>
      <c r="U46">
        <f t="shared" si="11"/>
        <v>0.39991404516036466</v>
      </c>
      <c r="V46">
        <f t="shared" si="11"/>
        <v>0.35356502496772668</v>
      </c>
      <c r="W46">
        <f t="shared" si="11"/>
        <v>0.30632094030104851</v>
      </c>
      <c r="X46">
        <f t="shared" si="11"/>
        <v>0.25827462870037343</v>
      </c>
      <c r="Y46">
        <f t="shared" si="11"/>
        <v>0.20998423263487118</v>
      </c>
      <c r="Z46">
        <f t="shared" si="11"/>
        <v>0.16154720129964728</v>
      </c>
      <c r="AA46">
        <f t="shared" si="11"/>
        <v>0.11375184157142826</v>
      </c>
      <c r="AB46">
        <f t="shared" si="11"/>
        <v>6.8198075617745033E-2</v>
      </c>
      <c r="AC46">
        <f t="shared" si="8"/>
        <v>2.8114794561846363E-2</v>
      </c>
      <c r="AD46">
        <f t="shared" si="9"/>
        <v>0</v>
      </c>
      <c r="AE46">
        <v>14</v>
      </c>
    </row>
    <row r="47" spans="4:31" x14ac:dyDescent="0.4">
      <c r="D47" t="str">
        <f t="shared" si="10"/>
        <v/>
      </c>
      <c r="E47" t="str">
        <f t="shared" si="11"/>
        <v/>
      </c>
      <c r="F47" t="str">
        <f t="shared" si="11"/>
        <v/>
      </c>
      <c r="G47" t="str">
        <f t="shared" si="11"/>
        <v/>
      </c>
      <c r="H47" t="str">
        <f t="shared" si="11"/>
        <v/>
      </c>
      <c r="I47" t="str">
        <f t="shared" si="11"/>
        <v/>
      </c>
      <c r="J47" t="str">
        <f t="shared" si="11"/>
        <v/>
      </c>
      <c r="K47" t="str">
        <f t="shared" si="11"/>
        <v/>
      </c>
      <c r="L47" t="str">
        <f t="shared" si="11"/>
        <v/>
      </c>
      <c r="M47" t="str">
        <f t="shared" si="11"/>
        <v/>
      </c>
      <c r="N47" t="str">
        <f t="shared" si="11"/>
        <v/>
      </c>
      <c r="O47" t="str">
        <f t="shared" si="11"/>
        <v/>
      </c>
      <c r="P47" t="str">
        <f t="shared" si="11"/>
        <v/>
      </c>
      <c r="Q47" t="str">
        <f t="shared" si="11"/>
        <v/>
      </c>
      <c r="R47" t="str">
        <f t="shared" si="11"/>
        <v/>
      </c>
      <c r="S47">
        <f t="shared" si="11"/>
        <v>0.57669384807991664</v>
      </c>
      <c r="T47">
        <f t="shared" si="11"/>
        <v>0.53375869339432302</v>
      </c>
      <c r="U47">
        <f t="shared" si="11"/>
        <v>0.4899944007574466</v>
      </c>
      <c r="V47">
        <f t="shared" si="11"/>
        <v>0.44538495835455816</v>
      </c>
      <c r="W47">
        <f t="shared" si="11"/>
        <v>0.39991404516036466</v>
      </c>
      <c r="X47">
        <f t="shared" si="11"/>
        <v>0.35356502496772668</v>
      </c>
      <c r="Y47">
        <f t="shared" si="11"/>
        <v>0.30632094030104851</v>
      </c>
      <c r="Z47">
        <f t="shared" si="11"/>
        <v>0.25816450621214182</v>
      </c>
      <c r="AA47">
        <f t="shared" si="11"/>
        <v>0.2090781039562648</v>
      </c>
      <c r="AB47">
        <f t="shared" si="11"/>
        <v>0.15904377454604823</v>
      </c>
      <c r="AC47">
        <f t="shared" si="8"/>
        <v>0.10804321218093182</v>
      </c>
      <c r="AD47">
        <f t="shared" si="9"/>
        <v>5.6057757549714982E-2</v>
      </c>
      <c r="AE47">
        <v>15</v>
      </c>
    </row>
    <row r="48" spans="4:31" x14ac:dyDescent="0.4">
      <c r="D48" t="str">
        <f t="shared" si="10"/>
        <v/>
      </c>
      <c r="E48" t="str">
        <f t="shared" si="11"/>
        <v/>
      </c>
      <c r="F48" t="str">
        <f t="shared" si="11"/>
        <v/>
      </c>
      <c r="G48" t="str">
        <f t="shared" si="11"/>
        <v/>
      </c>
      <c r="H48" t="str">
        <f t="shared" si="11"/>
        <v/>
      </c>
      <c r="I48" t="str">
        <f t="shared" si="11"/>
        <v/>
      </c>
      <c r="J48" t="str">
        <f t="shared" si="11"/>
        <v/>
      </c>
      <c r="K48" t="str">
        <f t="shared" si="11"/>
        <v/>
      </c>
      <c r="L48" t="str">
        <f t="shared" si="11"/>
        <v/>
      </c>
      <c r="M48" t="str">
        <f t="shared" si="11"/>
        <v/>
      </c>
      <c r="N48" t="str">
        <f t="shared" si="11"/>
        <v/>
      </c>
      <c r="O48" t="str">
        <f t="shared" si="11"/>
        <v/>
      </c>
      <c r="P48" t="str">
        <f t="shared" si="11"/>
        <v/>
      </c>
      <c r="Q48" t="str">
        <f t="shared" si="11"/>
        <v/>
      </c>
      <c r="R48" t="str">
        <f t="shared" si="11"/>
        <v/>
      </c>
      <c r="S48" t="str">
        <f t="shared" si="11"/>
        <v/>
      </c>
      <c r="T48">
        <f t="shared" si="11"/>
        <v>0.61881557327655834</v>
      </c>
      <c r="U48">
        <f t="shared" si="11"/>
        <v>0.57669384807991664</v>
      </c>
      <c r="V48">
        <f t="shared" si="11"/>
        <v>0.53375869339432302</v>
      </c>
      <c r="W48">
        <f t="shared" si="11"/>
        <v>0.4899944007574466</v>
      </c>
      <c r="X48">
        <f t="shared" si="11"/>
        <v>0.44538495835455816</v>
      </c>
      <c r="Y48">
        <f t="shared" si="11"/>
        <v>0.39991404516036466</v>
      </c>
      <c r="Z48">
        <f t="shared" si="11"/>
        <v>0.35356502496772668</v>
      </c>
      <c r="AA48">
        <f t="shared" si="11"/>
        <v>0.30632094030104851</v>
      </c>
      <c r="AB48">
        <f t="shared" si="11"/>
        <v>0.25816450621214182</v>
      </c>
      <c r="AC48">
        <f t="shared" si="8"/>
        <v>0.2090781039562648</v>
      </c>
      <c r="AD48">
        <f t="shared" si="9"/>
        <v>0.15904377454604823</v>
      </c>
      <c r="AE48">
        <v>16</v>
      </c>
    </row>
    <row r="49" spans="4:31" x14ac:dyDescent="0.4">
      <c r="D49" t="str">
        <f t="shared" si="10"/>
        <v/>
      </c>
      <c r="E49" t="str">
        <f t="shared" si="11"/>
        <v/>
      </c>
      <c r="F49" t="str">
        <f t="shared" si="11"/>
        <v/>
      </c>
      <c r="G49" t="str">
        <f t="shared" si="11"/>
        <v/>
      </c>
      <c r="H49" t="str">
        <f t="shared" si="11"/>
        <v/>
      </c>
      <c r="I49" t="str">
        <f t="shared" si="11"/>
        <v/>
      </c>
      <c r="J49" t="str">
        <f t="shared" si="11"/>
        <v/>
      </c>
      <c r="K49" t="str">
        <f t="shared" si="11"/>
        <v/>
      </c>
      <c r="L49" t="str">
        <f t="shared" si="11"/>
        <v/>
      </c>
      <c r="M49" t="str">
        <f t="shared" si="11"/>
        <v/>
      </c>
      <c r="N49" t="str">
        <f t="shared" si="11"/>
        <v/>
      </c>
      <c r="O49" t="str">
        <f t="shared" si="11"/>
        <v/>
      </c>
      <c r="P49" t="str">
        <f t="shared" si="11"/>
        <v/>
      </c>
      <c r="Q49" t="str">
        <f t="shared" si="11"/>
        <v/>
      </c>
      <c r="R49" t="str">
        <f t="shared" si="11"/>
        <v/>
      </c>
      <c r="S49" t="str">
        <f t="shared" si="11"/>
        <v/>
      </c>
      <c r="T49" t="str">
        <f t="shared" si="11"/>
        <v/>
      </c>
      <c r="U49">
        <f t="shared" si="11"/>
        <v>0.6601392798413479</v>
      </c>
      <c r="V49">
        <f t="shared" si="11"/>
        <v>0.61881557327655834</v>
      </c>
      <c r="W49">
        <f t="shared" si="11"/>
        <v>0.57669384807991664</v>
      </c>
      <c r="X49">
        <f t="shared" si="11"/>
        <v>0.53375869339432302</v>
      </c>
      <c r="Y49">
        <f t="shared" si="11"/>
        <v>0.4899944007574466</v>
      </c>
      <c r="Z49">
        <f t="shared" si="11"/>
        <v>0.44538495835455816</v>
      </c>
      <c r="AA49">
        <f t="shared" si="11"/>
        <v>0.39991404516036466</v>
      </c>
      <c r="AB49">
        <f t="shared" si="11"/>
        <v>0.35356502496772668</v>
      </c>
      <c r="AC49">
        <f t="shared" si="8"/>
        <v>0.30632094030104851</v>
      </c>
      <c r="AD49">
        <f t="shared" si="9"/>
        <v>0.25816450621214182</v>
      </c>
      <c r="AE49">
        <v>17</v>
      </c>
    </row>
    <row r="50" spans="4:31" x14ac:dyDescent="0.4">
      <c r="D50" t="str">
        <f t="shared" si="10"/>
        <v/>
      </c>
      <c r="E50" t="str">
        <f t="shared" si="11"/>
        <v/>
      </c>
      <c r="F50" t="str">
        <f t="shared" si="11"/>
        <v/>
      </c>
      <c r="G50" t="str">
        <f t="shared" si="11"/>
        <v/>
      </c>
      <c r="H50" t="str">
        <f t="shared" si="11"/>
        <v/>
      </c>
      <c r="I50" t="str">
        <f t="shared" si="11"/>
        <v/>
      </c>
      <c r="J50" t="str">
        <f t="shared" si="11"/>
        <v/>
      </c>
      <c r="K50" t="str">
        <f t="shared" si="11"/>
        <v/>
      </c>
      <c r="L50" t="str">
        <f t="shared" si="11"/>
        <v/>
      </c>
      <c r="M50" t="str">
        <f t="shared" si="11"/>
        <v/>
      </c>
      <c r="N50" t="str">
        <f t="shared" si="11"/>
        <v/>
      </c>
      <c r="O50" t="str">
        <f t="shared" si="11"/>
        <v/>
      </c>
      <c r="P50" t="str">
        <f t="shared" si="11"/>
        <v/>
      </c>
      <c r="Q50" t="str">
        <f t="shared" si="11"/>
        <v/>
      </c>
      <c r="R50" t="str">
        <f t="shared" si="11"/>
        <v/>
      </c>
      <c r="S50" t="str">
        <f t="shared" si="11"/>
        <v/>
      </c>
      <c r="T50" t="str">
        <f t="shared" si="11"/>
        <v/>
      </c>
      <c r="U50" t="str">
        <f t="shared" si="11"/>
        <v/>
      </c>
      <c r="V50">
        <f t="shared" si="11"/>
        <v>0.70068008666445181</v>
      </c>
      <c r="W50">
        <f t="shared" si="11"/>
        <v>0.6601392798413479</v>
      </c>
      <c r="X50">
        <f t="shared" si="11"/>
        <v>0.61881557327655834</v>
      </c>
      <c r="Y50">
        <f t="shared" si="11"/>
        <v>0.57669384807991664</v>
      </c>
      <c r="Z50">
        <f t="shared" si="11"/>
        <v>0.53375869339432302</v>
      </c>
      <c r="AA50">
        <f t="shared" si="11"/>
        <v>0.4899944007574466</v>
      </c>
      <c r="AB50">
        <f t="shared" si="11"/>
        <v>0.44538495835455816</v>
      </c>
      <c r="AC50">
        <f t="shared" si="8"/>
        <v>0.39991404516036466</v>
      </c>
      <c r="AD50">
        <f t="shared" si="9"/>
        <v>0.35356502496772668</v>
      </c>
      <c r="AE50">
        <v>18</v>
      </c>
    </row>
    <row r="51" spans="4:31" x14ac:dyDescent="0.4">
      <c r="D51" t="str">
        <f t="shared" si="10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 t="str">
        <f t="shared" si="11"/>
        <v/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/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si="11"/>
        <v/>
      </c>
      <c r="S51" t="str">
        <f t="shared" si="11"/>
        <v/>
      </c>
      <c r="T51" t="str">
        <f t="shared" si="11"/>
        <v/>
      </c>
      <c r="U51" t="str">
        <f t="shared" si="11"/>
        <v/>
      </c>
      <c r="V51" t="str">
        <f t="shared" si="11"/>
        <v/>
      </c>
      <c r="W51">
        <f t="shared" si="11"/>
        <v>0.74045282620056518</v>
      </c>
      <c r="X51">
        <f t="shared" si="11"/>
        <v>0.70068008666445181</v>
      </c>
      <c r="Y51">
        <f t="shared" si="11"/>
        <v>0.6601392798413479</v>
      </c>
      <c r="Z51">
        <f t="shared" si="11"/>
        <v>0.61881557327655834</v>
      </c>
      <c r="AA51">
        <f t="shared" si="11"/>
        <v>0.57669384807991664</v>
      </c>
      <c r="AB51">
        <f t="shared" si="11"/>
        <v>0.53375869339432302</v>
      </c>
      <c r="AC51">
        <f t="shared" si="8"/>
        <v>0.4899944007574466</v>
      </c>
      <c r="AD51">
        <f t="shared" si="9"/>
        <v>0.44538495835455816</v>
      </c>
      <c r="AE51">
        <v>19</v>
      </c>
    </row>
    <row r="52" spans="4:31" x14ac:dyDescent="0.4">
      <c r="D52" t="str">
        <f t="shared" si="10"/>
        <v/>
      </c>
      <c r="E52" t="str">
        <f t="shared" si="11"/>
        <v/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  <c r="J52" t="str">
        <f t="shared" si="11"/>
        <v/>
      </c>
      <c r="K52" t="str">
        <f t="shared" si="11"/>
        <v/>
      </c>
      <c r="L52" t="str">
        <f t="shared" si="11"/>
        <v/>
      </c>
      <c r="M52" t="str">
        <f t="shared" si="11"/>
        <v/>
      </c>
      <c r="N52" t="str">
        <f t="shared" si="11"/>
        <v/>
      </c>
      <c r="O52" t="str">
        <f t="shared" si="11"/>
        <v/>
      </c>
      <c r="P52" t="str">
        <f t="shared" si="11"/>
        <v/>
      </c>
      <c r="Q52" t="str">
        <f t="shared" si="11"/>
        <v/>
      </c>
      <c r="R52" t="str">
        <f t="shared" si="11"/>
        <v/>
      </c>
      <c r="S52" t="str">
        <f t="shared" si="11"/>
        <v/>
      </c>
      <c r="T52" t="str">
        <f t="shared" si="11"/>
        <v/>
      </c>
      <c r="U52" t="str">
        <f t="shared" si="11"/>
        <v/>
      </c>
      <c r="V52" t="str">
        <f t="shared" si="11"/>
        <v/>
      </c>
      <c r="W52" t="str">
        <f t="shared" si="11"/>
        <v/>
      </c>
      <c r="X52">
        <f t="shared" si="11"/>
        <v>0.77947204989559182</v>
      </c>
      <c r="Y52">
        <f t="shared" si="11"/>
        <v>0.74045282620056518</v>
      </c>
      <c r="Z52">
        <f t="shared" si="11"/>
        <v>0.70068008666445181</v>
      </c>
      <c r="AA52">
        <f t="shared" si="11"/>
        <v>0.6601392798413479</v>
      </c>
      <c r="AB52">
        <f t="shared" si="11"/>
        <v>0.61881557327655834</v>
      </c>
      <c r="AC52">
        <f t="shared" si="8"/>
        <v>0.57669384807991664</v>
      </c>
      <c r="AD52">
        <f t="shared" si="9"/>
        <v>0.53375869339432302</v>
      </c>
      <c r="AE52">
        <v>20</v>
      </c>
    </row>
    <row r="53" spans="4:31" x14ac:dyDescent="0.4">
      <c r="E53" t="str">
        <f t="shared" si="11"/>
        <v/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  <c r="J53" t="str">
        <f t="shared" si="11"/>
        <v/>
      </c>
      <c r="K53" t="str">
        <f t="shared" si="11"/>
        <v/>
      </c>
      <c r="L53" t="str">
        <f t="shared" si="11"/>
        <v/>
      </c>
      <c r="M53" t="str">
        <f t="shared" si="11"/>
        <v/>
      </c>
      <c r="N53" t="str">
        <f t="shared" si="11"/>
        <v/>
      </c>
      <c r="O53" t="str">
        <f t="shared" si="11"/>
        <v/>
      </c>
      <c r="P53" t="str">
        <f t="shared" si="11"/>
        <v/>
      </c>
      <c r="Q53" t="str">
        <f t="shared" si="11"/>
        <v/>
      </c>
      <c r="R53" t="str">
        <f t="shared" si="11"/>
        <v/>
      </c>
      <c r="S53" t="str">
        <f t="shared" si="11"/>
        <v/>
      </c>
      <c r="T53" t="str">
        <f t="shared" si="11"/>
        <v/>
      </c>
      <c r="U53" t="str">
        <f t="shared" si="11"/>
        <v/>
      </c>
      <c r="V53" t="str">
        <f t="shared" si="11"/>
        <v/>
      </c>
      <c r="W53" t="str">
        <f t="shared" si="11"/>
        <v/>
      </c>
      <c r="X53" t="str">
        <f t="shared" si="11"/>
        <v/>
      </c>
      <c r="Y53">
        <f t="shared" si="11"/>
        <v>0.81775203351050241</v>
      </c>
      <c r="Z53">
        <f t="shared" si="11"/>
        <v>0.77947204989559182</v>
      </c>
      <c r="AA53">
        <f t="shared" si="11"/>
        <v>0.74045282620056518</v>
      </c>
      <c r="AB53">
        <f t="shared" si="11"/>
        <v>0.70068008666445181</v>
      </c>
      <c r="AC53">
        <f t="shared" si="8"/>
        <v>0.6601392798413479</v>
      </c>
      <c r="AD53">
        <f t="shared" si="9"/>
        <v>0.61881557327655834</v>
      </c>
      <c r="AE53">
        <v>21</v>
      </c>
    </row>
    <row r="54" spans="4:31" x14ac:dyDescent="0.4"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ref="E54:AB58" si="12">IF(ROW(K54)-COLUMN(K54) &lt;29, MAX(( $B$10*L54 + $B$11*L55)/$B$8, MAX($B$13-K25, 0)), "")</f>
        <v/>
      </c>
      <c r="L54" t="str">
        <f t="shared" si="12"/>
        <v/>
      </c>
      <c r="M54" t="str">
        <f t="shared" si="12"/>
        <v/>
      </c>
      <c r="N54" t="str">
        <f t="shared" si="12"/>
        <v/>
      </c>
      <c r="O54" t="str">
        <f t="shared" si="12"/>
        <v/>
      </c>
      <c r="P54" t="str">
        <f t="shared" si="12"/>
        <v/>
      </c>
      <c r="Q54" t="str">
        <f t="shared" si="12"/>
        <v/>
      </c>
      <c r="R54" t="str">
        <f t="shared" si="12"/>
        <v/>
      </c>
      <c r="S54" t="str">
        <f t="shared" si="12"/>
        <v/>
      </c>
      <c r="T54" t="str">
        <f t="shared" si="12"/>
        <v/>
      </c>
      <c r="U54" t="str">
        <f t="shared" si="12"/>
        <v/>
      </c>
      <c r="V54" t="str">
        <f t="shared" si="12"/>
        <v/>
      </c>
      <c r="W54" t="str">
        <f t="shared" si="12"/>
        <v/>
      </c>
      <c r="X54" t="str">
        <f t="shared" si="12"/>
        <v/>
      </c>
      <c r="Y54" t="str">
        <f t="shared" si="12"/>
        <v/>
      </c>
      <c r="Z54">
        <f t="shared" si="12"/>
        <v>0.8553067823443341</v>
      </c>
      <c r="AA54">
        <f t="shared" si="12"/>
        <v>0.81775203351050241</v>
      </c>
      <c r="AB54">
        <f t="shared" si="12"/>
        <v>0.77947204989559182</v>
      </c>
      <c r="AC54">
        <f t="shared" si="8"/>
        <v>0.74045282620056518</v>
      </c>
      <c r="AD54">
        <f t="shared" si="9"/>
        <v>0.70068008666445181</v>
      </c>
      <c r="AE54">
        <v>22</v>
      </c>
    </row>
    <row r="55" spans="4:31" x14ac:dyDescent="0.4">
      <c r="E55" t="str">
        <f t="shared" si="12"/>
        <v/>
      </c>
      <c r="F55" t="str">
        <f t="shared" si="12"/>
        <v/>
      </c>
      <c r="G55" t="str">
        <f t="shared" si="12"/>
        <v/>
      </c>
      <c r="H55" t="str">
        <f t="shared" si="12"/>
        <v/>
      </c>
      <c r="I55" t="str">
        <f t="shared" si="12"/>
        <v/>
      </c>
      <c r="J55" t="str">
        <f t="shared" si="12"/>
        <v/>
      </c>
      <c r="K55" t="str">
        <f t="shared" si="12"/>
        <v/>
      </c>
      <c r="L55" t="str">
        <f t="shared" si="12"/>
        <v/>
      </c>
      <c r="M55" t="str">
        <f t="shared" si="12"/>
        <v/>
      </c>
      <c r="N55" t="str">
        <f t="shared" si="12"/>
        <v/>
      </c>
      <c r="O55" t="str">
        <f t="shared" si="12"/>
        <v/>
      </c>
      <c r="P55" t="str">
        <f t="shared" si="12"/>
        <v/>
      </c>
      <c r="Q55" t="str">
        <f t="shared" si="12"/>
        <v/>
      </c>
      <c r="R55" t="str">
        <f t="shared" si="12"/>
        <v/>
      </c>
      <c r="S55" t="str">
        <f t="shared" si="12"/>
        <v/>
      </c>
      <c r="T55" t="str">
        <f t="shared" si="12"/>
        <v/>
      </c>
      <c r="U55" t="str">
        <f t="shared" si="12"/>
        <v/>
      </c>
      <c r="V55" t="str">
        <f t="shared" si="12"/>
        <v/>
      </c>
      <c r="W55" t="str">
        <f t="shared" si="12"/>
        <v/>
      </c>
      <c r="X55" t="str">
        <f t="shared" si="12"/>
        <v/>
      </c>
      <c r="Y55" t="str">
        <f t="shared" si="12"/>
        <v/>
      </c>
      <c r="Z55" t="str">
        <f t="shared" si="12"/>
        <v/>
      </c>
      <c r="AA55">
        <f t="shared" si="12"/>
        <v>0.89215003635823642</v>
      </c>
      <c r="AB55">
        <f t="shared" si="12"/>
        <v>0.8553067823443341</v>
      </c>
      <c r="AC55">
        <f t="shared" si="8"/>
        <v>0.81775203351050241</v>
      </c>
      <c r="AD55">
        <f t="shared" si="9"/>
        <v>0.77947204989559182</v>
      </c>
      <c r="AE55">
        <v>23</v>
      </c>
    </row>
    <row r="56" spans="4:31" x14ac:dyDescent="0.4">
      <c r="E56" t="str">
        <f t="shared" si="12"/>
        <v/>
      </c>
      <c r="F56" t="str">
        <f t="shared" si="12"/>
        <v/>
      </c>
      <c r="G56" t="str">
        <f t="shared" si="12"/>
        <v/>
      </c>
      <c r="H56" t="str">
        <f t="shared" si="12"/>
        <v/>
      </c>
      <c r="I56" t="str">
        <f t="shared" si="12"/>
        <v/>
      </c>
      <c r="J56" t="str">
        <f t="shared" si="12"/>
        <v/>
      </c>
      <c r="K56" t="str">
        <f t="shared" si="12"/>
        <v/>
      </c>
      <c r="L56" t="str">
        <f t="shared" si="12"/>
        <v/>
      </c>
      <c r="M56" t="str">
        <f t="shared" si="12"/>
        <v/>
      </c>
      <c r="N56" t="str">
        <f t="shared" si="12"/>
        <v/>
      </c>
      <c r="O56" t="str">
        <f t="shared" si="12"/>
        <v/>
      </c>
      <c r="P56" t="str">
        <f t="shared" si="12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 t="str">
        <f t="shared" si="12"/>
        <v/>
      </c>
      <c r="V56" t="str">
        <f t="shared" si="12"/>
        <v/>
      </c>
      <c r="W56" t="str">
        <f t="shared" si="12"/>
        <v/>
      </c>
      <c r="X56" t="str">
        <f t="shared" si="12"/>
        <v/>
      </c>
      <c r="Y56" t="str">
        <f t="shared" si="12"/>
        <v/>
      </c>
      <c r="Z56" t="str">
        <f t="shared" si="12"/>
        <v/>
      </c>
      <c r="AA56" t="str">
        <f t="shared" si="12"/>
        <v/>
      </c>
      <c r="AB56">
        <f t="shared" si="12"/>
        <v>0.92829527520244093</v>
      </c>
      <c r="AC56">
        <f t="shared" si="8"/>
        <v>0.89215003635823642</v>
      </c>
      <c r="AD56">
        <f t="shared" si="9"/>
        <v>0.8553067823443341</v>
      </c>
      <c r="AE56">
        <v>24</v>
      </c>
    </row>
    <row r="57" spans="4:31" x14ac:dyDescent="0.4">
      <c r="E57" t="str">
        <f t="shared" si="12"/>
        <v/>
      </c>
      <c r="F57" t="str">
        <f t="shared" si="12"/>
        <v/>
      </c>
      <c r="G57" t="str">
        <f t="shared" si="12"/>
        <v/>
      </c>
      <c r="H57" t="str">
        <f t="shared" si="12"/>
        <v/>
      </c>
      <c r="I57" t="str">
        <f t="shared" si="12"/>
        <v/>
      </c>
      <c r="J57" t="str">
        <f t="shared" si="12"/>
        <v/>
      </c>
      <c r="K57" t="str">
        <f t="shared" si="12"/>
        <v/>
      </c>
      <c r="L57" t="str">
        <f t="shared" si="12"/>
        <v/>
      </c>
      <c r="M57" t="str">
        <f t="shared" si="12"/>
        <v/>
      </c>
      <c r="N57" t="str">
        <f t="shared" si="12"/>
        <v/>
      </c>
      <c r="O57" t="str">
        <f t="shared" si="12"/>
        <v/>
      </c>
      <c r="P57" t="str">
        <f t="shared" si="12"/>
        <v/>
      </c>
      <c r="Q57" t="str">
        <f t="shared" si="12"/>
        <v/>
      </c>
      <c r="R57" t="str">
        <f t="shared" si="12"/>
        <v/>
      </c>
      <c r="S57" t="str">
        <f t="shared" si="12"/>
        <v/>
      </c>
      <c r="T57" t="str">
        <f t="shared" si="12"/>
        <v/>
      </c>
      <c r="U57" t="str">
        <f t="shared" si="12"/>
        <v/>
      </c>
      <c r="V57" t="str">
        <f t="shared" si="12"/>
        <v/>
      </c>
      <c r="W57" t="str">
        <f t="shared" si="12"/>
        <v/>
      </c>
      <c r="X57" t="str">
        <f t="shared" si="12"/>
        <v/>
      </c>
      <c r="Y57" t="str">
        <f t="shared" si="12"/>
        <v/>
      </c>
      <c r="Z57" t="str">
        <f t="shared" si="12"/>
        <v/>
      </c>
      <c r="AA57" t="str">
        <f t="shared" si="12"/>
        <v/>
      </c>
      <c r="AB57" t="str">
        <f t="shared" si="12"/>
        <v/>
      </c>
      <c r="AC57">
        <f t="shared" si="8"/>
        <v>0.9637557231479883</v>
      </c>
      <c r="AD57">
        <f t="shared" si="9"/>
        <v>0.92829527520244093</v>
      </c>
      <c r="AE57">
        <v>25</v>
      </c>
    </row>
    <row r="58" spans="4:31" x14ac:dyDescent="0.4">
      <c r="E58" t="str">
        <f t="shared" si="12"/>
        <v/>
      </c>
      <c r="F58" t="str">
        <f t="shared" si="12"/>
        <v/>
      </c>
      <c r="G58" t="str">
        <f t="shared" si="12"/>
        <v/>
      </c>
      <c r="H58" t="str">
        <f t="shared" si="12"/>
        <v/>
      </c>
      <c r="I58" t="str">
        <f t="shared" si="12"/>
        <v/>
      </c>
      <c r="J58" t="str">
        <f t="shared" si="12"/>
        <v/>
      </c>
      <c r="K58" t="str">
        <f t="shared" si="12"/>
        <v/>
      </c>
      <c r="L58" t="str">
        <f t="shared" si="12"/>
        <v/>
      </c>
      <c r="M58" t="str">
        <f t="shared" si="12"/>
        <v/>
      </c>
      <c r="N58" t="str">
        <f t="shared" si="12"/>
        <v/>
      </c>
      <c r="O58" t="str">
        <f t="shared" si="12"/>
        <v/>
      </c>
      <c r="P58" t="str">
        <f t="shared" si="12"/>
        <v/>
      </c>
      <c r="Q58" t="str">
        <f t="shared" si="12"/>
        <v/>
      </c>
      <c r="R58" t="str">
        <f t="shared" si="12"/>
        <v/>
      </c>
      <c r="S58" t="str">
        <f t="shared" si="12"/>
        <v/>
      </c>
      <c r="T58" t="str">
        <f t="shared" si="12"/>
        <v/>
      </c>
      <c r="U58" t="str">
        <f t="shared" si="12"/>
        <v/>
      </c>
      <c r="V58" t="str">
        <f t="shared" si="12"/>
        <v/>
      </c>
      <c r="W58" t="str">
        <f t="shared" si="12"/>
        <v/>
      </c>
      <c r="X58" t="str">
        <f t="shared" si="12"/>
        <v/>
      </c>
      <c r="Y58" t="str">
        <f t="shared" si="12"/>
        <v/>
      </c>
      <c r="Z58" t="str">
        <f t="shared" si="12"/>
        <v/>
      </c>
      <c r="AA58" t="str">
        <f t="shared" si="12"/>
        <v/>
      </c>
      <c r="AB58" t="str">
        <f t="shared" si="12"/>
        <v/>
      </c>
      <c r="AC58" t="str">
        <f>IF(ROW(AC58)-COLUMN(AC58) &lt;29, MAX(( $B$10*AD58 + $B$11*AD59)/$B$8, MAX($B$13-AC29, 0)), "")</f>
        <v/>
      </c>
      <c r="AD58">
        <f t="shared" si="9"/>
        <v>0.99854435392502672</v>
      </c>
      <c r="AE58">
        <v>26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topLeftCell="P28" workbookViewId="0">
      <selection activeCell="AD55" sqref="AD55"/>
    </sheetView>
  </sheetViews>
  <sheetFormatPr defaultRowHeight="13.9" x14ac:dyDescent="0.4"/>
  <sheetData>
    <row r="1" spans="1:31" x14ac:dyDescent="0.4">
      <c r="A1" s="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</row>
    <row r="2" spans="1:31" x14ac:dyDescent="0.4">
      <c r="A2" s="1" t="s">
        <v>1</v>
      </c>
    </row>
    <row r="3" spans="1:31" x14ac:dyDescent="0.4">
      <c r="A3" s="2" t="s">
        <v>2</v>
      </c>
      <c r="B3" s="3">
        <v>0.3</v>
      </c>
      <c r="D3" s="4" t="s">
        <v>3</v>
      </c>
    </row>
    <row r="4" spans="1:31" x14ac:dyDescent="0.4">
      <c r="A4" s="2" t="s">
        <v>4</v>
      </c>
      <c r="B4" s="5">
        <f>3/100/246</f>
        <v>1.2195121951219512E-4</v>
      </c>
      <c r="E4" s="6">
        <v>2.9060000000000001</v>
      </c>
      <c r="F4">
        <f>E4*$B$6</f>
        <v>2.9621189287442862</v>
      </c>
      <c r="G4">
        <f t="shared" ref="G4:AD4" si="0">F4*$B$6</f>
        <v>3.0193215925757735</v>
      </c>
      <c r="H4">
        <f t="shared" si="0"/>
        <v>3.0776289199363531</v>
      </c>
      <c r="I4">
        <f t="shared" si="0"/>
        <v>3.1370622434254316</v>
      </c>
      <c r="J4">
        <f t="shared" si="0"/>
        <v>3.1976433076047783</v>
      </c>
      <c r="K4">
        <f t="shared" si="0"/>
        <v>3.2593942769540956</v>
      </c>
      <c r="L4">
        <f t="shared" si="0"/>
        <v>3.3223377439802211</v>
      </c>
      <c r="M4">
        <f t="shared" si="0"/>
        <v>3.3864967374829322</v>
      </c>
      <c r="N4">
        <f t="shared" si="0"/>
        <v>3.4518947309803725</v>
      </c>
      <c r="O4">
        <f t="shared" si="0"/>
        <v>3.5185556512971874</v>
      </c>
      <c r="P4">
        <f t="shared" si="0"/>
        <v>3.5865038873185058</v>
      </c>
      <c r="Q4">
        <f t="shared" si="0"/>
        <v>3.6557642989129766</v>
      </c>
      <c r="R4">
        <f t="shared" si="0"/>
        <v>3.7263622260281184</v>
      </c>
      <c r="S4">
        <f t="shared" si="0"/>
        <v>3.7983234979613156</v>
      </c>
      <c r="T4">
        <f t="shared" si="0"/>
        <v>3.8716744428098493</v>
      </c>
      <c r="U4">
        <f t="shared" si="0"/>
        <v>3.946441897103421</v>
      </c>
      <c r="V4">
        <f t="shared" si="0"/>
        <v>4.0226532156226957</v>
      </c>
      <c r="W4">
        <f t="shared" si="0"/>
        <v>4.1003362814074524</v>
      </c>
      <c r="X4">
        <f t="shared" si="0"/>
        <v>4.1795195159580087</v>
      </c>
      <c r="Y4">
        <f t="shared" si="0"/>
        <v>4.2602318896336451</v>
      </c>
      <c r="Z4">
        <f t="shared" si="0"/>
        <v>4.3425029322518442</v>
      </c>
      <c r="AA4">
        <f t="shared" si="0"/>
        <v>4.4263627438922075</v>
      </c>
      <c r="AB4">
        <f t="shared" si="0"/>
        <v>4.511842005909017</v>
      </c>
      <c r="AC4">
        <f t="shared" si="0"/>
        <v>4.5989719921564651</v>
      </c>
      <c r="AD4">
        <f t="shared" si="0"/>
        <v>4.6877845804306553</v>
      </c>
      <c r="AE4">
        <v>1</v>
      </c>
    </row>
    <row r="5" spans="1:31" x14ac:dyDescent="0.4">
      <c r="A5" s="2"/>
      <c r="F5">
        <f t="shared" ref="F5:U20" si="1">IF(ROW(F5)-COLUMN(F5)&lt;0,F4*$B$7/$B$6,"")</f>
        <v>2.8509442744015585</v>
      </c>
      <c r="G5">
        <f t="shared" si="1"/>
        <v>2.9060000000000006</v>
      </c>
      <c r="H5">
        <f t="shared" si="1"/>
        <v>2.9621189287442862</v>
      </c>
      <c r="I5">
        <f t="shared" si="1"/>
        <v>3.0193215925757735</v>
      </c>
      <c r="J5">
        <f t="shared" si="1"/>
        <v>3.0776289199363531</v>
      </c>
      <c r="K5">
        <f t="shared" si="1"/>
        <v>3.1370622434254316</v>
      </c>
      <c r="L5">
        <f t="shared" si="1"/>
        <v>3.1976433076047783</v>
      </c>
      <c r="M5">
        <f t="shared" si="1"/>
        <v>3.259394276954096</v>
      </c>
      <c r="N5">
        <f t="shared" si="1"/>
        <v>3.3223377439802211</v>
      </c>
      <c r="O5">
        <f t="shared" si="1"/>
        <v>3.3864967374829322</v>
      </c>
      <c r="P5">
        <f t="shared" si="1"/>
        <v>3.4518947309803725</v>
      </c>
      <c r="Q5">
        <f t="shared" si="1"/>
        <v>3.5185556512971874</v>
      </c>
      <c r="R5">
        <f t="shared" si="1"/>
        <v>3.5865038873185058</v>
      </c>
      <c r="S5">
        <f t="shared" si="1"/>
        <v>3.6557642989129766</v>
      </c>
      <c r="T5">
        <f t="shared" si="1"/>
        <v>3.7263622260281184</v>
      </c>
      <c r="U5">
        <f t="shared" si="1"/>
        <v>3.7983234979613156</v>
      </c>
      <c r="V5">
        <f t="shared" ref="V5:AC29" si="2">IF(ROW(V5)-COLUMN(V5)&lt;0,V4*$B$7/$B$6,"")</f>
        <v>3.8716744428098497</v>
      </c>
      <c r="W5">
        <f t="shared" si="2"/>
        <v>3.946441897103421</v>
      </c>
      <c r="X5">
        <f t="shared" si="2"/>
        <v>4.0226532156226957</v>
      </c>
      <c r="Y5">
        <f t="shared" si="2"/>
        <v>4.1003362814074524</v>
      </c>
      <c r="Z5">
        <f t="shared" si="2"/>
        <v>4.1795195159580096</v>
      </c>
      <c r="AA5">
        <f t="shared" si="2"/>
        <v>4.260231889633646</v>
      </c>
      <c r="AB5">
        <f t="shared" si="2"/>
        <v>4.3425029322518442</v>
      </c>
      <c r="AC5">
        <f t="shared" si="2"/>
        <v>4.4263627438922075</v>
      </c>
      <c r="AD5">
        <f xml:space="preserve"> AD4*$B$7/$B$6</f>
        <v>4.511842005909017</v>
      </c>
      <c r="AE5">
        <v>2</v>
      </c>
    </row>
    <row r="6" spans="1:31" x14ac:dyDescent="0.4">
      <c r="A6" s="2" t="s">
        <v>5</v>
      </c>
      <c r="B6" s="7">
        <f>EXP(B3*((1/246)^0.5))</f>
        <v>1.0193114001184742</v>
      </c>
      <c r="F6" t="str">
        <f t="shared" si="1"/>
        <v/>
      </c>
      <c r="G6">
        <f t="shared" si="1"/>
        <v>2.7969316089962248</v>
      </c>
      <c r="H6">
        <f t="shared" si="1"/>
        <v>2.8509442744015585</v>
      </c>
      <c r="I6">
        <f t="shared" si="1"/>
        <v>2.9060000000000006</v>
      </c>
      <c r="J6">
        <f t="shared" si="1"/>
        <v>2.9621189287442862</v>
      </c>
      <c r="K6">
        <f t="shared" si="1"/>
        <v>3.0193215925757735</v>
      </c>
      <c r="L6">
        <f t="shared" si="1"/>
        <v>3.0776289199363531</v>
      </c>
      <c r="M6">
        <f t="shared" si="1"/>
        <v>3.1370622434254321</v>
      </c>
      <c r="N6">
        <f t="shared" si="1"/>
        <v>3.1976433076047783</v>
      </c>
      <c r="O6">
        <f t="shared" si="1"/>
        <v>3.259394276954096</v>
      </c>
      <c r="P6">
        <f t="shared" si="1"/>
        <v>3.3223377439802211</v>
      </c>
      <c r="Q6">
        <f t="shared" si="1"/>
        <v>3.3864967374829322</v>
      </c>
      <c r="R6">
        <f t="shared" si="1"/>
        <v>3.4518947309803725</v>
      </c>
      <c r="S6">
        <f t="shared" si="1"/>
        <v>3.5185556512971874</v>
      </c>
      <c r="T6">
        <f t="shared" si="1"/>
        <v>3.5865038873185058</v>
      </c>
      <c r="U6">
        <f t="shared" si="1"/>
        <v>3.6557642989129766</v>
      </c>
      <c r="V6">
        <f t="shared" si="2"/>
        <v>3.7263622260281188</v>
      </c>
      <c r="W6">
        <f t="shared" si="2"/>
        <v>3.7983234979613156</v>
      </c>
      <c r="X6">
        <f t="shared" si="2"/>
        <v>3.8716744428098497</v>
      </c>
      <c r="Y6">
        <f t="shared" si="2"/>
        <v>3.946441897103421</v>
      </c>
      <c r="Z6">
        <f t="shared" si="2"/>
        <v>4.0226532156226966</v>
      </c>
      <c r="AA6">
        <f t="shared" si="2"/>
        <v>4.1003362814074533</v>
      </c>
      <c r="AB6">
        <f t="shared" si="2"/>
        <v>4.1795195159580096</v>
      </c>
      <c r="AC6">
        <f t="shared" si="2"/>
        <v>4.260231889633646</v>
      </c>
      <c r="AD6">
        <f t="shared" ref="AD6:AD29" si="3" xml:space="preserve"> AD5*$B$7/$B$6</f>
        <v>4.3425029322518442</v>
      </c>
      <c r="AE6">
        <v>3</v>
      </c>
    </row>
    <row r="7" spans="1:31" x14ac:dyDescent="0.4">
      <c r="A7" s="2" t="s">
        <v>6</v>
      </c>
      <c r="B7" s="7">
        <f>1/B6</f>
        <v>0.98105446469427338</v>
      </c>
      <c r="F7" t="str">
        <f t="shared" si="1"/>
        <v/>
      </c>
      <c r="G7" t="str">
        <f t="shared" si="1"/>
        <v/>
      </c>
      <c r="H7">
        <f t="shared" si="1"/>
        <v>2.7439422424502835</v>
      </c>
      <c r="I7">
        <f t="shared" si="1"/>
        <v>2.7969316089962248</v>
      </c>
      <c r="J7">
        <f t="shared" si="1"/>
        <v>2.8509442744015585</v>
      </c>
      <c r="K7">
        <f t="shared" si="1"/>
        <v>2.9060000000000006</v>
      </c>
      <c r="L7">
        <f t="shared" si="1"/>
        <v>2.9621189287442862</v>
      </c>
      <c r="M7">
        <f t="shared" si="1"/>
        <v>3.0193215925757739</v>
      </c>
      <c r="N7">
        <f t="shared" si="1"/>
        <v>3.0776289199363531</v>
      </c>
      <c r="O7">
        <f t="shared" si="1"/>
        <v>3.1370622434254321</v>
      </c>
      <c r="P7">
        <f t="shared" si="1"/>
        <v>3.1976433076047783</v>
      </c>
      <c r="Q7">
        <f t="shared" si="1"/>
        <v>3.259394276954096</v>
      </c>
      <c r="R7">
        <f t="shared" si="1"/>
        <v>3.3223377439802211</v>
      </c>
      <c r="S7">
        <f t="shared" si="1"/>
        <v>3.3864967374829322</v>
      </c>
      <c r="T7">
        <f t="shared" si="1"/>
        <v>3.4518947309803725</v>
      </c>
      <c r="U7">
        <f t="shared" si="1"/>
        <v>3.5185556512971874</v>
      </c>
      <c r="V7">
        <f t="shared" si="2"/>
        <v>3.5865038873185062</v>
      </c>
      <c r="W7">
        <f t="shared" si="2"/>
        <v>3.6557642989129766</v>
      </c>
      <c r="X7">
        <f t="shared" si="2"/>
        <v>3.7263622260281188</v>
      </c>
      <c r="Y7">
        <f t="shared" si="2"/>
        <v>3.7983234979613156</v>
      </c>
      <c r="Z7">
        <f t="shared" si="2"/>
        <v>3.8716744428098506</v>
      </c>
      <c r="AA7">
        <f t="shared" si="2"/>
        <v>3.9464418971034219</v>
      </c>
      <c r="AB7">
        <f t="shared" si="2"/>
        <v>4.0226532156226966</v>
      </c>
      <c r="AC7">
        <f t="shared" si="2"/>
        <v>4.1003362814074533</v>
      </c>
      <c r="AD7">
        <f t="shared" si="3"/>
        <v>4.1795195159580096</v>
      </c>
      <c r="AE7">
        <v>4</v>
      </c>
    </row>
    <row r="8" spans="1:31" ht="15" x14ac:dyDescent="0.4">
      <c r="A8" s="2" t="s">
        <v>7</v>
      </c>
      <c r="B8">
        <f>EXP(B4)</f>
        <v>1.0001219586558645</v>
      </c>
      <c r="F8" t="str">
        <f t="shared" si="1"/>
        <v/>
      </c>
      <c r="G8" t="str">
        <f t="shared" si="1"/>
        <v/>
      </c>
      <c r="H8" t="str">
        <f t="shared" si="1"/>
        <v/>
      </c>
      <c r="I8">
        <f t="shared" si="1"/>
        <v>2.6919567878190676</v>
      </c>
      <c r="J8">
        <f t="shared" si="1"/>
        <v>2.7439422424502835</v>
      </c>
      <c r="K8">
        <f t="shared" si="1"/>
        <v>2.7969316089962248</v>
      </c>
      <c r="L8">
        <f t="shared" si="1"/>
        <v>2.8509442744015585</v>
      </c>
      <c r="M8">
        <f t="shared" si="1"/>
        <v>2.906000000000001</v>
      </c>
      <c r="N8">
        <f t="shared" si="1"/>
        <v>2.9621189287442862</v>
      </c>
      <c r="O8">
        <f t="shared" si="1"/>
        <v>3.0193215925757739</v>
      </c>
      <c r="P8">
        <f t="shared" si="1"/>
        <v>3.0776289199363531</v>
      </c>
      <c r="Q8">
        <f t="shared" si="1"/>
        <v>3.1370622434254321</v>
      </c>
      <c r="R8">
        <f t="shared" si="1"/>
        <v>3.1976433076047783</v>
      </c>
      <c r="S8">
        <f t="shared" si="1"/>
        <v>3.259394276954096</v>
      </c>
      <c r="T8">
        <f t="shared" si="1"/>
        <v>3.3223377439802211</v>
      </c>
      <c r="U8">
        <f t="shared" si="1"/>
        <v>3.3864967374829322</v>
      </c>
      <c r="V8">
        <f t="shared" si="2"/>
        <v>3.4518947309803729</v>
      </c>
      <c r="W8">
        <f t="shared" si="2"/>
        <v>3.5185556512971874</v>
      </c>
      <c r="X8">
        <f t="shared" si="2"/>
        <v>3.5865038873185062</v>
      </c>
      <c r="Y8">
        <f t="shared" si="2"/>
        <v>3.6557642989129766</v>
      </c>
      <c r="Z8">
        <f t="shared" si="2"/>
        <v>3.7263622260281197</v>
      </c>
      <c r="AA8">
        <f t="shared" si="2"/>
        <v>3.7983234979613165</v>
      </c>
      <c r="AB8">
        <f t="shared" si="2"/>
        <v>3.8716744428098506</v>
      </c>
      <c r="AC8">
        <f t="shared" si="2"/>
        <v>3.9464418971034219</v>
      </c>
      <c r="AD8">
        <f t="shared" si="3"/>
        <v>4.0226532156226966</v>
      </c>
      <c r="AE8">
        <v>5</v>
      </c>
    </row>
    <row r="9" spans="1:31" x14ac:dyDescent="0.4">
      <c r="E9" s="8"/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>
        <f t="shared" si="1"/>
        <v>2.6409562254539507</v>
      </c>
      <c r="K9">
        <f t="shared" si="1"/>
        <v>2.6919567878190676</v>
      </c>
      <c r="L9">
        <f t="shared" si="1"/>
        <v>2.7439422424502835</v>
      </c>
      <c r="M9">
        <f t="shared" si="1"/>
        <v>2.7969316089962253</v>
      </c>
      <c r="N9">
        <f t="shared" si="1"/>
        <v>2.8509442744015585</v>
      </c>
      <c r="O9">
        <f t="shared" si="1"/>
        <v>2.906000000000001</v>
      </c>
      <c r="P9">
        <f t="shared" si="1"/>
        <v>2.9621189287442862</v>
      </c>
      <c r="Q9">
        <f t="shared" si="1"/>
        <v>3.0193215925757739</v>
      </c>
      <c r="R9">
        <f t="shared" si="1"/>
        <v>3.0776289199363531</v>
      </c>
      <c r="S9">
        <f t="shared" si="1"/>
        <v>3.1370622434254321</v>
      </c>
      <c r="T9">
        <f t="shared" si="1"/>
        <v>3.1976433076047783</v>
      </c>
      <c r="U9">
        <f t="shared" si="1"/>
        <v>3.259394276954096</v>
      </c>
      <c r="V9">
        <f t="shared" si="2"/>
        <v>3.3223377439802215</v>
      </c>
      <c r="W9">
        <f t="shared" si="2"/>
        <v>3.3864967374829322</v>
      </c>
      <c r="X9">
        <f t="shared" si="2"/>
        <v>3.4518947309803729</v>
      </c>
      <c r="Y9">
        <f t="shared" si="2"/>
        <v>3.5185556512971874</v>
      </c>
      <c r="Z9">
        <f t="shared" si="2"/>
        <v>3.5865038873185071</v>
      </c>
      <c r="AA9">
        <f t="shared" si="2"/>
        <v>3.6557642989129775</v>
      </c>
      <c r="AB9">
        <f t="shared" si="2"/>
        <v>3.7263622260281197</v>
      </c>
      <c r="AC9">
        <f t="shared" si="2"/>
        <v>3.7983234979613165</v>
      </c>
      <c r="AD9">
        <f t="shared" si="3"/>
        <v>3.8716744428098506</v>
      </c>
      <c r="AE9">
        <v>6</v>
      </c>
    </row>
    <row r="10" spans="1:31" x14ac:dyDescent="0.4">
      <c r="A10" s="2" t="s">
        <v>8</v>
      </c>
      <c r="B10">
        <f>(B8-B7)/(B6-B7)</f>
        <v>0.49840620400371344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>
        <f t="shared" si="1"/>
        <v>2.5909218960437346</v>
      </c>
      <c r="L10">
        <f t="shared" si="1"/>
        <v>2.6409562254539507</v>
      </c>
      <c r="M10">
        <f t="shared" si="1"/>
        <v>2.691956787819068</v>
      </c>
      <c r="N10">
        <f t="shared" si="1"/>
        <v>2.7439422424502835</v>
      </c>
      <c r="O10">
        <f t="shared" si="1"/>
        <v>2.7969316089962253</v>
      </c>
      <c r="P10">
        <f t="shared" si="1"/>
        <v>2.8509442744015585</v>
      </c>
      <c r="Q10">
        <f t="shared" si="1"/>
        <v>2.906000000000001</v>
      </c>
      <c r="R10">
        <f t="shared" si="1"/>
        <v>2.9621189287442862</v>
      </c>
      <c r="S10">
        <f t="shared" si="1"/>
        <v>3.0193215925757739</v>
      </c>
      <c r="T10">
        <f t="shared" si="1"/>
        <v>3.0776289199363531</v>
      </c>
      <c r="U10">
        <f t="shared" si="1"/>
        <v>3.1370622434254321</v>
      </c>
      <c r="V10">
        <f t="shared" si="2"/>
        <v>3.1976433076047788</v>
      </c>
      <c r="W10">
        <f t="shared" si="2"/>
        <v>3.259394276954096</v>
      </c>
      <c r="X10">
        <f t="shared" si="2"/>
        <v>3.3223377439802215</v>
      </c>
      <c r="Y10">
        <f t="shared" si="2"/>
        <v>3.3864967374829322</v>
      </c>
      <c r="Z10">
        <f t="shared" si="2"/>
        <v>3.4518947309803738</v>
      </c>
      <c r="AA10">
        <f t="shared" si="2"/>
        <v>3.5185556512971878</v>
      </c>
      <c r="AB10">
        <f t="shared" si="2"/>
        <v>3.5865038873185071</v>
      </c>
      <c r="AC10">
        <f t="shared" si="2"/>
        <v>3.6557642989129775</v>
      </c>
      <c r="AD10">
        <f t="shared" si="3"/>
        <v>3.7263622260281197</v>
      </c>
      <c r="AE10">
        <v>7</v>
      </c>
    </row>
    <row r="11" spans="1:31" x14ac:dyDescent="0.4">
      <c r="A11" s="2" t="s">
        <v>9</v>
      </c>
      <c r="B11">
        <f>1-B10</f>
        <v>0.50159379599628662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>
        <f t="shared" si="1"/>
        <v>2.541835493787858</v>
      </c>
      <c r="M11">
        <f t="shared" si="1"/>
        <v>2.590921896043735</v>
      </c>
      <c r="N11">
        <f t="shared" si="1"/>
        <v>2.6409562254539507</v>
      </c>
      <c r="O11">
        <f t="shared" si="1"/>
        <v>2.691956787819068</v>
      </c>
      <c r="P11">
        <f t="shared" si="1"/>
        <v>2.7439422424502835</v>
      </c>
      <c r="Q11">
        <f t="shared" si="1"/>
        <v>2.7969316089962253</v>
      </c>
      <c r="R11">
        <f t="shared" si="1"/>
        <v>2.8509442744015585</v>
      </c>
      <c r="S11">
        <f t="shared" si="1"/>
        <v>2.906000000000001</v>
      </c>
      <c r="T11">
        <f t="shared" si="1"/>
        <v>2.9621189287442862</v>
      </c>
      <c r="U11">
        <f t="shared" si="1"/>
        <v>3.0193215925757739</v>
      </c>
      <c r="V11">
        <f t="shared" si="2"/>
        <v>3.0776289199363536</v>
      </c>
      <c r="W11">
        <f t="shared" si="2"/>
        <v>3.1370622434254321</v>
      </c>
      <c r="X11">
        <f t="shared" si="2"/>
        <v>3.1976433076047788</v>
      </c>
      <c r="Y11">
        <f t="shared" si="2"/>
        <v>3.259394276954096</v>
      </c>
      <c r="Z11">
        <f t="shared" si="2"/>
        <v>3.3223377439802224</v>
      </c>
      <c r="AA11">
        <f t="shared" si="2"/>
        <v>3.3864967374829327</v>
      </c>
      <c r="AB11">
        <f t="shared" si="2"/>
        <v>3.4518947309803738</v>
      </c>
      <c r="AC11">
        <f t="shared" si="2"/>
        <v>3.5185556512971878</v>
      </c>
      <c r="AD11">
        <f t="shared" si="3"/>
        <v>3.5865038873185071</v>
      </c>
      <c r="AE11">
        <v>8</v>
      </c>
    </row>
    <row r="12" spans="1:31" x14ac:dyDescent="0.4">
      <c r="A12" s="2"/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>
        <f t="shared" si="1"/>
        <v>2.4936790596989513</v>
      </c>
      <c r="N12">
        <f t="shared" si="1"/>
        <v>2.541835493787858</v>
      </c>
      <c r="O12">
        <f t="shared" si="1"/>
        <v>2.590921896043735</v>
      </c>
      <c r="P12">
        <f t="shared" si="1"/>
        <v>2.6409562254539507</v>
      </c>
      <c r="Q12">
        <f t="shared" si="1"/>
        <v>2.691956787819068</v>
      </c>
      <c r="R12">
        <f t="shared" si="1"/>
        <v>2.7439422424502835</v>
      </c>
      <c r="S12">
        <f t="shared" si="1"/>
        <v>2.7969316089962253</v>
      </c>
      <c r="T12">
        <f t="shared" si="1"/>
        <v>2.8509442744015585</v>
      </c>
      <c r="U12">
        <f t="shared" si="1"/>
        <v>2.906000000000001</v>
      </c>
      <c r="V12">
        <f t="shared" si="2"/>
        <v>2.9621189287442866</v>
      </c>
      <c r="W12">
        <f t="shared" si="2"/>
        <v>3.0193215925757739</v>
      </c>
      <c r="X12">
        <f t="shared" si="2"/>
        <v>3.0776289199363536</v>
      </c>
      <c r="Y12">
        <f t="shared" si="2"/>
        <v>3.1370622434254321</v>
      </c>
      <c r="Z12">
        <f t="shared" si="2"/>
        <v>3.1976433076047797</v>
      </c>
      <c r="AA12">
        <f t="shared" si="2"/>
        <v>3.259394276954096</v>
      </c>
      <c r="AB12">
        <f t="shared" si="2"/>
        <v>3.3223377439802224</v>
      </c>
      <c r="AC12">
        <f t="shared" si="2"/>
        <v>3.3864967374829327</v>
      </c>
      <c r="AD12">
        <f t="shared" si="3"/>
        <v>3.4518947309803738</v>
      </c>
      <c r="AE12">
        <v>9</v>
      </c>
    </row>
    <row r="13" spans="1:31" x14ac:dyDescent="0.4">
      <c r="A13" s="2" t="s">
        <v>10</v>
      </c>
      <c r="B13" s="3">
        <v>2.8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>
        <f t="shared" si="1"/>
        <v>2.4464349750322731</v>
      </c>
      <c r="O13">
        <f t="shared" si="1"/>
        <v>2.4936790596989513</v>
      </c>
      <c r="P13">
        <f t="shared" si="1"/>
        <v>2.541835493787858</v>
      </c>
      <c r="Q13">
        <f t="shared" si="1"/>
        <v>2.590921896043735</v>
      </c>
      <c r="R13">
        <f t="shared" si="1"/>
        <v>2.6409562254539507</v>
      </c>
      <c r="S13">
        <f t="shared" si="1"/>
        <v>2.691956787819068</v>
      </c>
      <c r="T13">
        <f t="shared" si="1"/>
        <v>2.7439422424502835</v>
      </c>
      <c r="U13">
        <f t="shared" si="1"/>
        <v>2.7969316089962253</v>
      </c>
      <c r="V13">
        <f t="shared" si="2"/>
        <v>2.850944274401559</v>
      </c>
      <c r="W13">
        <f t="shared" si="2"/>
        <v>2.906000000000001</v>
      </c>
      <c r="X13">
        <f t="shared" si="2"/>
        <v>2.9621189287442866</v>
      </c>
      <c r="Y13">
        <f t="shared" si="2"/>
        <v>3.0193215925757739</v>
      </c>
      <c r="Z13">
        <f t="shared" si="2"/>
        <v>3.0776289199363545</v>
      </c>
      <c r="AA13">
        <f t="shared" si="2"/>
        <v>3.1370622434254321</v>
      </c>
      <c r="AB13">
        <f t="shared" si="2"/>
        <v>3.1976433076047797</v>
      </c>
      <c r="AC13">
        <f t="shared" si="2"/>
        <v>3.259394276954096</v>
      </c>
      <c r="AD13">
        <f t="shared" si="3"/>
        <v>3.3223377439802224</v>
      </c>
      <c r="AE13">
        <v>10</v>
      </c>
    </row>
    <row r="14" spans="1:31" x14ac:dyDescent="0.4"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>
        <f t="shared" si="1"/>
        <v>2.4000859548396352</v>
      </c>
      <c r="P14">
        <f t="shared" si="1"/>
        <v>2.4464349750322731</v>
      </c>
      <c r="Q14">
        <f t="shared" si="1"/>
        <v>2.4936790596989513</v>
      </c>
      <c r="R14">
        <f t="shared" si="1"/>
        <v>2.541835493787858</v>
      </c>
      <c r="S14">
        <f t="shared" si="1"/>
        <v>2.590921896043735</v>
      </c>
      <c r="T14">
        <f t="shared" si="1"/>
        <v>2.6409562254539507</v>
      </c>
      <c r="U14">
        <f t="shared" si="1"/>
        <v>2.691956787819068</v>
      </c>
      <c r="V14">
        <f t="shared" si="2"/>
        <v>2.743942242450284</v>
      </c>
      <c r="W14">
        <f t="shared" si="2"/>
        <v>2.7969316089962253</v>
      </c>
      <c r="X14">
        <f t="shared" si="2"/>
        <v>2.850944274401559</v>
      </c>
      <c r="Y14">
        <f t="shared" si="2"/>
        <v>2.906000000000001</v>
      </c>
      <c r="Z14">
        <f t="shared" si="2"/>
        <v>2.9621189287442875</v>
      </c>
      <c r="AA14">
        <f t="shared" si="2"/>
        <v>3.0193215925757739</v>
      </c>
      <c r="AB14">
        <f t="shared" si="2"/>
        <v>3.0776289199363545</v>
      </c>
      <c r="AC14">
        <f t="shared" si="2"/>
        <v>3.1370622434254321</v>
      </c>
      <c r="AD14">
        <f t="shared" si="3"/>
        <v>3.1976433076047797</v>
      </c>
      <c r="AE14">
        <v>11</v>
      </c>
    </row>
    <row r="15" spans="1:31" x14ac:dyDescent="0.4">
      <c r="A15" s="2"/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>
        <f t="shared" si="1"/>
        <v>2.3546150416454417</v>
      </c>
      <c r="Q15">
        <f t="shared" si="1"/>
        <v>2.4000859548396352</v>
      </c>
      <c r="R15">
        <f t="shared" si="1"/>
        <v>2.4464349750322731</v>
      </c>
      <c r="S15">
        <f t="shared" si="1"/>
        <v>2.4936790596989513</v>
      </c>
      <c r="T15">
        <f t="shared" si="1"/>
        <v>2.541835493787858</v>
      </c>
      <c r="U15">
        <f t="shared" si="1"/>
        <v>2.590921896043735</v>
      </c>
      <c r="V15">
        <f t="shared" si="2"/>
        <v>2.6409562254539511</v>
      </c>
      <c r="W15">
        <f t="shared" si="2"/>
        <v>2.691956787819068</v>
      </c>
      <c r="X15">
        <f t="shared" si="2"/>
        <v>2.743942242450284</v>
      </c>
      <c r="Y15">
        <f t="shared" si="2"/>
        <v>2.7969316089962253</v>
      </c>
      <c r="Z15">
        <f t="shared" si="2"/>
        <v>2.8509442744015598</v>
      </c>
      <c r="AA15">
        <f t="shared" si="2"/>
        <v>2.906000000000001</v>
      </c>
      <c r="AB15">
        <f t="shared" si="2"/>
        <v>2.9621189287442875</v>
      </c>
      <c r="AC15">
        <f t="shared" si="2"/>
        <v>3.0193215925757739</v>
      </c>
      <c r="AD15">
        <f t="shared" si="3"/>
        <v>3.0776289199363545</v>
      </c>
      <c r="AE15">
        <v>12</v>
      </c>
    </row>
    <row r="16" spans="1:31" x14ac:dyDescent="0.4"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>
        <f t="shared" si="1"/>
        <v>2.3100055992425532</v>
      </c>
      <c r="R16">
        <f t="shared" si="1"/>
        <v>2.3546150416454417</v>
      </c>
      <c r="S16">
        <f t="shared" si="1"/>
        <v>2.4000859548396352</v>
      </c>
      <c r="T16">
        <f t="shared" si="1"/>
        <v>2.4464349750322731</v>
      </c>
      <c r="U16">
        <f t="shared" si="1"/>
        <v>2.4936790596989513</v>
      </c>
      <c r="V16">
        <f t="shared" si="2"/>
        <v>2.541835493787858</v>
      </c>
      <c r="W16">
        <f t="shared" si="2"/>
        <v>2.590921896043735</v>
      </c>
      <c r="X16">
        <f t="shared" si="2"/>
        <v>2.6409562254539511</v>
      </c>
      <c r="Y16">
        <f t="shared" si="2"/>
        <v>2.691956787819068</v>
      </c>
      <c r="Z16">
        <f t="shared" si="2"/>
        <v>2.7439422424502848</v>
      </c>
      <c r="AA16">
        <f t="shared" si="2"/>
        <v>2.7969316089962253</v>
      </c>
      <c r="AB16">
        <f t="shared" si="2"/>
        <v>2.8509442744015598</v>
      </c>
      <c r="AC16">
        <f t="shared" si="2"/>
        <v>2.906000000000001</v>
      </c>
      <c r="AD16">
        <f t="shared" si="3"/>
        <v>2.9621189287442875</v>
      </c>
      <c r="AE16">
        <v>13</v>
      </c>
    </row>
    <row r="17" spans="4:31" x14ac:dyDescent="0.4"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>
        <f t="shared" si="1"/>
        <v>2.2662413066056768</v>
      </c>
      <c r="S17">
        <f t="shared" si="1"/>
        <v>2.3100055992425532</v>
      </c>
      <c r="T17">
        <f t="shared" si="1"/>
        <v>2.3546150416454417</v>
      </c>
      <c r="U17">
        <f t="shared" si="1"/>
        <v>2.4000859548396352</v>
      </c>
      <c r="V17">
        <f t="shared" si="2"/>
        <v>2.4464349750322731</v>
      </c>
      <c r="W17">
        <f t="shared" si="2"/>
        <v>2.4936790596989513</v>
      </c>
      <c r="X17">
        <f t="shared" si="2"/>
        <v>2.541835493787858</v>
      </c>
      <c r="Y17">
        <f t="shared" si="2"/>
        <v>2.590921896043735</v>
      </c>
      <c r="Z17">
        <f t="shared" si="2"/>
        <v>2.6409562254539516</v>
      </c>
      <c r="AA17">
        <f t="shared" si="2"/>
        <v>2.691956787819068</v>
      </c>
      <c r="AB17">
        <f t="shared" si="2"/>
        <v>2.7439422424502848</v>
      </c>
      <c r="AC17">
        <f t="shared" si="2"/>
        <v>2.7969316089962253</v>
      </c>
      <c r="AD17">
        <f t="shared" si="3"/>
        <v>2.8509442744015598</v>
      </c>
      <c r="AE17">
        <v>14</v>
      </c>
    </row>
    <row r="18" spans="4:31" x14ac:dyDescent="0.4"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>
        <f t="shared" si="1"/>
        <v>2.2233061519200832</v>
      </c>
      <c r="T18">
        <f t="shared" si="1"/>
        <v>2.2662413066056768</v>
      </c>
      <c r="U18">
        <f t="shared" si="1"/>
        <v>2.3100055992425532</v>
      </c>
      <c r="V18">
        <f t="shared" si="2"/>
        <v>2.3546150416454417</v>
      </c>
      <c r="W18">
        <f t="shared" si="2"/>
        <v>2.4000859548396352</v>
      </c>
      <c r="X18">
        <f t="shared" si="2"/>
        <v>2.4464349750322731</v>
      </c>
      <c r="Y18">
        <f t="shared" si="2"/>
        <v>2.4936790596989513</v>
      </c>
      <c r="Z18">
        <f t="shared" si="2"/>
        <v>2.541835493787858</v>
      </c>
      <c r="AA18">
        <f t="shared" si="2"/>
        <v>2.590921896043735</v>
      </c>
      <c r="AB18">
        <f t="shared" si="2"/>
        <v>2.6409562254539516</v>
      </c>
      <c r="AC18">
        <f t="shared" si="2"/>
        <v>2.691956787819068</v>
      </c>
      <c r="AD18">
        <f t="shared" si="3"/>
        <v>2.7439422424502848</v>
      </c>
      <c r="AE18">
        <v>15</v>
      </c>
    </row>
    <row r="19" spans="4:31" x14ac:dyDescent="0.4"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  <c r="R19" t="str">
        <f t="shared" si="1"/>
        <v/>
      </c>
      <c r="S19" t="str">
        <f t="shared" si="1"/>
        <v/>
      </c>
      <c r="T19">
        <f t="shared" si="1"/>
        <v>2.1811844267234415</v>
      </c>
      <c r="U19">
        <f t="shared" si="1"/>
        <v>2.2233061519200832</v>
      </c>
      <c r="V19">
        <f t="shared" si="2"/>
        <v>2.2662413066056768</v>
      </c>
      <c r="W19">
        <f t="shared" si="2"/>
        <v>2.3100055992425532</v>
      </c>
      <c r="X19">
        <f t="shared" si="2"/>
        <v>2.3546150416454417</v>
      </c>
      <c r="Y19">
        <f t="shared" si="2"/>
        <v>2.4000859548396352</v>
      </c>
      <c r="Z19">
        <f t="shared" si="2"/>
        <v>2.4464349750322731</v>
      </c>
      <c r="AA19">
        <f t="shared" si="2"/>
        <v>2.4936790596989513</v>
      </c>
      <c r="AB19">
        <f t="shared" si="2"/>
        <v>2.541835493787858</v>
      </c>
      <c r="AC19">
        <f t="shared" si="2"/>
        <v>2.590921896043735</v>
      </c>
      <c r="AD19">
        <f t="shared" si="3"/>
        <v>2.6409562254539516</v>
      </c>
      <c r="AE19">
        <v>16</v>
      </c>
    </row>
    <row r="20" spans="4:31" x14ac:dyDescent="0.4"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  <c r="R20" t="str">
        <f t="shared" si="1"/>
        <v/>
      </c>
      <c r="S20" t="str">
        <f t="shared" si="1"/>
        <v/>
      </c>
      <c r="T20" t="str">
        <f t="shared" si="1"/>
        <v/>
      </c>
      <c r="U20">
        <f t="shared" ref="U20:U29" si="4">IF(ROW(U20)-COLUMN(U20)&lt;0,U19*$B$7/$B$6,"")</f>
        <v>2.1398607201586519</v>
      </c>
      <c r="V20">
        <f t="shared" si="2"/>
        <v>2.1811844267234415</v>
      </c>
      <c r="W20">
        <f t="shared" si="2"/>
        <v>2.2233061519200832</v>
      </c>
      <c r="X20">
        <f t="shared" si="2"/>
        <v>2.2662413066056768</v>
      </c>
      <c r="Y20">
        <f t="shared" si="2"/>
        <v>2.3100055992425532</v>
      </c>
      <c r="Z20">
        <f t="shared" si="2"/>
        <v>2.3546150416454417</v>
      </c>
      <c r="AA20">
        <f t="shared" si="2"/>
        <v>2.4000859548396352</v>
      </c>
      <c r="AB20">
        <f t="shared" si="2"/>
        <v>2.4464349750322731</v>
      </c>
      <c r="AC20">
        <f t="shared" si="2"/>
        <v>2.4936790596989513</v>
      </c>
      <c r="AD20">
        <f t="shared" si="3"/>
        <v>2.541835493787858</v>
      </c>
      <c r="AE20">
        <v>17</v>
      </c>
    </row>
    <row r="21" spans="4:31" x14ac:dyDescent="0.4">
      <c r="F21" t="str">
        <f t="shared" ref="F21:T29" si="5">IF(ROW(F21)-COLUMN(F21)&lt;0,F20*$B$7/$B$6,"")</f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4"/>
        <v/>
      </c>
      <c r="V21">
        <f t="shared" si="2"/>
        <v>2.099319913335548</v>
      </c>
      <c r="W21">
        <f t="shared" si="2"/>
        <v>2.1398607201586519</v>
      </c>
      <c r="X21">
        <f t="shared" si="2"/>
        <v>2.1811844267234415</v>
      </c>
      <c r="Y21">
        <f t="shared" si="2"/>
        <v>2.2233061519200832</v>
      </c>
      <c r="Z21">
        <f t="shared" si="2"/>
        <v>2.2662413066056768</v>
      </c>
      <c r="AA21">
        <f t="shared" si="2"/>
        <v>2.3100055992425532</v>
      </c>
      <c r="AB21">
        <f t="shared" si="2"/>
        <v>2.3546150416454417</v>
      </c>
      <c r="AC21">
        <f t="shared" si="2"/>
        <v>2.4000859548396352</v>
      </c>
      <c r="AD21">
        <f t="shared" si="3"/>
        <v>2.4464349750322731</v>
      </c>
      <c r="AE21">
        <v>18</v>
      </c>
    </row>
    <row r="22" spans="4:31" x14ac:dyDescent="0.4"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4"/>
        <v/>
      </c>
      <c r="V22" t="str">
        <f t="shared" si="2"/>
        <v/>
      </c>
      <c r="W22">
        <f t="shared" si="2"/>
        <v>2.0595471737994346</v>
      </c>
      <c r="X22">
        <f t="shared" si="2"/>
        <v>2.099319913335548</v>
      </c>
      <c r="Y22">
        <f t="shared" si="2"/>
        <v>2.1398607201586519</v>
      </c>
      <c r="Z22">
        <f t="shared" si="2"/>
        <v>2.1811844267234415</v>
      </c>
      <c r="AA22">
        <f t="shared" si="2"/>
        <v>2.2233061519200832</v>
      </c>
      <c r="AB22">
        <f t="shared" si="2"/>
        <v>2.2662413066056768</v>
      </c>
      <c r="AC22">
        <f t="shared" si="2"/>
        <v>2.3100055992425532</v>
      </c>
      <c r="AD22">
        <f t="shared" si="3"/>
        <v>2.3546150416454417</v>
      </c>
      <c r="AE22">
        <v>19</v>
      </c>
    </row>
    <row r="23" spans="4:31" x14ac:dyDescent="0.4"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4"/>
        <v/>
      </c>
      <c r="V23" t="str">
        <f t="shared" si="2"/>
        <v/>
      </c>
      <c r="W23" t="str">
        <f t="shared" si="2"/>
        <v/>
      </c>
      <c r="X23">
        <f t="shared" si="2"/>
        <v>2.020527950104408</v>
      </c>
      <c r="Y23">
        <f t="shared" si="2"/>
        <v>2.0595471737994346</v>
      </c>
      <c r="Z23">
        <f t="shared" si="2"/>
        <v>2.099319913335548</v>
      </c>
      <c r="AA23">
        <f t="shared" si="2"/>
        <v>2.1398607201586519</v>
      </c>
      <c r="AB23">
        <f t="shared" si="2"/>
        <v>2.1811844267234415</v>
      </c>
      <c r="AC23">
        <f t="shared" si="2"/>
        <v>2.2233061519200832</v>
      </c>
      <c r="AD23">
        <f t="shared" si="3"/>
        <v>2.2662413066056768</v>
      </c>
      <c r="AE23">
        <v>20</v>
      </c>
    </row>
    <row r="24" spans="4:31" x14ac:dyDescent="0.4"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  <c r="R24" t="str">
        <f t="shared" si="5"/>
        <v/>
      </c>
      <c r="S24" t="str">
        <f t="shared" si="5"/>
        <v/>
      </c>
      <c r="T24" t="str">
        <f t="shared" si="5"/>
        <v/>
      </c>
      <c r="U24" t="str">
        <f t="shared" si="4"/>
        <v/>
      </c>
      <c r="V24" t="str">
        <f t="shared" si="2"/>
        <v/>
      </c>
      <c r="W24" t="str">
        <f t="shared" si="2"/>
        <v/>
      </c>
      <c r="X24" t="str">
        <f t="shared" si="2"/>
        <v/>
      </c>
      <c r="Y24">
        <f t="shared" si="2"/>
        <v>1.9822479664894974</v>
      </c>
      <c r="Z24">
        <f t="shared" si="2"/>
        <v>2.020527950104408</v>
      </c>
      <c r="AA24">
        <f t="shared" si="2"/>
        <v>2.0595471737994346</v>
      </c>
      <c r="AB24">
        <f t="shared" si="2"/>
        <v>2.099319913335548</v>
      </c>
      <c r="AC24">
        <f t="shared" si="2"/>
        <v>2.1398607201586519</v>
      </c>
      <c r="AD24">
        <f t="shared" si="3"/>
        <v>2.1811844267234415</v>
      </c>
      <c r="AE24">
        <v>21</v>
      </c>
    </row>
    <row r="25" spans="4:31" x14ac:dyDescent="0.4"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  <c r="R25" t="str">
        <f t="shared" si="5"/>
        <v/>
      </c>
      <c r="S25" t="str">
        <f t="shared" si="5"/>
        <v/>
      </c>
      <c r="T25" t="str">
        <f t="shared" si="5"/>
        <v/>
      </c>
      <c r="U25" t="str">
        <f t="shared" si="4"/>
        <v/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>
        <f t="shared" si="2"/>
        <v>1.9446932176556657</v>
      </c>
      <c r="AA25">
        <f t="shared" si="2"/>
        <v>1.9822479664894974</v>
      </c>
      <c r="AB25">
        <f t="shared" si="2"/>
        <v>2.020527950104408</v>
      </c>
      <c r="AC25">
        <f t="shared" si="2"/>
        <v>2.0595471737994346</v>
      </c>
      <c r="AD25">
        <f t="shared" si="3"/>
        <v>2.099319913335548</v>
      </c>
      <c r="AE25">
        <v>22</v>
      </c>
    </row>
    <row r="26" spans="4:31" x14ac:dyDescent="0.4"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 t="str">
        <f t="shared" si="5"/>
        <v/>
      </c>
      <c r="U26" t="str">
        <f t="shared" si="4"/>
        <v/>
      </c>
      <c r="V26" t="str">
        <f t="shared" si="2"/>
        <v/>
      </c>
      <c r="W26" t="str">
        <f t="shared" si="2"/>
        <v/>
      </c>
      <c r="X26" t="str">
        <f t="shared" si="2"/>
        <v/>
      </c>
      <c r="Y26" t="str">
        <f t="shared" si="2"/>
        <v/>
      </c>
      <c r="Z26" t="str">
        <f t="shared" si="2"/>
        <v/>
      </c>
      <c r="AA26">
        <f t="shared" si="2"/>
        <v>1.9078499636417634</v>
      </c>
      <c r="AB26">
        <f t="shared" si="2"/>
        <v>1.9446932176556657</v>
      </c>
      <c r="AC26">
        <f t="shared" si="2"/>
        <v>1.9822479664894974</v>
      </c>
      <c r="AD26">
        <f t="shared" si="3"/>
        <v>2.020527950104408</v>
      </c>
      <c r="AE26">
        <v>23</v>
      </c>
    </row>
    <row r="27" spans="4:31" x14ac:dyDescent="0.4"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 t="str">
        <f t="shared" si="4"/>
        <v/>
      </c>
      <c r="V27" t="str">
        <f t="shared" si="2"/>
        <v/>
      </c>
      <c r="W27" t="str">
        <f t="shared" si="2"/>
        <v/>
      </c>
      <c r="X27" t="str">
        <f t="shared" si="2"/>
        <v/>
      </c>
      <c r="Y27" t="str">
        <f t="shared" si="2"/>
        <v/>
      </c>
      <c r="Z27" t="str">
        <f t="shared" si="2"/>
        <v/>
      </c>
      <c r="AA27" t="str">
        <f t="shared" si="2"/>
        <v/>
      </c>
      <c r="AB27">
        <f t="shared" si="2"/>
        <v>1.8717047247975589</v>
      </c>
      <c r="AC27">
        <f t="shared" si="2"/>
        <v>1.9078499636417634</v>
      </c>
      <c r="AD27">
        <f t="shared" si="3"/>
        <v>1.9446932176556657</v>
      </c>
      <c r="AE27">
        <v>24</v>
      </c>
    </row>
    <row r="28" spans="4:31" x14ac:dyDescent="0.4"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4"/>
        <v/>
      </c>
      <c r="V28" t="str">
        <f t="shared" si="2"/>
        <v/>
      </c>
      <c r="W28" t="str">
        <f t="shared" si="2"/>
        <v/>
      </c>
      <c r="X28" t="str">
        <f t="shared" si="2"/>
        <v/>
      </c>
      <c r="Y28" t="str">
        <f t="shared" si="2"/>
        <v/>
      </c>
      <c r="Z28" t="str">
        <f t="shared" si="2"/>
        <v/>
      </c>
      <c r="AA28" t="str">
        <f t="shared" si="2"/>
        <v/>
      </c>
      <c r="AB28" t="str">
        <f t="shared" si="2"/>
        <v/>
      </c>
      <c r="AC28">
        <f t="shared" si="2"/>
        <v>1.8362442768520115</v>
      </c>
      <c r="AD28">
        <f t="shared" si="3"/>
        <v>1.8717047247975589</v>
      </c>
      <c r="AE28">
        <v>25</v>
      </c>
    </row>
    <row r="29" spans="4:31" x14ac:dyDescent="0.4"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  <c r="R29" t="str">
        <f t="shared" si="5"/>
        <v/>
      </c>
      <c r="S29" t="str">
        <f t="shared" si="5"/>
        <v/>
      </c>
      <c r="T29" t="str">
        <f t="shared" si="5"/>
        <v/>
      </c>
      <c r="U29" t="str">
        <f t="shared" si="4"/>
        <v/>
      </c>
      <c r="V29" t="str">
        <f t="shared" si="2"/>
        <v/>
      </c>
      <c r="W29" t="str">
        <f t="shared" si="2"/>
        <v/>
      </c>
      <c r="X29" t="str">
        <f t="shared" si="2"/>
        <v/>
      </c>
      <c r="Y29" t="str">
        <f t="shared" si="2"/>
        <v/>
      </c>
      <c r="Z29" t="str">
        <f t="shared" si="2"/>
        <v/>
      </c>
      <c r="AA29" t="str">
        <f t="shared" si="2"/>
        <v/>
      </c>
      <c r="AB29" t="str">
        <f t="shared" si="2"/>
        <v/>
      </c>
      <c r="AC29" t="str">
        <f>IF(ROW(AC29)-COLUMN(AC29)&lt;0,AC28*$B$7/$B$6,"")</f>
        <v/>
      </c>
      <c r="AD29">
        <f t="shared" si="3"/>
        <v>1.8014556460749731</v>
      </c>
      <c r="AE29">
        <v>26</v>
      </c>
    </row>
    <row r="31" spans="4:31" x14ac:dyDescent="0.4">
      <c r="D31" t="s">
        <v>13</v>
      </c>
    </row>
    <row r="33" spans="4:31" x14ac:dyDescent="0.4">
      <c r="D33" t="str">
        <f t="shared" ref="D33:AC42" si="6">IF(ROW(D33)-COLUMN(D33) &lt;29, ( $B$10*E33 + $B$11*E34)/$B$8, "")</f>
        <v/>
      </c>
      <c r="E33">
        <f t="shared" si="6"/>
        <v>6.1782682200531396E-2</v>
      </c>
      <c r="F33">
        <f t="shared" si="6"/>
        <v>4.3920358891088716E-2</v>
      </c>
      <c r="G33">
        <f t="shared" si="6"/>
        <v>2.9754449817395726E-2</v>
      </c>
      <c r="H33">
        <f t="shared" si="6"/>
        <v>1.9043259600353843E-2</v>
      </c>
      <c r="I33">
        <f t="shared" si="6"/>
        <v>1.1388751525337448E-2</v>
      </c>
      <c r="J33">
        <f t="shared" si="6"/>
        <v>6.2750968471771904E-3</v>
      </c>
      <c r="K33">
        <f t="shared" si="6"/>
        <v>3.1260855645942262E-3</v>
      </c>
      <c r="L33">
        <f t="shared" si="6"/>
        <v>1.3716902313749277E-3</v>
      </c>
      <c r="M33">
        <f t="shared" si="6"/>
        <v>5.1007954017535592E-4</v>
      </c>
      <c r="N33">
        <f t="shared" si="6"/>
        <v>1.5108626769677207E-4</v>
      </c>
      <c r="O33">
        <f t="shared" si="6"/>
        <v>3.1777646276921421E-5</v>
      </c>
      <c r="P33">
        <f t="shared" si="6"/>
        <v>3.5712843449782451E-6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xml:space="preserve"> MAX($B$13-AD4,0)</f>
        <v>0</v>
      </c>
      <c r="AE33">
        <v>1</v>
      </c>
    </row>
    <row r="34" spans="4:31" x14ac:dyDescent="0.4">
      <c r="D34" t="str">
        <f t="shared" si="6"/>
        <v/>
      </c>
      <c r="E34" t="str">
        <f t="shared" si="6"/>
        <v/>
      </c>
      <c r="F34">
        <f t="shared" si="6"/>
        <v>7.9546513729837662E-2</v>
      </c>
      <c r="G34">
        <f t="shared" si="6"/>
        <v>5.8006923541638819E-2</v>
      </c>
      <c r="H34">
        <f t="shared" si="6"/>
        <v>4.040480576634136E-2</v>
      </c>
      <c r="I34">
        <f t="shared" si="6"/>
        <v>2.6653754056224447E-2</v>
      </c>
      <c r="J34">
        <f t="shared" si="6"/>
        <v>1.6472678387890922E-2</v>
      </c>
      <c r="K34">
        <f t="shared" si="6"/>
        <v>9.4056221340281573E-3</v>
      </c>
      <c r="L34">
        <f t="shared" si="6"/>
        <v>4.8700919269689955E-3</v>
      </c>
      <c r="M34">
        <f t="shared" si="6"/>
        <v>2.2281589653499701E-3</v>
      </c>
      <c r="N34">
        <f t="shared" si="6"/>
        <v>8.6691545848753256E-4</v>
      </c>
      <c r="O34">
        <f t="shared" si="6"/>
        <v>2.696734269872194E-4</v>
      </c>
      <c r="P34">
        <f t="shared" si="6"/>
        <v>5.9812485325020849E-5</v>
      </c>
      <c r="Q34">
        <f t="shared" si="6"/>
        <v>7.1207417685905964E-6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ref="AD34:AD58" si="7" xml:space="preserve"> MAX($B$13-AD5,0)</f>
        <v>0</v>
      </c>
      <c r="AE34">
        <v>2</v>
      </c>
    </row>
    <row r="35" spans="4:31" x14ac:dyDescent="0.4">
      <c r="D35" t="str">
        <f t="shared" si="6"/>
        <v/>
      </c>
      <c r="E35" t="str">
        <f t="shared" si="6"/>
        <v/>
      </c>
      <c r="F35" t="str">
        <f t="shared" si="6"/>
        <v/>
      </c>
      <c r="G35">
        <f t="shared" si="6"/>
        <v>0.10096856251344852</v>
      </c>
      <c r="H35">
        <f t="shared" si="6"/>
        <v>7.5511285077448712E-2</v>
      </c>
      <c r="I35">
        <f t="shared" si="6"/>
        <v>5.4078294662026682E-2</v>
      </c>
      <c r="J35">
        <f t="shared" si="6"/>
        <v>3.6776610385541385E-2</v>
      </c>
      <c r="K35">
        <f t="shared" si="6"/>
        <v>2.3498829219128891E-2</v>
      </c>
      <c r="L35">
        <f t="shared" si="6"/>
        <v>1.3914616281743479E-2</v>
      </c>
      <c r="M35">
        <f t="shared" si="6"/>
        <v>7.4964197225143954E-3</v>
      </c>
      <c r="N35">
        <f t="shared" si="6"/>
        <v>3.5812936286373554E-3</v>
      </c>
      <c r="O35">
        <f t="shared" si="6"/>
        <v>1.4605728442296144E-3</v>
      </c>
      <c r="P35">
        <f t="shared" si="6"/>
        <v>4.7826628668031147E-4</v>
      </c>
      <c r="Q35">
        <f t="shared" si="6"/>
        <v>1.121839196375899E-4</v>
      </c>
      <c r="R35">
        <f t="shared" si="6"/>
        <v>1.4197963095895577E-5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7"/>
        <v>0</v>
      </c>
      <c r="AE35">
        <v>3</v>
      </c>
    </row>
    <row r="36" spans="4:31" x14ac:dyDescent="0.4">
      <c r="D36" t="str">
        <f t="shared" si="6"/>
        <v/>
      </c>
      <c r="E36" t="str">
        <f t="shared" si="6"/>
        <v/>
      </c>
      <c r="F36" t="str">
        <f t="shared" si="6"/>
        <v/>
      </c>
      <c r="G36" t="str">
        <f t="shared" si="6"/>
        <v/>
      </c>
      <c r="H36">
        <f t="shared" si="6"/>
        <v>0.12628861053375695</v>
      </c>
      <c r="I36">
        <f t="shared" si="6"/>
        <v>9.6826430387396425E-2</v>
      </c>
      <c r="J36">
        <f t="shared" si="6"/>
        <v>7.1283176716241903E-2</v>
      </c>
      <c r="K36">
        <f t="shared" si="6"/>
        <v>4.9978954169639031E-2</v>
      </c>
      <c r="L36">
        <f t="shared" si="6"/>
        <v>3.3027848741026808E-2</v>
      </c>
      <c r="M36">
        <f t="shared" si="6"/>
        <v>2.0295408901350256E-2</v>
      </c>
      <c r="N36">
        <f t="shared" si="6"/>
        <v>1.1388488172126454E-2</v>
      </c>
      <c r="O36">
        <f t="shared" si="6"/>
        <v>5.6894081509977403E-3</v>
      </c>
      <c r="P36">
        <f t="shared" si="6"/>
        <v>2.4369920422465758E-3</v>
      </c>
      <c r="Q36">
        <f t="shared" si="6"/>
        <v>8.4213851373089678E-4</v>
      </c>
      <c r="R36">
        <f t="shared" si="6"/>
        <v>2.0957445922478398E-4</v>
      </c>
      <c r="S36">
        <f t="shared" si="6"/>
        <v>2.8309151296791335E-5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7"/>
        <v>0</v>
      </c>
      <c r="AE36">
        <v>4</v>
      </c>
    </row>
    <row r="37" spans="4:31" x14ac:dyDescent="0.4">
      <c r="D37" t="str">
        <f t="shared" si="6"/>
        <v/>
      </c>
      <c r="E37" t="str">
        <f t="shared" si="6"/>
        <v/>
      </c>
      <c r="F37" t="str">
        <f t="shared" si="6"/>
        <v/>
      </c>
      <c r="G37" t="str">
        <f t="shared" si="6"/>
        <v/>
      </c>
      <c r="H37" t="str">
        <f t="shared" si="6"/>
        <v/>
      </c>
      <c r="I37">
        <f t="shared" si="6"/>
        <v>0.15559426677381469</v>
      </c>
      <c r="J37">
        <f t="shared" si="6"/>
        <v>0.12223090114273366</v>
      </c>
      <c r="K37">
        <f t="shared" si="6"/>
        <v>9.2469344435906833E-2</v>
      </c>
      <c r="L37">
        <f t="shared" si="6"/>
        <v>6.6834488556025237E-2</v>
      </c>
      <c r="M37">
        <f t="shared" si="6"/>
        <v>4.5687405320319903E-2</v>
      </c>
      <c r="N37">
        <f t="shared" si="6"/>
        <v>2.9150661470776242E-2</v>
      </c>
      <c r="O37">
        <f t="shared" si="6"/>
        <v>1.7054119978256298E-2</v>
      </c>
      <c r="P37">
        <f t="shared" si="6"/>
        <v>8.9225387282067976E-3</v>
      </c>
      <c r="Q37">
        <f t="shared" si="6"/>
        <v>4.0223029286857283E-3</v>
      </c>
      <c r="R37">
        <f t="shared" si="6"/>
        <v>1.4708874292759183E-3</v>
      </c>
      <c r="S37">
        <f t="shared" si="6"/>
        <v>3.8973879575093719E-4</v>
      </c>
      <c r="T37">
        <f t="shared" si="6"/>
        <v>5.6445283153067066E-5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7"/>
        <v>0</v>
      </c>
      <c r="AE37">
        <v>5</v>
      </c>
    </row>
    <row r="38" spans="4:31" x14ac:dyDescent="0.4">
      <c r="D38" t="str">
        <f t="shared" si="6"/>
        <v/>
      </c>
      <c r="E38" t="str">
        <f t="shared" si="6"/>
        <v/>
      </c>
      <c r="F38" t="str">
        <f t="shared" si="6"/>
        <v/>
      </c>
      <c r="G38" t="str">
        <f t="shared" si="6"/>
        <v/>
      </c>
      <c r="H38" t="str">
        <f t="shared" si="6"/>
        <v/>
      </c>
      <c r="I38" t="str">
        <f t="shared" si="6"/>
        <v/>
      </c>
      <c r="J38">
        <f t="shared" si="6"/>
        <v>0.18878344219322965</v>
      </c>
      <c r="K38">
        <f t="shared" si="6"/>
        <v>0.15183304482636328</v>
      </c>
      <c r="L38">
        <f t="shared" si="6"/>
        <v>0.11796377588283165</v>
      </c>
      <c r="M38">
        <f t="shared" si="6"/>
        <v>8.7863433909500521E-2</v>
      </c>
      <c r="N38">
        <f t="shared" si="6"/>
        <v>6.2130167908309872E-2</v>
      </c>
      <c r="O38">
        <f t="shared" si="6"/>
        <v>4.1177418082406013E-2</v>
      </c>
      <c r="P38">
        <f t="shared" si="6"/>
        <v>2.5138172199995618E-2</v>
      </c>
      <c r="Q38">
        <f t="shared" si="6"/>
        <v>1.3793803332944207E-2</v>
      </c>
      <c r="R38">
        <f t="shared" si="6"/>
        <v>6.5584823605484835E-3</v>
      </c>
      <c r="S38">
        <f t="shared" si="6"/>
        <v>2.5455230769958928E-3</v>
      </c>
      <c r="T38">
        <f t="shared" si="6"/>
        <v>7.2100901435999366E-4</v>
      </c>
      <c r="U38">
        <f t="shared" si="6"/>
        <v>1.1254558488268908E-4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7"/>
        <v>0</v>
      </c>
      <c r="AE38">
        <v>6</v>
      </c>
    </row>
    <row r="39" spans="4:31" x14ac:dyDescent="0.4">
      <c r="D39" t="str">
        <f t="shared" si="6"/>
        <v/>
      </c>
      <c r="E39" t="str">
        <f t="shared" si="6"/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>
        <f t="shared" si="6"/>
        <v>0.22554492371491205</v>
      </c>
      <c r="L39">
        <f t="shared" si="6"/>
        <v>0.18552399406751857</v>
      </c>
      <c r="M39">
        <f t="shared" si="6"/>
        <v>0.14790151435876797</v>
      </c>
      <c r="N39">
        <f t="shared" si="6"/>
        <v>0.11345453019703418</v>
      </c>
      <c r="O39">
        <f t="shared" si="6"/>
        <v>8.2964871007413399E-2</v>
      </c>
      <c r="P39">
        <f t="shared" si="6"/>
        <v>5.7124747698011694E-2</v>
      </c>
      <c r="Q39">
        <f t="shared" si="6"/>
        <v>3.6416560582572984E-2</v>
      </c>
      <c r="R39">
        <f t="shared" si="6"/>
        <v>2.0986498224929401E-2</v>
      </c>
      <c r="S39">
        <f t="shared" si="6"/>
        <v>1.0547534224828169E-2</v>
      </c>
      <c r="T39">
        <f t="shared" si="6"/>
        <v>4.3590614100924782E-3</v>
      </c>
      <c r="U39">
        <f t="shared" si="6"/>
        <v>1.3257810108887702E-3</v>
      </c>
      <c r="V39">
        <f t="shared" si="6"/>
        <v>2.2440331537070714E-4</v>
      </c>
      <c r="W39">
        <f t="shared" si="6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6"/>
        <v>0</v>
      </c>
      <c r="AC39">
        <f t="shared" si="6"/>
        <v>0</v>
      </c>
      <c r="AD39">
        <f t="shared" si="7"/>
        <v>0</v>
      </c>
      <c r="AE39">
        <v>7</v>
      </c>
    </row>
    <row r="40" spans="4:31" x14ac:dyDescent="0.4">
      <c r="D40" t="str">
        <f t="shared" si="6"/>
        <v/>
      </c>
      <c r="E40" t="str">
        <f t="shared" si="6"/>
        <v/>
      </c>
      <c r="F40" t="str">
        <f t="shared" si="6"/>
        <v/>
      </c>
      <c r="G40" t="str">
        <f t="shared" si="6"/>
        <v/>
      </c>
      <c r="H40" t="str">
        <f t="shared" si="6"/>
        <v/>
      </c>
      <c r="I40" t="str">
        <f t="shared" si="6"/>
        <v/>
      </c>
      <c r="J40" t="str">
        <f t="shared" si="6"/>
        <v/>
      </c>
      <c r="K40" t="str">
        <f t="shared" si="6"/>
        <v/>
      </c>
      <c r="L40">
        <f t="shared" si="6"/>
        <v>0.26536636277860065</v>
      </c>
      <c r="M40">
        <f t="shared" si="6"/>
        <v>0.22295249438718995</v>
      </c>
      <c r="N40">
        <f t="shared" si="6"/>
        <v>0.18216555155879049</v>
      </c>
      <c r="O40">
        <f t="shared" si="6"/>
        <v>0.14377801541849614</v>
      </c>
      <c r="P40">
        <f t="shared" si="6"/>
        <v>0.10866095448503724</v>
      </c>
      <c r="Q40">
        <f t="shared" si="6"/>
        <v>7.7715225235590171E-2</v>
      </c>
      <c r="R40">
        <f t="shared" si="6"/>
        <v>5.1757420424568615E-2</v>
      </c>
      <c r="S40">
        <f t="shared" si="6"/>
        <v>3.1364226075006767E-2</v>
      </c>
      <c r="T40">
        <f t="shared" si="6"/>
        <v>1.6699244297598247E-2</v>
      </c>
      <c r="U40">
        <f t="shared" si="6"/>
        <v>7.3741254056758493E-3</v>
      </c>
      <c r="V40">
        <f t="shared" si="6"/>
        <v>2.4204818848837092E-3</v>
      </c>
      <c r="W40">
        <f t="shared" si="6"/>
        <v>4.4743512597010429E-4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6"/>
        <v>0</v>
      </c>
      <c r="AC40">
        <f t="shared" si="6"/>
        <v>0</v>
      </c>
      <c r="AD40">
        <f t="shared" si="7"/>
        <v>0</v>
      </c>
      <c r="AE40">
        <v>8</v>
      </c>
    </row>
    <row r="41" spans="4:31" x14ac:dyDescent="0.4">
      <c r="D41" t="str">
        <f t="shared" si="6"/>
        <v/>
      </c>
      <c r="E41" t="str">
        <f t="shared" si="6"/>
        <v/>
      </c>
      <c r="F41" t="str">
        <f t="shared" si="6"/>
        <v/>
      </c>
      <c r="G41" t="str">
        <f t="shared" si="6"/>
        <v/>
      </c>
      <c r="H41" t="str">
        <f t="shared" si="6"/>
        <v/>
      </c>
      <c r="I41" t="str">
        <f t="shared" si="6"/>
        <v/>
      </c>
      <c r="J41" t="str">
        <f t="shared" si="6"/>
        <v/>
      </c>
      <c r="K41" t="str">
        <f t="shared" si="6"/>
        <v/>
      </c>
      <c r="L41" t="str">
        <f t="shared" si="6"/>
        <v/>
      </c>
      <c r="M41">
        <f t="shared" si="6"/>
        <v>0.30757521591032666</v>
      </c>
      <c r="N41">
        <f t="shared" si="6"/>
        <v>0.26353444834482392</v>
      </c>
      <c r="O41">
        <f t="shared" si="6"/>
        <v>0.22035342985283182</v>
      </c>
      <c r="P41">
        <f t="shared" si="6"/>
        <v>0.1787068685043213</v>
      </c>
      <c r="Q41">
        <f t="shared" si="6"/>
        <v>0.13943644595346005</v>
      </c>
      <c r="R41">
        <f t="shared" si="6"/>
        <v>0.10352696594666623</v>
      </c>
      <c r="S41">
        <f t="shared" si="6"/>
        <v>7.2033601928169946E-2</v>
      </c>
      <c r="T41">
        <f t="shared" si="6"/>
        <v>4.5943638931959824E-2</v>
      </c>
      <c r="U41">
        <f t="shared" si="6"/>
        <v>2.5969163031260706E-2</v>
      </c>
      <c r="V41">
        <f t="shared" si="6"/>
        <v>1.2298081844775301E-2</v>
      </c>
      <c r="W41">
        <f t="shared" si="6"/>
        <v>4.3815785970058559E-3</v>
      </c>
      <c r="X41">
        <f t="shared" si="6"/>
        <v>8.9213562473959909E-4</v>
      </c>
      <c r="Y41">
        <f t="shared" si="6"/>
        <v>0</v>
      </c>
      <c r="Z41">
        <f t="shared" si="6"/>
        <v>0</v>
      </c>
      <c r="AA41">
        <f t="shared" si="6"/>
        <v>0</v>
      </c>
      <c r="AB41">
        <f t="shared" si="6"/>
        <v>0</v>
      </c>
      <c r="AC41">
        <f t="shared" si="6"/>
        <v>0</v>
      </c>
      <c r="AD41">
        <f t="shared" si="7"/>
        <v>0</v>
      </c>
      <c r="AE41">
        <v>9</v>
      </c>
    </row>
    <row r="42" spans="4:31" x14ac:dyDescent="0.4">
      <c r="D42" t="str">
        <f t="shared" si="6"/>
        <v/>
      </c>
      <c r="E42" t="str">
        <f t="shared" si="6"/>
        <v/>
      </c>
      <c r="F42" t="str">
        <f t="shared" si="6"/>
        <v/>
      </c>
      <c r="G42" t="str">
        <f t="shared" si="6"/>
        <v/>
      </c>
      <c r="H42" t="str">
        <f t="shared" si="6"/>
        <v/>
      </c>
      <c r="I42" t="str">
        <f t="shared" si="6"/>
        <v/>
      </c>
      <c r="J42" t="str">
        <f t="shared" si="6"/>
        <v/>
      </c>
      <c r="K42" t="str">
        <f t="shared" si="6"/>
        <v/>
      </c>
      <c r="L42" t="str">
        <f t="shared" si="6"/>
        <v/>
      </c>
      <c r="M42" t="str">
        <f t="shared" si="6"/>
        <v/>
      </c>
      <c r="N42">
        <f t="shared" si="6"/>
        <v>0.3514108921470489</v>
      </c>
      <c r="O42">
        <f t="shared" si="6"/>
        <v>0.30650513097835003</v>
      </c>
      <c r="P42">
        <f t="shared" si="6"/>
        <v>0.26178890757511364</v>
      </c>
      <c r="Q42">
        <f t="shared" si="6"/>
        <v>0.21777118157811809</v>
      </c>
      <c r="R42">
        <f t="shared" si="6"/>
        <v>0.17515162672813012</v>
      </c>
      <c r="S42">
        <f t="shared" si="6"/>
        <v>0.13484536371547506</v>
      </c>
      <c r="T42">
        <f t="shared" si="6"/>
        <v>9.7975279525998535E-2</v>
      </c>
      <c r="U42">
        <f t="shared" si="6"/>
        <v>6.5802349335855076E-2</v>
      </c>
      <c r="V42">
        <f t="shared" si="6"/>
        <v>3.9559679695167882E-2</v>
      </c>
      <c r="W42">
        <f t="shared" si="6"/>
        <v>2.0167266475329543E-2</v>
      </c>
      <c r="X42">
        <f t="shared" si="6"/>
        <v>7.8499117606476865E-3</v>
      </c>
      <c r="Y42">
        <f t="shared" ref="E42:AC52" si="8">IF(ROW(Y42)-COLUMN(Y42) &lt;29, ( $B$10*Z42 + $B$11*Z43)/$B$8, "")</f>
        <v>1.7788187085309296E-3</v>
      </c>
      <c r="Z42">
        <f t="shared" si="8"/>
        <v>0</v>
      </c>
      <c r="AA42">
        <f t="shared" si="8"/>
        <v>0</v>
      </c>
      <c r="AB42">
        <f t="shared" si="8"/>
        <v>0</v>
      </c>
      <c r="AC42">
        <f t="shared" si="8"/>
        <v>0</v>
      </c>
      <c r="AD42">
        <f t="shared" si="7"/>
        <v>0</v>
      </c>
      <c r="AE42">
        <v>10</v>
      </c>
    </row>
    <row r="43" spans="4:31" x14ac:dyDescent="0.4">
      <c r="D43" t="str">
        <f t="shared" ref="D43:D52" si="9">IF(ROW(D43)-COLUMN(D43) &lt;29, ( $B$10*E43 + $B$11*E44)/$B$8, "")</f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 t="str">
        <f t="shared" si="8"/>
        <v/>
      </c>
      <c r="O43">
        <f t="shared" si="8"/>
        <v>0.39611672332167713</v>
      </c>
      <c r="P43">
        <f t="shared" si="8"/>
        <v>0.3510117103973347</v>
      </c>
      <c r="Q43">
        <f t="shared" si="8"/>
        <v>0.30559055608371855</v>
      </c>
      <c r="R43">
        <f t="shared" si="8"/>
        <v>0.26017284164541943</v>
      </c>
      <c r="S43">
        <f t="shared" si="8"/>
        <v>0.21524433314356153</v>
      </c>
      <c r="T43">
        <f t="shared" si="8"/>
        <v>0.17151392781713068</v>
      </c>
      <c r="U43">
        <f t="shared" si="8"/>
        <v>0.12996757502333681</v>
      </c>
      <c r="V43">
        <f t="shared" si="8"/>
        <v>9.1894248057650688E-2</v>
      </c>
      <c r="W43">
        <f t="shared" si="8"/>
        <v>5.8838474173727777E-2</v>
      </c>
      <c r="X43">
        <f t="shared" si="8"/>
        <v>3.2411248814116451E-2</v>
      </c>
      <c r="Y43">
        <f t="shared" si="8"/>
        <v>1.3884332104571203E-2</v>
      </c>
      <c r="Z43">
        <f t="shared" si="8"/>
        <v>3.5467656599221958E-3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7"/>
        <v>0</v>
      </c>
      <c r="AE43">
        <v>11</v>
      </c>
    </row>
    <row r="44" spans="4:31" x14ac:dyDescent="0.4">
      <c r="D44" t="str">
        <f t="shared" si="9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8"/>
        <v/>
      </c>
      <c r="N44" t="str">
        <f t="shared" si="8"/>
        <v/>
      </c>
      <c r="O44" t="str">
        <f t="shared" si="8"/>
        <v/>
      </c>
      <c r="P44">
        <f t="shared" si="8"/>
        <v>0.44103140989899775</v>
      </c>
      <c r="Q44">
        <f t="shared" si="8"/>
        <v>0.3962295623730735</v>
      </c>
      <c r="R44">
        <f t="shared" si="8"/>
        <v>0.35079394624157856</v>
      </c>
      <c r="S44">
        <f t="shared" si="8"/>
        <v>0.30487909176854716</v>
      </c>
      <c r="T44">
        <f t="shared" si="8"/>
        <v>0.25874916992986885</v>
      </c>
      <c r="U44">
        <f t="shared" si="8"/>
        <v>0.2128379588551978</v>
      </c>
      <c r="V44">
        <f t="shared" si="8"/>
        <v>0.16783054938447953</v>
      </c>
      <c r="W44">
        <f t="shared" si="8"/>
        <v>0.12476229828566415</v>
      </c>
      <c r="X44">
        <f t="shared" si="8"/>
        <v>8.5112062563874977E-2</v>
      </c>
      <c r="Y44">
        <f t="shared" si="8"/>
        <v>5.0828308863850535E-2</v>
      </c>
      <c r="Z44">
        <f t="shared" si="8"/>
        <v>2.415957993645005E-2</v>
      </c>
      <c r="AA44">
        <f t="shared" si="8"/>
        <v>7.0718542514050693E-3</v>
      </c>
      <c r="AB44">
        <f t="shared" si="8"/>
        <v>0</v>
      </c>
      <c r="AC44">
        <f t="shared" si="8"/>
        <v>0</v>
      </c>
      <c r="AD44">
        <f t="shared" si="7"/>
        <v>0</v>
      </c>
      <c r="AE44">
        <v>12</v>
      </c>
    </row>
    <row r="45" spans="4:31" x14ac:dyDescent="0.4">
      <c r="D45" t="str">
        <f t="shared" si="9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8"/>
        <v/>
      </c>
      <c r="N45" t="str">
        <f t="shared" si="8"/>
        <v/>
      </c>
      <c r="O45" t="str">
        <f t="shared" si="8"/>
        <v/>
      </c>
      <c r="P45" t="str">
        <f t="shared" si="8"/>
        <v/>
      </c>
      <c r="Q45">
        <f t="shared" si="8"/>
        <v>0.48565577833089929</v>
      </c>
      <c r="R45">
        <f t="shared" si="8"/>
        <v>0.44147277863421935</v>
      </c>
      <c r="S45">
        <f t="shared" si="8"/>
        <v>0.39650230800055292</v>
      </c>
      <c r="T45">
        <f t="shared" si="8"/>
        <v>0.35078999031364688</v>
      </c>
      <c r="U45">
        <f t="shared" si="8"/>
        <v>0.30443153146785007</v>
      </c>
      <c r="V45">
        <f t="shared" si="8"/>
        <v>0.25761109942627186</v>
      </c>
      <c r="W45">
        <f t="shared" si="8"/>
        <v>0.21066591158982528</v>
      </c>
      <c r="X45">
        <f t="shared" si="8"/>
        <v>0.16419089463994854</v>
      </c>
      <c r="Y45">
        <f t="shared" si="8"/>
        <v>0.11919863984981527</v>
      </c>
      <c r="Z45">
        <f t="shared" si="8"/>
        <v>7.7339918474422842E-2</v>
      </c>
      <c r="AA45">
        <f t="shared" si="8"/>
        <v>4.1144588586155106E-2</v>
      </c>
      <c r="AB45">
        <f t="shared" si="8"/>
        <v>1.4100486851508828E-2</v>
      </c>
      <c r="AC45">
        <f t="shared" si="8"/>
        <v>0</v>
      </c>
      <c r="AD45">
        <f t="shared" si="7"/>
        <v>0</v>
      </c>
      <c r="AE45">
        <v>13</v>
      </c>
    </row>
    <row r="46" spans="4:31" x14ac:dyDescent="0.4">
      <c r="D46" t="str">
        <f t="shared" si="9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8"/>
        <v/>
      </c>
      <c r="N46" t="str">
        <f t="shared" si="8"/>
        <v/>
      </c>
      <c r="O46" t="str">
        <f t="shared" si="8"/>
        <v/>
      </c>
      <c r="P46" t="str">
        <f t="shared" si="8"/>
        <v/>
      </c>
      <c r="Q46" t="str">
        <f t="shared" si="8"/>
        <v/>
      </c>
      <c r="R46">
        <f t="shared" si="8"/>
        <v>0.52967608173676706</v>
      </c>
      <c r="S46">
        <f t="shared" si="8"/>
        <v>0.48626480590170879</v>
      </c>
      <c r="T46">
        <f t="shared" si="8"/>
        <v>0.4420205337148968</v>
      </c>
      <c r="U46">
        <f t="shared" si="8"/>
        <v>0.39693913641009643</v>
      </c>
      <c r="V46">
        <f t="shared" si="8"/>
        <v>0.35102844325303972</v>
      </c>
      <c r="W46">
        <f t="shared" si="8"/>
        <v>0.30432059016606544</v>
      </c>
      <c r="X46">
        <f t="shared" si="8"/>
        <v>0.25689680498504969</v>
      </c>
      <c r="Y46">
        <f t="shared" si="8"/>
        <v>0.20893714867954166</v>
      </c>
      <c r="Z46">
        <f t="shared" si="8"/>
        <v>0.1608203343318777</v>
      </c>
      <c r="AA46">
        <f t="shared" si="8"/>
        <v>0.11332403428455759</v>
      </c>
      <c r="AB46">
        <f t="shared" si="8"/>
        <v>6.8026831015395958E-2</v>
      </c>
      <c r="AC46">
        <f t="shared" si="8"/>
        <v>2.8114794561846363E-2</v>
      </c>
      <c r="AD46">
        <f t="shared" si="7"/>
        <v>0</v>
      </c>
      <c r="AE46">
        <v>14</v>
      </c>
    </row>
    <row r="47" spans="4:31" x14ac:dyDescent="0.4">
      <c r="D47" t="str">
        <f t="shared" si="9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8"/>
        <v/>
      </c>
      <c r="N47" t="str">
        <f t="shared" si="8"/>
        <v/>
      </c>
      <c r="O47" t="str">
        <f t="shared" si="8"/>
        <v/>
      </c>
      <c r="P47" t="str">
        <f t="shared" si="8"/>
        <v/>
      </c>
      <c r="Q47" t="str">
        <f t="shared" si="8"/>
        <v/>
      </c>
      <c r="R47" t="str">
        <f t="shared" si="8"/>
        <v/>
      </c>
      <c r="S47">
        <f t="shared" si="8"/>
        <v>0.5729402687265166</v>
      </c>
      <c r="T47">
        <f t="shared" si="8"/>
        <v>0.53034614049585049</v>
      </c>
      <c r="U47">
        <f t="shared" si="8"/>
        <v>0.48692291590503045</v>
      </c>
      <c r="V47">
        <f t="shared" si="8"/>
        <v>0.44265458314439809</v>
      </c>
      <c r="W47">
        <f t="shared" si="8"/>
        <v>0.39752482119373495</v>
      </c>
      <c r="X47">
        <f t="shared" si="8"/>
        <v>0.35151699385097351</v>
      </c>
      <c r="Y47">
        <f t="shared" si="8"/>
        <v>0.30461414364559408</v>
      </c>
      <c r="Z47">
        <f t="shared" si="8"/>
        <v>0.25679898563448167</v>
      </c>
      <c r="AA47">
        <f t="shared" si="8"/>
        <v>0.20805390107797114</v>
      </c>
      <c r="AB47">
        <f t="shared" si="8"/>
        <v>0.15836093099376883</v>
      </c>
      <c r="AC47">
        <f t="shared" si="8"/>
        <v>0.1077017695863909</v>
      </c>
      <c r="AD47">
        <f t="shared" si="7"/>
        <v>5.6057757549714982E-2</v>
      </c>
      <c r="AE47">
        <v>15</v>
      </c>
    </row>
    <row r="48" spans="4:31" x14ac:dyDescent="0.4">
      <c r="D48" t="str">
        <f t="shared" si="9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8"/>
        <v/>
      </c>
      <c r="N48" t="str">
        <f t="shared" si="8"/>
        <v/>
      </c>
      <c r="O48" t="str">
        <f t="shared" si="8"/>
        <v/>
      </c>
      <c r="P48" t="str">
        <f t="shared" si="8"/>
        <v/>
      </c>
      <c r="Q48" t="str">
        <f t="shared" si="8"/>
        <v/>
      </c>
      <c r="R48" t="str">
        <f t="shared" si="8"/>
        <v/>
      </c>
      <c r="S48" t="str">
        <f t="shared" si="8"/>
        <v/>
      </c>
      <c r="T48">
        <f t="shared" si="8"/>
        <v>0.6154030203780857</v>
      </c>
      <c r="U48">
        <f t="shared" si="8"/>
        <v>0.57362236322750049</v>
      </c>
      <c r="V48">
        <f t="shared" si="8"/>
        <v>0.53102831818416307</v>
      </c>
      <c r="W48">
        <f t="shared" si="8"/>
        <v>0.48760517679081694</v>
      </c>
      <c r="X48">
        <f t="shared" si="8"/>
        <v>0.4433369272378051</v>
      </c>
      <c r="Y48">
        <f t="shared" si="8"/>
        <v>0.39820724850491052</v>
      </c>
      <c r="Z48">
        <f t="shared" si="8"/>
        <v>0.35219950439006659</v>
      </c>
      <c r="AA48">
        <f t="shared" si="8"/>
        <v>0.30529673742275515</v>
      </c>
      <c r="AB48">
        <f t="shared" si="8"/>
        <v>0.25748166265986228</v>
      </c>
      <c r="AC48">
        <f t="shared" si="8"/>
        <v>0.20873666136172411</v>
      </c>
      <c r="AD48">
        <f t="shared" si="7"/>
        <v>0.15904377454604823</v>
      </c>
      <c r="AE48">
        <v>16</v>
      </c>
    </row>
    <row r="49" spans="4:31" x14ac:dyDescent="0.4">
      <c r="D49" t="str">
        <f t="shared" si="9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8"/>
        <v/>
      </c>
      <c r="N49" t="str">
        <f t="shared" si="8"/>
        <v/>
      </c>
      <c r="O49" t="str">
        <f t="shared" si="8"/>
        <v/>
      </c>
      <c r="P49" t="str">
        <f t="shared" si="8"/>
        <v/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>
        <f t="shared" si="8"/>
        <v>0.65706779498893186</v>
      </c>
      <c r="V49">
        <f t="shared" si="8"/>
        <v>0.61608519806639817</v>
      </c>
      <c r="W49">
        <f t="shared" si="8"/>
        <v>0.57430462411328698</v>
      </c>
      <c r="X49">
        <f t="shared" si="8"/>
        <v>0.53171066227757013</v>
      </c>
      <c r="Y49">
        <f t="shared" si="8"/>
        <v>0.48828760410199235</v>
      </c>
      <c r="Z49">
        <f t="shared" si="8"/>
        <v>0.44401943777689817</v>
      </c>
      <c r="AA49">
        <f t="shared" si="8"/>
        <v>0.39888984228207147</v>
      </c>
      <c r="AB49">
        <f t="shared" si="8"/>
        <v>0.35288218141544719</v>
      </c>
      <c r="AC49">
        <f t="shared" si="8"/>
        <v>0.30597949770650823</v>
      </c>
      <c r="AD49">
        <f t="shared" si="7"/>
        <v>0.25816450621214182</v>
      </c>
      <c r="AE49">
        <v>17</v>
      </c>
    </row>
    <row r="50" spans="4:31" x14ac:dyDescent="0.4">
      <c r="D50" t="str">
        <f t="shared" si="9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8"/>
        <v/>
      </c>
      <c r="N50" t="str">
        <f t="shared" si="8"/>
        <v/>
      </c>
      <c r="O50" t="str">
        <f t="shared" si="8"/>
        <v/>
      </c>
      <c r="P50" t="str">
        <f t="shared" si="8"/>
        <v/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si="8"/>
        <v/>
      </c>
      <c r="U50" t="str">
        <f t="shared" si="8"/>
        <v/>
      </c>
      <c r="V50">
        <f t="shared" si="8"/>
        <v>0.69794971145429174</v>
      </c>
      <c r="W50">
        <f t="shared" si="8"/>
        <v>0.65775005587471824</v>
      </c>
      <c r="X50">
        <f t="shared" si="8"/>
        <v>0.61676754215980523</v>
      </c>
      <c r="Y50">
        <f t="shared" si="8"/>
        <v>0.57498705142446249</v>
      </c>
      <c r="Z50">
        <f t="shared" si="8"/>
        <v>0.5323931728166631</v>
      </c>
      <c r="AA50">
        <f t="shared" si="8"/>
        <v>0.48897019787915336</v>
      </c>
      <c r="AB50">
        <f t="shared" si="8"/>
        <v>0.44470211480227867</v>
      </c>
      <c r="AC50">
        <f t="shared" si="8"/>
        <v>0.39957260256582444</v>
      </c>
      <c r="AD50">
        <f t="shared" si="7"/>
        <v>0.35356502496772668</v>
      </c>
      <c r="AE50">
        <v>18</v>
      </c>
    </row>
    <row r="51" spans="4:31" x14ac:dyDescent="0.4">
      <c r="D51" t="str">
        <f t="shared" si="9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8"/>
        <v/>
      </c>
      <c r="N51" t="str">
        <f t="shared" si="8"/>
        <v/>
      </c>
      <c r="O51" t="str">
        <f t="shared" si="8"/>
        <v/>
      </c>
      <c r="P51" t="str">
        <f t="shared" si="8"/>
        <v/>
      </c>
      <c r="Q51" t="str">
        <f t="shared" si="8"/>
        <v/>
      </c>
      <c r="R51" t="str">
        <f t="shared" si="8"/>
        <v/>
      </c>
      <c r="S51" t="str">
        <f t="shared" si="8"/>
        <v/>
      </c>
      <c r="T51" t="str">
        <f t="shared" si="8"/>
        <v/>
      </c>
      <c r="U51" t="str">
        <f t="shared" si="8"/>
        <v/>
      </c>
      <c r="V51" t="str">
        <f t="shared" si="8"/>
        <v/>
      </c>
      <c r="W51">
        <f t="shared" si="8"/>
        <v>0.73806360223393519</v>
      </c>
      <c r="X51">
        <f t="shared" si="8"/>
        <v>0.69863205554769869</v>
      </c>
      <c r="Y51">
        <f t="shared" si="8"/>
        <v>0.65843248318589376</v>
      </c>
      <c r="Z51">
        <f t="shared" si="8"/>
        <v>0.6174500526988983</v>
      </c>
      <c r="AA51">
        <f t="shared" si="8"/>
        <v>0.57566964520162345</v>
      </c>
      <c r="AB51">
        <f t="shared" si="8"/>
        <v>0.53307584984204359</v>
      </c>
      <c r="AC51">
        <f t="shared" si="8"/>
        <v>0.48965295816290627</v>
      </c>
      <c r="AD51">
        <f t="shared" si="7"/>
        <v>0.44538495835455816</v>
      </c>
      <c r="AE51">
        <v>19</v>
      </c>
    </row>
    <row r="52" spans="4:31" x14ac:dyDescent="0.4">
      <c r="D52" t="str">
        <f t="shared" si="9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8"/>
        <v/>
      </c>
      <c r="N52" t="str">
        <f t="shared" si="8"/>
        <v/>
      </c>
      <c r="O52" t="str">
        <f t="shared" si="8"/>
        <v/>
      </c>
      <c r="P52" t="str">
        <f t="shared" si="8"/>
        <v/>
      </c>
      <c r="Q52" t="str">
        <f t="shared" si="8"/>
        <v/>
      </c>
      <c r="R52" t="str">
        <f t="shared" si="8"/>
        <v/>
      </c>
      <c r="S52" t="str">
        <f t="shared" si="8"/>
        <v/>
      </c>
      <c r="T52" t="str">
        <f t="shared" si="8"/>
        <v/>
      </c>
      <c r="U52" t="str">
        <f t="shared" si="8"/>
        <v/>
      </c>
      <c r="V52" t="str">
        <f t="shared" si="8"/>
        <v/>
      </c>
      <c r="W52" t="str">
        <f t="shared" si="8"/>
        <v/>
      </c>
      <c r="X52">
        <f t="shared" si="8"/>
        <v>0.77742401877883904</v>
      </c>
      <c r="Y52">
        <f t="shared" si="8"/>
        <v>0.73874602954511071</v>
      </c>
      <c r="Z52">
        <f t="shared" si="8"/>
        <v>0.69931456608679177</v>
      </c>
      <c r="AA52">
        <f t="shared" si="8"/>
        <v>0.65911507696305471</v>
      </c>
      <c r="AB52">
        <f t="shared" si="8"/>
        <v>0.61813272972427891</v>
      </c>
      <c r="AC52">
        <f t="shared" si="8"/>
        <v>0.57635240548537636</v>
      </c>
      <c r="AD52">
        <f t="shared" si="7"/>
        <v>0.53375869339432302</v>
      </c>
      <c r="AE52">
        <v>20</v>
      </c>
    </row>
    <row r="53" spans="4:31" x14ac:dyDescent="0.4">
      <c r="E53" t="str">
        <f t="shared" ref="E53:AC58" si="10">IF(ROW(E53)-COLUMN(E53) &lt;29, ( $B$10*F53 + $B$11*F54)/$B$8, "")</f>
        <v/>
      </c>
      <c r="F53" t="str">
        <f t="shared" si="10"/>
        <v/>
      </c>
      <c r="G53" t="str">
        <f t="shared" si="10"/>
        <v/>
      </c>
      <c r="H53" t="str">
        <f t="shared" si="10"/>
        <v/>
      </c>
      <c r="I53" t="str">
        <f t="shared" si="10"/>
        <v/>
      </c>
      <c r="J53" t="str">
        <f t="shared" si="10"/>
        <v/>
      </c>
      <c r="K53" t="str">
        <f t="shared" si="10"/>
        <v/>
      </c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>
        <f t="shared" si="10"/>
        <v>0.81604523685504793</v>
      </c>
      <c r="Z53">
        <f t="shared" si="10"/>
        <v>0.77810652931793201</v>
      </c>
      <c r="AA53">
        <f t="shared" si="10"/>
        <v>0.73942862332227166</v>
      </c>
      <c r="AB53">
        <f t="shared" si="10"/>
        <v>0.69999724311217226</v>
      </c>
      <c r="AC53">
        <f t="shared" si="10"/>
        <v>0.65979783724680774</v>
      </c>
      <c r="AD53">
        <f t="shared" si="7"/>
        <v>0.61881557327655834</v>
      </c>
      <c r="AE53">
        <v>21</v>
      </c>
    </row>
    <row r="54" spans="4:31" x14ac:dyDescent="0.4"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10"/>
        <v/>
      </c>
      <c r="N54" t="str">
        <f t="shared" si="10"/>
        <v/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 t="str">
        <f t="shared" si="10"/>
        <v/>
      </c>
      <c r="T54" t="str">
        <f t="shared" si="10"/>
        <v/>
      </c>
      <c r="U54" t="str">
        <f t="shared" si="10"/>
        <v/>
      </c>
      <c r="V54" t="str">
        <f t="shared" si="10"/>
        <v/>
      </c>
      <c r="W54" t="str">
        <f t="shared" si="10"/>
        <v/>
      </c>
      <c r="X54" t="str">
        <f t="shared" si="10"/>
        <v/>
      </c>
      <c r="Y54" t="str">
        <f t="shared" si="10"/>
        <v/>
      </c>
      <c r="Z54">
        <f t="shared" si="10"/>
        <v>0.85394126176667418</v>
      </c>
      <c r="AA54">
        <f t="shared" si="10"/>
        <v>0.81672783063220888</v>
      </c>
      <c r="AB54">
        <f t="shared" si="10"/>
        <v>0.7787892063433125</v>
      </c>
      <c r="AC54">
        <f t="shared" si="10"/>
        <v>0.74011138360602458</v>
      </c>
      <c r="AD54">
        <f t="shared" si="7"/>
        <v>0.70068008666445181</v>
      </c>
      <c r="AE54">
        <v>22</v>
      </c>
    </row>
    <row r="55" spans="4:31" x14ac:dyDescent="0.4">
      <c r="E55" t="str">
        <f t="shared" si="10"/>
        <v/>
      </c>
      <c r="F55" t="str">
        <f t="shared" si="10"/>
        <v/>
      </c>
      <c r="G55" t="str">
        <f t="shared" si="10"/>
        <v/>
      </c>
      <c r="H55" t="str">
        <f t="shared" si="10"/>
        <v/>
      </c>
      <c r="I55" t="str">
        <f t="shared" si="10"/>
        <v/>
      </c>
      <c r="J55" t="str">
        <f t="shared" si="10"/>
        <v/>
      </c>
      <c r="K55" t="str">
        <f t="shared" si="10"/>
        <v/>
      </c>
      <c r="L55" t="str">
        <f t="shared" si="10"/>
        <v/>
      </c>
      <c r="M55" t="str">
        <f t="shared" si="10"/>
        <v/>
      </c>
      <c r="N55" t="str">
        <f t="shared" si="10"/>
        <v/>
      </c>
      <c r="O55" t="str">
        <f t="shared" si="10"/>
        <v/>
      </c>
      <c r="P55" t="str">
        <f t="shared" si="10"/>
        <v/>
      </c>
      <c r="Q55" t="str">
        <f t="shared" si="10"/>
        <v/>
      </c>
      <c r="R55" t="str">
        <f t="shared" si="10"/>
        <v/>
      </c>
      <c r="S55" t="str">
        <f t="shared" si="10"/>
        <v/>
      </c>
      <c r="T55" t="str">
        <f t="shared" si="10"/>
        <v/>
      </c>
      <c r="U55" t="str">
        <f t="shared" si="10"/>
        <v/>
      </c>
      <c r="V55" t="str">
        <f t="shared" si="10"/>
        <v/>
      </c>
      <c r="W55" t="str">
        <f t="shared" si="10"/>
        <v/>
      </c>
      <c r="X55" t="str">
        <f t="shared" si="10"/>
        <v/>
      </c>
      <c r="Y55" t="str">
        <f t="shared" si="10"/>
        <v/>
      </c>
      <c r="Z55" t="str">
        <f t="shared" si="10"/>
        <v/>
      </c>
      <c r="AA55">
        <f t="shared" si="10"/>
        <v>0.89112583347994301</v>
      </c>
      <c r="AB55">
        <f t="shared" si="10"/>
        <v>0.85462393879205467</v>
      </c>
      <c r="AC55">
        <f t="shared" si="10"/>
        <v>0.8174105909159618</v>
      </c>
      <c r="AD55">
        <f t="shared" si="7"/>
        <v>0.77947204989559182</v>
      </c>
      <c r="AE55">
        <v>23</v>
      </c>
    </row>
    <row r="56" spans="4:31" x14ac:dyDescent="0.4">
      <c r="E56" t="str">
        <f t="shared" si="10"/>
        <v/>
      </c>
      <c r="F56" t="str">
        <f t="shared" si="10"/>
        <v/>
      </c>
      <c r="G56" t="str">
        <f t="shared" si="10"/>
        <v/>
      </c>
      <c r="H56" t="str">
        <f t="shared" si="10"/>
        <v/>
      </c>
      <c r="I56" t="str">
        <f t="shared" si="10"/>
        <v/>
      </c>
      <c r="J56" t="str">
        <f t="shared" si="10"/>
        <v/>
      </c>
      <c r="K56" t="str">
        <f t="shared" si="10"/>
        <v/>
      </c>
      <c r="L56" t="str">
        <f t="shared" si="10"/>
        <v/>
      </c>
      <c r="M56" t="str">
        <f t="shared" si="10"/>
        <v/>
      </c>
      <c r="N56" t="str">
        <f t="shared" si="10"/>
        <v/>
      </c>
      <c r="O56" t="str">
        <f t="shared" si="10"/>
        <v/>
      </c>
      <c r="P56" t="str">
        <f t="shared" si="10"/>
        <v/>
      </c>
      <c r="Q56" t="str">
        <f t="shared" si="10"/>
        <v/>
      </c>
      <c r="R56" t="str">
        <f t="shared" si="10"/>
        <v/>
      </c>
      <c r="S56" t="str">
        <f t="shared" si="10"/>
        <v/>
      </c>
      <c r="T56" t="str">
        <f t="shared" si="10"/>
        <v/>
      </c>
      <c r="U56" t="str">
        <f t="shared" si="10"/>
        <v/>
      </c>
      <c r="V56" t="str">
        <f t="shared" si="10"/>
        <v/>
      </c>
      <c r="W56" t="str">
        <f t="shared" si="10"/>
        <v/>
      </c>
      <c r="X56" t="str">
        <f t="shared" si="10"/>
        <v/>
      </c>
      <c r="Y56" t="str">
        <f t="shared" si="10"/>
        <v/>
      </c>
      <c r="Z56" t="str">
        <f t="shared" si="10"/>
        <v/>
      </c>
      <c r="AA56" t="str">
        <f t="shared" si="10"/>
        <v/>
      </c>
      <c r="AB56">
        <f t="shared" si="10"/>
        <v>0.9276124316501615</v>
      </c>
      <c r="AC56">
        <f t="shared" si="10"/>
        <v>0.89180859376369592</v>
      </c>
      <c r="AD56">
        <f t="shared" si="7"/>
        <v>0.8553067823443341</v>
      </c>
      <c r="AE56">
        <v>24</v>
      </c>
    </row>
    <row r="57" spans="4:31" x14ac:dyDescent="0.4">
      <c r="E57" t="str">
        <f t="shared" si="10"/>
        <v/>
      </c>
      <c r="F57" t="str">
        <f t="shared" si="10"/>
        <v/>
      </c>
      <c r="G57" t="str">
        <f t="shared" si="10"/>
        <v/>
      </c>
      <c r="H57" t="str">
        <f t="shared" si="10"/>
        <v/>
      </c>
      <c r="I57" t="str">
        <f t="shared" si="10"/>
        <v/>
      </c>
      <c r="J57" t="str">
        <f t="shared" si="10"/>
        <v/>
      </c>
      <c r="K57" t="str">
        <f t="shared" si="10"/>
        <v/>
      </c>
      <c r="L57" t="str">
        <f t="shared" si="10"/>
        <v/>
      </c>
      <c r="M57" t="str">
        <f t="shared" si="10"/>
        <v/>
      </c>
      <c r="N57" t="str">
        <f t="shared" si="10"/>
        <v/>
      </c>
      <c r="O57" t="str">
        <f t="shared" si="10"/>
        <v/>
      </c>
      <c r="P57" t="str">
        <f t="shared" si="10"/>
        <v/>
      </c>
      <c r="Q57" t="str">
        <f t="shared" si="10"/>
        <v/>
      </c>
      <c r="R57" t="str">
        <f t="shared" si="10"/>
        <v/>
      </c>
      <c r="S57" t="str">
        <f t="shared" si="10"/>
        <v/>
      </c>
      <c r="T57" t="str">
        <f t="shared" si="10"/>
        <v/>
      </c>
      <c r="U57" t="str">
        <f t="shared" si="10"/>
        <v/>
      </c>
      <c r="V57" t="str">
        <f t="shared" si="10"/>
        <v/>
      </c>
      <c r="W57" t="str">
        <f t="shared" si="10"/>
        <v/>
      </c>
      <c r="X57" t="str">
        <f t="shared" si="10"/>
        <v/>
      </c>
      <c r="Y57" t="str">
        <f t="shared" si="10"/>
        <v/>
      </c>
      <c r="Z57" t="str">
        <f t="shared" si="10"/>
        <v/>
      </c>
      <c r="AA57" t="str">
        <f t="shared" si="10"/>
        <v/>
      </c>
      <c r="AB57" t="str">
        <f t="shared" si="10"/>
        <v/>
      </c>
      <c r="AC57">
        <f t="shared" si="10"/>
        <v>0.9634142805534478</v>
      </c>
      <c r="AD57">
        <f t="shared" si="7"/>
        <v>0.92829527520244093</v>
      </c>
      <c r="AE57">
        <v>25</v>
      </c>
    </row>
    <row r="58" spans="4:31" x14ac:dyDescent="0.4">
      <c r="E58" t="str">
        <f t="shared" si="10"/>
        <v/>
      </c>
      <c r="F58" t="str">
        <f t="shared" si="10"/>
        <v/>
      </c>
      <c r="G58" t="str">
        <f t="shared" si="10"/>
        <v/>
      </c>
      <c r="H58" t="str">
        <f t="shared" si="10"/>
        <v/>
      </c>
      <c r="I58" t="str">
        <f t="shared" si="10"/>
        <v/>
      </c>
      <c r="J58" t="str">
        <f t="shared" si="10"/>
        <v/>
      </c>
      <c r="K58" t="str">
        <f t="shared" si="10"/>
        <v/>
      </c>
      <c r="L58" t="str">
        <f t="shared" si="10"/>
        <v/>
      </c>
      <c r="M58" t="str">
        <f t="shared" si="10"/>
        <v/>
      </c>
      <c r="N58" t="str">
        <f t="shared" si="10"/>
        <v/>
      </c>
      <c r="O58" t="str">
        <f t="shared" si="10"/>
        <v/>
      </c>
      <c r="P58" t="str">
        <f t="shared" si="10"/>
        <v/>
      </c>
      <c r="Q58" t="str">
        <f t="shared" si="10"/>
        <v/>
      </c>
      <c r="R58" t="str">
        <f t="shared" si="10"/>
        <v/>
      </c>
      <c r="S58" t="str">
        <f t="shared" si="10"/>
        <v/>
      </c>
      <c r="T58" t="str">
        <f t="shared" si="10"/>
        <v/>
      </c>
      <c r="U58" t="str">
        <f t="shared" si="10"/>
        <v/>
      </c>
      <c r="V58" t="str">
        <f t="shared" si="10"/>
        <v/>
      </c>
      <c r="W58" t="str">
        <f t="shared" si="10"/>
        <v/>
      </c>
      <c r="X58" t="str">
        <f t="shared" si="10"/>
        <v/>
      </c>
      <c r="Y58" t="str">
        <f t="shared" si="10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>IF(ROW(AC58)-COLUMN(AC58) &lt;29, ( $B$10*AD58 + $B$11*AD59)/$B$8, "")</f>
        <v/>
      </c>
      <c r="AD58">
        <f t="shared" si="7"/>
        <v>0.99854435392502672</v>
      </c>
      <c r="AE58">
        <v>26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topLeftCell="Q20" workbookViewId="0">
      <selection activeCell="AC58" sqref="AC58"/>
    </sheetView>
  </sheetViews>
  <sheetFormatPr defaultRowHeight="13.9" x14ac:dyDescent="0.4"/>
  <sheetData>
    <row r="1" spans="1:31" x14ac:dyDescent="0.4">
      <c r="A1" s="1" t="s">
        <v>0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</row>
    <row r="2" spans="1:31" x14ac:dyDescent="0.4">
      <c r="A2" s="1" t="s">
        <v>1</v>
      </c>
    </row>
    <row r="3" spans="1:31" x14ac:dyDescent="0.4">
      <c r="A3" s="2" t="s">
        <v>2</v>
      </c>
      <c r="B3" s="3">
        <v>0.3</v>
      </c>
      <c r="D3" s="4" t="s">
        <v>3</v>
      </c>
    </row>
    <row r="4" spans="1:31" x14ac:dyDescent="0.4">
      <c r="A4" s="2" t="s">
        <v>4</v>
      </c>
      <c r="B4" s="5">
        <f>3/100/246</f>
        <v>1.2195121951219512E-4</v>
      </c>
      <c r="E4" s="6">
        <v>2.9060000000000001</v>
      </c>
      <c r="F4">
        <f>E4*$B$6</f>
        <v>2.9621189287442862</v>
      </c>
      <c r="G4">
        <f t="shared" ref="G4:AD4" si="0">F4*$B$6</f>
        <v>3.0193215925757735</v>
      </c>
      <c r="H4">
        <f t="shared" si="0"/>
        <v>3.0776289199363531</v>
      </c>
      <c r="I4">
        <f t="shared" si="0"/>
        <v>3.1370622434254316</v>
      </c>
      <c r="J4">
        <f t="shared" si="0"/>
        <v>3.1976433076047783</v>
      </c>
      <c r="K4">
        <f t="shared" si="0"/>
        <v>3.2593942769540956</v>
      </c>
      <c r="L4">
        <f t="shared" si="0"/>
        <v>3.3223377439802211</v>
      </c>
      <c r="M4">
        <f t="shared" si="0"/>
        <v>3.3864967374829322</v>
      </c>
      <c r="N4">
        <f t="shared" si="0"/>
        <v>3.4518947309803725</v>
      </c>
      <c r="O4">
        <f t="shared" si="0"/>
        <v>3.5185556512971874</v>
      </c>
      <c r="P4">
        <f t="shared" si="0"/>
        <v>3.5865038873185058</v>
      </c>
      <c r="Q4">
        <f t="shared" si="0"/>
        <v>3.6557642989129766</v>
      </c>
      <c r="R4">
        <f t="shared" si="0"/>
        <v>3.7263622260281184</v>
      </c>
      <c r="S4">
        <f t="shared" si="0"/>
        <v>3.7983234979613156</v>
      </c>
      <c r="T4">
        <f t="shared" si="0"/>
        <v>3.8716744428098493</v>
      </c>
      <c r="U4">
        <f t="shared" si="0"/>
        <v>3.946441897103421</v>
      </c>
      <c r="V4">
        <f t="shared" si="0"/>
        <v>4.0226532156226957</v>
      </c>
      <c r="W4">
        <f t="shared" si="0"/>
        <v>4.1003362814074524</v>
      </c>
      <c r="X4">
        <f t="shared" si="0"/>
        <v>4.1795195159580087</v>
      </c>
      <c r="Y4">
        <f t="shared" si="0"/>
        <v>4.2602318896336451</v>
      </c>
      <c r="Z4">
        <f t="shared" si="0"/>
        <v>4.3425029322518442</v>
      </c>
      <c r="AA4">
        <f t="shared" si="0"/>
        <v>4.4263627438922075</v>
      </c>
      <c r="AB4">
        <f t="shared" si="0"/>
        <v>4.511842005909017</v>
      </c>
      <c r="AC4">
        <f t="shared" si="0"/>
        <v>4.5989719921564651</v>
      </c>
      <c r="AD4">
        <f t="shared" si="0"/>
        <v>4.6877845804306553</v>
      </c>
      <c r="AE4">
        <v>1</v>
      </c>
    </row>
    <row r="5" spans="1:31" x14ac:dyDescent="0.4">
      <c r="A5" s="2"/>
      <c r="F5">
        <f t="shared" ref="F5:F29" si="1">IF(ROW(F5)-COLUMN(F5)&lt;0,F4*$B$7/$B$6,"")</f>
        <v>2.8509442744015585</v>
      </c>
      <c r="G5">
        <f t="shared" ref="G5:G29" si="2">IF(ROW(G5)-COLUMN(G5)&lt;0,G4*$B$7/$B$6,"")</f>
        <v>2.9060000000000006</v>
      </c>
      <c r="H5">
        <f t="shared" ref="H5:H29" si="3">IF(ROW(H5)-COLUMN(H5)&lt;0,H4*$B$7/$B$6,"")</f>
        <v>2.9621189287442862</v>
      </c>
      <c r="I5">
        <f t="shared" ref="I5:I29" si="4">IF(ROW(I5)-COLUMN(I5)&lt;0,I4*$B$7/$B$6,"")</f>
        <v>3.0193215925757735</v>
      </c>
      <c r="J5">
        <f t="shared" ref="J5:J29" si="5">IF(ROW(J5)-COLUMN(J5)&lt;0,J4*$B$7/$B$6,"")</f>
        <v>3.0776289199363531</v>
      </c>
      <c r="K5">
        <f t="shared" ref="K5:K29" si="6">IF(ROW(K5)-COLUMN(K5)&lt;0,K4*$B$7/$B$6,"")</f>
        <v>3.1370622434254316</v>
      </c>
      <c r="L5">
        <f t="shared" ref="L5:L29" si="7">IF(ROW(L5)-COLUMN(L5)&lt;0,L4*$B$7/$B$6,"")</f>
        <v>3.1976433076047783</v>
      </c>
      <c r="M5">
        <f t="shared" ref="M5:M29" si="8">IF(ROW(M5)-COLUMN(M5)&lt;0,M4*$B$7/$B$6,"")</f>
        <v>3.259394276954096</v>
      </c>
      <c r="N5">
        <f t="shared" ref="N5:N29" si="9">IF(ROW(N5)-COLUMN(N5)&lt;0,N4*$B$7/$B$6,"")</f>
        <v>3.3223377439802211</v>
      </c>
      <c r="O5">
        <f t="shared" ref="O5:O29" si="10">IF(ROW(O5)-COLUMN(O5)&lt;0,O4*$B$7/$B$6,"")</f>
        <v>3.3864967374829322</v>
      </c>
      <c r="P5">
        <f t="shared" ref="P5:P29" si="11">IF(ROW(P5)-COLUMN(P5)&lt;0,P4*$B$7/$B$6,"")</f>
        <v>3.4518947309803725</v>
      </c>
      <c r="Q5">
        <f t="shared" ref="Q5:Q29" si="12">IF(ROW(Q5)-COLUMN(Q5)&lt;0,Q4*$B$7/$B$6,"")</f>
        <v>3.5185556512971874</v>
      </c>
      <c r="R5">
        <f t="shared" ref="R5:R29" si="13">IF(ROW(R5)-COLUMN(R5)&lt;0,R4*$B$7/$B$6,"")</f>
        <v>3.5865038873185058</v>
      </c>
      <c r="S5">
        <f t="shared" ref="S5:S29" si="14">IF(ROW(S5)-COLUMN(S5)&lt;0,S4*$B$7/$B$6,"")</f>
        <v>3.6557642989129766</v>
      </c>
      <c r="T5">
        <f t="shared" ref="T5:T29" si="15">IF(ROW(T5)-COLUMN(T5)&lt;0,T4*$B$7/$B$6,"")</f>
        <v>3.7263622260281184</v>
      </c>
      <c r="U5">
        <f t="shared" ref="U5:U29" si="16">IF(ROW(U5)-COLUMN(U5)&lt;0,U4*$B$7/$B$6,"")</f>
        <v>3.7983234979613156</v>
      </c>
      <c r="V5">
        <f t="shared" ref="V5:V29" si="17">IF(ROW(V5)-COLUMN(V5)&lt;0,V4*$B$7/$B$6,"")</f>
        <v>3.8716744428098497</v>
      </c>
      <c r="W5">
        <f t="shared" ref="W5:W29" si="18">IF(ROW(W5)-COLUMN(W5)&lt;0,W4*$B$7/$B$6,"")</f>
        <v>3.946441897103421</v>
      </c>
      <c r="X5">
        <f t="shared" ref="X5:X29" si="19">IF(ROW(X5)-COLUMN(X5)&lt;0,X4*$B$7/$B$6,"")</f>
        <v>4.0226532156226957</v>
      </c>
      <c r="Y5">
        <f t="shared" ref="Y5:Y29" si="20">IF(ROW(Y5)-COLUMN(Y5)&lt;0,Y4*$B$7/$B$6,"")</f>
        <v>4.1003362814074524</v>
      </c>
      <c r="Z5">
        <f t="shared" ref="Z5:Z29" si="21">IF(ROW(Z5)-COLUMN(Z5)&lt;0,Z4*$B$7/$B$6,"")</f>
        <v>4.1795195159580096</v>
      </c>
      <c r="AA5">
        <f t="shared" ref="AA5:AA29" si="22">IF(ROW(AA5)-COLUMN(AA5)&lt;0,AA4*$B$7/$B$6,"")</f>
        <v>4.260231889633646</v>
      </c>
      <c r="AB5">
        <f t="shared" ref="AB5:AB29" si="23">IF(ROW(AB5)-COLUMN(AB5)&lt;0,AB4*$B$7/$B$6,"")</f>
        <v>4.3425029322518442</v>
      </c>
      <c r="AC5">
        <f t="shared" ref="AC5:AC28" si="24">IF(ROW(AC5)-COLUMN(AC5)&lt;0,AC4*$B$7/$B$6,"")</f>
        <v>4.4263627438922075</v>
      </c>
      <c r="AD5">
        <f xml:space="preserve"> AD4*$B$7/$B$6</f>
        <v>4.511842005909017</v>
      </c>
      <c r="AE5">
        <v>2</v>
      </c>
    </row>
    <row r="6" spans="1:31" x14ac:dyDescent="0.4">
      <c r="A6" s="2" t="s">
        <v>5</v>
      </c>
      <c r="B6" s="7">
        <f>EXP(B3*((1/246)^0.5))</f>
        <v>1.0193114001184742</v>
      </c>
      <c r="F6" t="str">
        <f t="shared" si="1"/>
        <v/>
      </c>
      <c r="G6">
        <f t="shared" si="2"/>
        <v>2.7969316089962248</v>
      </c>
      <c r="H6">
        <f t="shared" si="3"/>
        <v>2.8509442744015585</v>
      </c>
      <c r="I6">
        <f t="shared" si="4"/>
        <v>2.9060000000000006</v>
      </c>
      <c r="J6">
        <f t="shared" si="5"/>
        <v>2.9621189287442862</v>
      </c>
      <c r="K6">
        <f t="shared" si="6"/>
        <v>3.0193215925757735</v>
      </c>
      <c r="L6">
        <f t="shared" si="7"/>
        <v>3.0776289199363531</v>
      </c>
      <c r="M6">
        <f t="shared" si="8"/>
        <v>3.1370622434254321</v>
      </c>
      <c r="N6">
        <f t="shared" si="9"/>
        <v>3.1976433076047783</v>
      </c>
      <c r="O6">
        <f t="shared" si="10"/>
        <v>3.259394276954096</v>
      </c>
      <c r="P6">
        <f t="shared" si="11"/>
        <v>3.3223377439802211</v>
      </c>
      <c r="Q6">
        <f t="shared" si="12"/>
        <v>3.3864967374829322</v>
      </c>
      <c r="R6">
        <f t="shared" si="13"/>
        <v>3.4518947309803725</v>
      </c>
      <c r="S6">
        <f t="shared" si="14"/>
        <v>3.5185556512971874</v>
      </c>
      <c r="T6">
        <f t="shared" si="15"/>
        <v>3.5865038873185058</v>
      </c>
      <c r="U6">
        <f t="shared" si="16"/>
        <v>3.6557642989129766</v>
      </c>
      <c r="V6">
        <f t="shared" si="17"/>
        <v>3.7263622260281188</v>
      </c>
      <c r="W6">
        <f t="shared" si="18"/>
        <v>3.7983234979613156</v>
      </c>
      <c r="X6">
        <f t="shared" si="19"/>
        <v>3.8716744428098497</v>
      </c>
      <c r="Y6">
        <f t="shared" si="20"/>
        <v>3.946441897103421</v>
      </c>
      <c r="Z6">
        <f t="shared" si="21"/>
        <v>4.0226532156226966</v>
      </c>
      <c r="AA6">
        <f t="shared" si="22"/>
        <v>4.1003362814074533</v>
      </c>
      <c r="AB6">
        <f t="shared" si="23"/>
        <v>4.1795195159580096</v>
      </c>
      <c r="AC6">
        <f t="shared" si="24"/>
        <v>4.260231889633646</v>
      </c>
      <c r="AD6">
        <f t="shared" ref="AD6:AD29" si="25" xml:space="preserve"> AD5*$B$7/$B$6</f>
        <v>4.3425029322518442</v>
      </c>
      <c r="AE6">
        <v>3</v>
      </c>
    </row>
    <row r="7" spans="1:31" x14ac:dyDescent="0.4">
      <c r="A7" s="2" t="s">
        <v>6</v>
      </c>
      <c r="B7" s="7">
        <f>1/B6</f>
        <v>0.98105446469427338</v>
      </c>
      <c r="F7" t="str">
        <f t="shared" si="1"/>
        <v/>
      </c>
      <c r="G7" t="str">
        <f t="shared" si="2"/>
        <v/>
      </c>
      <c r="H7">
        <f t="shared" si="3"/>
        <v>2.7439422424502835</v>
      </c>
      <c r="I7">
        <f t="shared" si="4"/>
        <v>2.7969316089962248</v>
      </c>
      <c r="J7">
        <f t="shared" si="5"/>
        <v>2.8509442744015585</v>
      </c>
      <c r="K7">
        <f t="shared" si="6"/>
        <v>2.9060000000000006</v>
      </c>
      <c r="L7">
        <f t="shared" si="7"/>
        <v>2.9621189287442862</v>
      </c>
      <c r="M7">
        <f t="shared" si="8"/>
        <v>3.0193215925757739</v>
      </c>
      <c r="N7">
        <f t="shared" si="9"/>
        <v>3.0776289199363531</v>
      </c>
      <c r="O7">
        <f t="shared" si="10"/>
        <v>3.1370622434254321</v>
      </c>
      <c r="P7">
        <f t="shared" si="11"/>
        <v>3.1976433076047783</v>
      </c>
      <c r="Q7">
        <f t="shared" si="12"/>
        <v>3.259394276954096</v>
      </c>
      <c r="R7">
        <f t="shared" si="13"/>
        <v>3.3223377439802211</v>
      </c>
      <c r="S7">
        <f t="shared" si="14"/>
        <v>3.3864967374829322</v>
      </c>
      <c r="T7">
        <f t="shared" si="15"/>
        <v>3.4518947309803725</v>
      </c>
      <c r="U7">
        <f t="shared" si="16"/>
        <v>3.5185556512971874</v>
      </c>
      <c r="V7">
        <f t="shared" si="17"/>
        <v>3.5865038873185062</v>
      </c>
      <c r="W7">
        <f t="shared" si="18"/>
        <v>3.6557642989129766</v>
      </c>
      <c r="X7">
        <f t="shared" si="19"/>
        <v>3.7263622260281188</v>
      </c>
      <c r="Y7">
        <f t="shared" si="20"/>
        <v>3.7983234979613156</v>
      </c>
      <c r="Z7">
        <f t="shared" si="21"/>
        <v>3.8716744428098506</v>
      </c>
      <c r="AA7">
        <f t="shared" si="22"/>
        <v>3.9464418971034219</v>
      </c>
      <c r="AB7">
        <f t="shared" si="23"/>
        <v>4.0226532156226966</v>
      </c>
      <c r="AC7">
        <f t="shared" si="24"/>
        <v>4.1003362814074533</v>
      </c>
      <c r="AD7">
        <f t="shared" si="25"/>
        <v>4.1795195159580096</v>
      </c>
      <c r="AE7">
        <v>4</v>
      </c>
    </row>
    <row r="8" spans="1:31" ht="15" x14ac:dyDescent="0.4">
      <c r="A8" s="2" t="s">
        <v>7</v>
      </c>
      <c r="B8">
        <f>EXP(B4)</f>
        <v>1.0001219586558645</v>
      </c>
      <c r="F8" t="str">
        <f t="shared" si="1"/>
        <v/>
      </c>
      <c r="G8" t="str">
        <f t="shared" si="2"/>
        <v/>
      </c>
      <c r="H8" t="str">
        <f t="shared" si="3"/>
        <v/>
      </c>
      <c r="I8">
        <f t="shared" si="4"/>
        <v>2.6919567878190676</v>
      </c>
      <c r="J8">
        <f t="shared" si="5"/>
        <v>2.7439422424502835</v>
      </c>
      <c r="K8">
        <f t="shared" si="6"/>
        <v>2.7969316089962248</v>
      </c>
      <c r="L8">
        <f t="shared" si="7"/>
        <v>2.8509442744015585</v>
      </c>
      <c r="M8">
        <f t="shared" si="8"/>
        <v>2.906000000000001</v>
      </c>
      <c r="N8">
        <f t="shared" si="9"/>
        <v>2.9621189287442862</v>
      </c>
      <c r="O8">
        <f t="shared" si="10"/>
        <v>3.0193215925757739</v>
      </c>
      <c r="P8">
        <f t="shared" si="11"/>
        <v>3.0776289199363531</v>
      </c>
      <c r="Q8">
        <f t="shared" si="12"/>
        <v>3.1370622434254321</v>
      </c>
      <c r="R8">
        <f t="shared" si="13"/>
        <v>3.1976433076047783</v>
      </c>
      <c r="S8">
        <f t="shared" si="14"/>
        <v>3.259394276954096</v>
      </c>
      <c r="T8">
        <f t="shared" si="15"/>
        <v>3.3223377439802211</v>
      </c>
      <c r="U8">
        <f t="shared" si="16"/>
        <v>3.3864967374829322</v>
      </c>
      <c r="V8">
        <f t="shared" si="17"/>
        <v>3.4518947309803729</v>
      </c>
      <c r="W8">
        <f t="shared" si="18"/>
        <v>3.5185556512971874</v>
      </c>
      <c r="X8">
        <f t="shared" si="19"/>
        <v>3.5865038873185062</v>
      </c>
      <c r="Y8">
        <f t="shared" si="20"/>
        <v>3.6557642989129766</v>
      </c>
      <c r="Z8">
        <f t="shared" si="21"/>
        <v>3.7263622260281197</v>
      </c>
      <c r="AA8">
        <f t="shared" si="22"/>
        <v>3.7983234979613165</v>
      </c>
      <c r="AB8">
        <f t="shared" si="23"/>
        <v>3.8716744428098506</v>
      </c>
      <c r="AC8">
        <f t="shared" si="24"/>
        <v>3.9464418971034219</v>
      </c>
      <c r="AD8">
        <f t="shared" si="25"/>
        <v>4.0226532156226966</v>
      </c>
      <c r="AE8">
        <v>5</v>
      </c>
    </row>
    <row r="9" spans="1:31" x14ac:dyDescent="0.4">
      <c r="E9" s="8"/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>
        <f t="shared" si="5"/>
        <v>2.6409562254539507</v>
      </c>
      <c r="K9">
        <f t="shared" si="6"/>
        <v>2.6919567878190676</v>
      </c>
      <c r="L9">
        <f t="shared" si="7"/>
        <v>2.7439422424502835</v>
      </c>
      <c r="M9">
        <f t="shared" si="8"/>
        <v>2.7969316089962253</v>
      </c>
      <c r="N9">
        <f t="shared" si="9"/>
        <v>2.8509442744015585</v>
      </c>
      <c r="O9">
        <f t="shared" si="10"/>
        <v>2.906000000000001</v>
      </c>
      <c r="P9">
        <f t="shared" si="11"/>
        <v>2.9621189287442862</v>
      </c>
      <c r="Q9">
        <f t="shared" si="12"/>
        <v>3.0193215925757739</v>
      </c>
      <c r="R9">
        <f t="shared" si="13"/>
        <v>3.0776289199363531</v>
      </c>
      <c r="S9">
        <f t="shared" si="14"/>
        <v>3.1370622434254321</v>
      </c>
      <c r="T9">
        <f t="shared" si="15"/>
        <v>3.1976433076047783</v>
      </c>
      <c r="U9">
        <f t="shared" si="16"/>
        <v>3.259394276954096</v>
      </c>
      <c r="V9">
        <f t="shared" si="17"/>
        <v>3.3223377439802215</v>
      </c>
      <c r="W9">
        <f t="shared" si="18"/>
        <v>3.3864967374829322</v>
      </c>
      <c r="X9">
        <f t="shared" si="19"/>
        <v>3.4518947309803729</v>
      </c>
      <c r="Y9">
        <f t="shared" si="20"/>
        <v>3.5185556512971874</v>
      </c>
      <c r="Z9">
        <f t="shared" si="21"/>
        <v>3.5865038873185071</v>
      </c>
      <c r="AA9">
        <f t="shared" si="22"/>
        <v>3.6557642989129775</v>
      </c>
      <c r="AB9">
        <f t="shared" si="23"/>
        <v>3.7263622260281197</v>
      </c>
      <c r="AC9">
        <f t="shared" si="24"/>
        <v>3.7983234979613165</v>
      </c>
      <c r="AD9">
        <f t="shared" si="25"/>
        <v>3.8716744428098506</v>
      </c>
      <c r="AE9">
        <v>6</v>
      </c>
    </row>
    <row r="10" spans="1:31" x14ac:dyDescent="0.4">
      <c r="A10" s="2" t="s">
        <v>8</v>
      </c>
      <c r="B10">
        <f>(B8-B7)/(B6-B7)</f>
        <v>0.49840620400371344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K10">
        <f t="shared" si="6"/>
        <v>2.5909218960437346</v>
      </c>
      <c r="L10">
        <f t="shared" si="7"/>
        <v>2.6409562254539507</v>
      </c>
      <c r="M10">
        <f t="shared" si="8"/>
        <v>2.691956787819068</v>
      </c>
      <c r="N10">
        <f t="shared" si="9"/>
        <v>2.7439422424502835</v>
      </c>
      <c r="O10">
        <f t="shared" si="10"/>
        <v>2.7969316089962253</v>
      </c>
      <c r="P10">
        <f t="shared" si="11"/>
        <v>2.8509442744015585</v>
      </c>
      <c r="Q10">
        <f t="shared" si="12"/>
        <v>2.906000000000001</v>
      </c>
      <c r="R10">
        <f t="shared" si="13"/>
        <v>2.9621189287442862</v>
      </c>
      <c r="S10">
        <f t="shared" si="14"/>
        <v>3.0193215925757739</v>
      </c>
      <c r="T10">
        <f t="shared" si="15"/>
        <v>3.0776289199363531</v>
      </c>
      <c r="U10">
        <f t="shared" si="16"/>
        <v>3.1370622434254321</v>
      </c>
      <c r="V10">
        <f t="shared" si="17"/>
        <v>3.1976433076047788</v>
      </c>
      <c r="W10">
        <f t="shared" si="18"/>
        <v>3.259394276954096</v>
      </c>
      <c r="X10">
        <f t="shared" si="19"/>
        <v>3.3223377439802215</v>
      </c>
      <c r="Y10">
        <f t="shared" si="20"/>
        <v>3.3864967374829322</v>
      </c>
      <c r="Z10">
        <f t="shared" si="21"/>
        <v>3.4518947309803738</v>
      </c>
      <c r="AA10">
        <f t="shared" si="22"/>
        <v>3.5185556512971878</v>
      </c>
      <c r="AB10">
        <f t="shared" si="23"/>
        <v>3.5865038873185071</v>
      </c>
      <c r="AC10">
        <f t="shared" si="24"/>
        <v>3.6557642989129775</v>
      </c>
      <c r="AD10">
        <f t="shared" si="25"/>
        <v>3.7263622260281197</v>
      </c>
      <c r="AE10">
        <v>7</v>
      </c>
    </row>
    <row r="11" spans="1:31" x14ac:dyDescent="0.4">
      <c r="A11" s="2" t="s">
        <v>9</v>
      </c>
      <c r="B11">
        <f>1-B10</f>
        <v>0.50159379599628662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K11" t="str">
        <f t="shared" si="6"/>
        <v/>
      </c>
      <c r="L11">
        <f t="shared" si="7"/>
        <v>2.541835493787858</v>
      </c>
      <c r="M11">
        <f t="shared" si="8"/>
        <v>2.590921896043735</v>
      </c>
      <c r="N11">
        <f t="shared" si="9"/>
        <v>2.6409562254539507</v>
      </c>
      <c r="O11">
        <f t="shared" si="10"/>
        <v>2.691956787819068</v>
      </c>
      <c r="P11">
        <f t="shared" si="11"/>
        <v>2.7439422424502835</v>
      </c>
      <c r="Q11">
        <f t="shared" si="12"/>
        <v>2.7969316089962253</v>
      </c>
      <c r="R11">
        <f t="shared" si="13"/>
        <v>2.8509442744015585</v>
      </c>
      <c r="S11">
        <f t="shared" si="14"/>
        <v>2.906000000000001</v>
      </c>
      <c r="T11">
        <f t="shared" si="15"/>
        <v>2.9621189287442862</v>
      </c>
      <c r="U11">
        <f t="shared" si="16"/>
        <v>3.0193215925757739</v>
      </c>
      <c r="V11">
        <f t="shared" si="17"/>
        <v>3.0776289199363536</v>
      </c>
      <c r="W11">
        <f t="shared" si="18"/>
        <v>3.1370622434254321</v>
      </c>
      <c r="X11">
        <f t="shared" si="19"/>
        <v>3.1976433076047788</v>
      </c>
      <c r="Y11">
        <f t="shared" si="20"/>
        <v>3.259394276954096</v>
      </c>
      <c r="Z11">
        <f t="shared" si="21"/>
        <v>3.3223377439802224</v>
      </c>
      <c r="AA11">
        <f t="shared" si="22"/>
        <v>3.3864967374829327</v>
      </c>
      <c r="AB11">
        <f t="shared" si="23"/>
        <v>3.4518947309803738</v>
      </c>
      <c r="AC11">
        <f t="shared" si="24"/>
        <v>3.5185556512971878</v>
      </c>
      <c r="AD11">
        <f t="shared" si="25"/>
        <v>3.5865038873185071</v>
      </c>
      <c r="AE11">
        <v>8</v>
      </c>
    </row>
    <row r="12" spans="1:31" x14ac:dyDescent="0.4">
      <c r="A12" s="2"/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  <c r="J12" t="str">
        <f t="shared" si="5"/>
        <v/>
      </c>
      <c r="K12" t="str">
        <f t="shared" si="6"/>
        <v/>
      </c>
      <c r="L12" t="str">
        <f t="shared" si="7"/>
        <v/>
      </c>
      <c r="M12">
        <f t="shared" si="8"/>
        <v>2.4936790596989513</v>
      </c>
      <c r="N12">
        <f t="shared" si="9"/>
        <v>2.541835493787858</v>
      </c>
      <c r="O12">
        <f t="shared" si="10"/>
        <v>2.590921896043735</v>
      </c>
      <c r="P12">
        <f t="shared" si="11"/>
        <v>2.6409562254539507</v>
      </c>
      <c r="Q12">
        <f t="shared" si="12"/>
        <v>2.691956787819068</v>
      </c>
      <c r="R12">
        <f t="shared" si="13"/>
        <v>2.7439422424502835</v>
      </c>
      <c r="S12">
        <f t="shared" si="14"/>
        <v>2.7969316089962253</v>
      </c>
      <c r="T12">
        <f t="shared" si="15"/>
        <v>2.8509442744015585</v>
      </c>
      <c r="U12">
        <f t="shared" si="16"/>
        <v>2.906000000000001</v>
      </c>
      <c r="V12">
        <f t="shared" si="17"/>
        <v>2.9621189287442866</v>
      </c>
      <c r="W12">
        <f t="shared" si="18"/>
        <v>3.0193215925757739</v>
      </c>
      <c r="X12">
        <f t="shared" si="19"/>
        <v>3.0776289199363536</v>
      </c>
      <c r="Y12">
        <f t="shared" si="20"/>
        <v>3.1370622434254321</v>
      </c>
      <c r="Z12">
        <f t="shared" si="21"/>
        <v>3.1976433076047797</v>
      </c>
      <c r="AA12">
        <f t="shared" si="22"/>
        <v>3.259394276954096</v>
      </c>
      <c r="AB12">
        <f t="shared" si="23"/>
        <v>3.3223377439802224</v>
      </c>
      <c r="AC12">
        <f t="shared" si="24"/>
        <v>3.3864967374829327</v>
      </c>
      <c r="AD12">
        <f t="shared" si="25"/>
        <v>3.4518947309803738</v>
      </c>
      <c r="AE12">
        <v>9</v>
      </c>
    </row>
    <row r="13" spans="1:31" x14ac:dyDescent="0.4">
      <c r="A13" s="2" t="s">
        <v>10</v>
      </c>
      <c r="B13" s="3">
        <v>2.8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K13" t="str">
        <f t="shared" si="6"/>
        <v/>
      </c>
      <c r="L13" t="str">
        <f t="shared" si="7"/>
        <v/>
      </c>
      <c r="M13" t="str">
        <f t="shared" si="8"/>
        <v/>
      </c>
      <c r="N13">
        <f t="shared" si="9"/>
        <v>2.4464349750322731</v>
      </c>
      <c r="O13">
        <f t="shared" si="10"/>
        <v>2.4936790596989513</v>
      </c>
      <c r="P13">
        <f t="shared" si="11"/>
        <v>2.541835493787858</v>
      </c>
      <c r="Q13">
        <f t="shared" si="12"/>
        <v>2.590921896043735</v>
      </c>
      <c r="R13">
        <f t="shared" si="13"/>
        <v>2.6409562254539507</v>
      </c>
      <c r="S13">
        <f t="shared" si="14"/>
        <v>2.691956787819068</v>
      </c>
      <c r="T13">
        <f t="shared" si="15"/>
        <v>2.7439422424502835</v>
      </c>
      <c r="U13">
        <f t="shared" si="16"/>
        <v>2.7969316089962253</v>
      </c>
      <c r="V13">
        <f t="shared" si="17"/>
        <v>2.850944274401559</v>
      </c>
      <c r="W13">
        <f t="shared" si="18"/>
        <v>2.906000000000001</v>
      </c>
      <c r="X13">
        <f t="shared" si="19"/>
        <v>2.9621189287442866</v>
      </c>
      <c r="Y13">
        <f t="shared" si="20"/>
        <v>3.0193215925757739</v>
      </c>
      <c r="Z13">
        <f t="shared" si="21"/>
        <v>3.0776289199363545</v>
      </c>
      <c r="AA13">
        <f t="shared" si="22"/>
        <v>3.1370622434254321</v>
      </c>
      <c r="AB13">
        <f t="shared" si="23"/>
        <v>3.1976433076047797</v>
      </c>
      <c r="AC13">
        <f t="shared" si="24"/>
        <v>3.259394276954096</v>
      </c>
      <c r="AD13">
        <f t="shared" si="25"/>
        <v>3.3223377439802224</v>
      </c>
      <c r="AE13">
        <v>10</v>
      </c>
    </row>
    <row r="14" spans="1:31" x14ac:dyDescent="0.4"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K14" t="str">
        <f t="shared" si="6"/>
        <v/>
      </c>
      <c r="L14" t="str">
        <f t="shared" si="7"/>
        <v/>
      </c>
      <c r="M14" t="str">
        <f t="shared" si="8"/>
        <v/>
      </c>
      <c r="N14" t="str">
        <f t="shared" si="9"/>
        <v/>
      </c>
      <c r="O14">
        <f t="shared" si="10"/>
        <v>2.4000859548396352</v>
      </c>
      <c r="P14">
        <f t="shared" si="11"/>
        <v>2.4464349750322731</v>
      </c>
      <c r="Q14">
        <f t="shared" si="12"/>
        <v>2.4936790596989513</v>
      </c>
      <c r="R14">
        <f t="shared" si="13"/>
        <v>2.541835493787858</v>
      </c>
      <c r="S14">
        <f t="shared" si="14"/>
        <v>2.590921896043735</v>
      </c>
      <c r="T14">
        <f t="shared" si="15"/>
        <v>2.6409562254539507</v>
      </c>
      <c r="U14">
        <f t="shared" si="16"/>
        <v>2.691956787819068</v>
      </c>
      <c r="V14">
        <f t="shared" si="17"/>
        <v>2.743942242450284</v>
      </c>
      <c r="W14">
        <f t="shared" si="18"/>
        <v>2.7969316089962253</v>
      </c>
      <c r="X14">
        <f t="shared" si="19"/>
        <v>2.850944274401559</v>
      </c>
      <c r="Y14">
        <f t="shared" si="20"/>
        <v>2.906000000000001</v>
      </c>
      <c r="Z14">
        <f t="shared" si="21"/>
        <v>2.9621189287442875</v>
      </c>
      <c r="AA14">
        <f t="shared" si="22"/>
        <v>3.0193215925757739</v>
      </c>
      <c r="AB14">
        <f t="shared" si="23"/>
        <v>3.0776289199363545</v>
      </c>
      <c r="AC14">
        <f t="shared" si="24"/>
        <v>3.1370622434254321</v>
      </c>
      <c r="AD14">
        <f t="shared" si="25"/>
        <v>3.1976433076047797</v>
      </c>
      <c r="AE14">
        <v>11</v>
      </c>
    </row>
    <row r="15" spans="1:31" x14ac:dyDescent="0.4">
      <c r="A15" s="2"/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K15" t="str">
        <f t="shared" si="6"/>
        <v/>
      </c>
      <c r="L15" t="str">
        <f t="shared" si="7"/>
        <v/>
      </c>
      <c r="M15" t="str">
        <f t="shared" si="8"/>
        <v/>
      </c>
      <c r="N15" t="str">
        <f t="shared" si="9"/>
        <v/>
      </c>
      <c r="O15" t="str">
        <f t="shared" si="10"/>
        <v/>
      </c>
      <c r="P15">
        <f t="shared" si="11"/>
        <v>2.3546150416454417</v>
      </c>
      <c r="Q15">
        <f t="shared" si="12"/>
        <v>2.4000859548396352</v>
      </c>
      <c r="R15">
        <f t="shared" si="13"/>
        <v>2.4464349750322731</v>
      </c>
      <c r="S15">
        <f t="shared" si="14"/>
        <v>2.4936790596989513</v>
      </c>
      <c r="T15">
        <f t="shared" si="15"/>
        <v>2.541835493787858</v>
      </c>
      <c r="U15">
        <f t="shared" si="16"/>
        <v>2.590921896043735</v>
      </c>
      <c r="V15">
        <f t="shared" si="17"/>
        <v>2.6409562254539511</v>
      </c>
      <c r="W15">
        <f t="shared" si="18"/>
        <v>2.691956787819068</v>
      </c>
      <c r="X15">
        <f t="shared" si="19"/>
        <v>2.743942242450284</v>
      </c>
      <c r="Y15">
        <f t="shared" si="20"/>
        <v>2.7969316089962253</v>
      </c>
      <c r="Z15">
        <f t="shared" si="21"/>
        <v>2.8509442744015598</v>
      </c>
      <c r="AA15">
        <f t="shared" si="22"/>
        <v>2.906000000000001</v>
      </c>
      <c r="AB15">
        <f t="shared" si="23"/>
        <v>2.9621189287442875</v>
      </c>
      <c r="AC15">
        <f t="shared" si="24"/>
        <v>3.0193215925757739</v>
      </c>
      <c r="AD15">
        <f t="shared" si="25"/>
        <v>3.0776289199363545</v>
      </c>
      <c r="AE15">
        <v>12</v>
      </c>
    </row>
    <row r="16" spans="1:31" x14ac:dyDescent="0.4"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8"/>
        <v/>
      </c>
      <c r="N16" t="str">
        <f t="shared" si="9"/>
        <v/>
      </c>
      <c r="O16" t="str">
        <f t="shared" si="10"/>
        <v/>
      </c>
      <c r="P16" t="str">
        <f t="shared" si="11"/>
        <v/>
      </c>
      <c r="Q16">
        <f t="shared" si="12"/>
        <v>2.3100055992425532</v>
      </c>
      <c r="R16">
        <f t="shared" si="13"/>
        <v>2.3546150416454417</v>
      </c>
      <c r="S16">
        <f t="shared" si="14"/>
        <v>2.4000859548396352</v>
      </c>
      <c r="T16">
        <f t="shared" si="15"/>
        <v>2.4464349750322731</v>
      </c>
      <c r="U16">
        <f t="shared" si="16"/>
        <v>2.4936790596989513</v>
      </c>
      <c r="V16">
        <f t="shared" si="17"/>
        <v>2.541835493787858</v>
      </c>
      <c r="W16">
        <f t="shared" si="18"/>
        <v>2.590921896043735</v>
      </c>
      <c r="X16">
        <f t="shared" si="19"/>
        <v>2.6409562254539511</v>
      </c>
      <c r="Y16">
        <f t="shared" si="20"/>
        <v>2.691956787819068</v>
      </c>
      <c r="Z16">
        <f t="shared" si="21"/>
        <v>2.7439422424502848</v>
      </c>
      <c r="AA16">
        <f t="shared" si="22"/>
        <v>2.7969316089962253</v>
      </c>
      <c r="AB16">
        <f t="shared" si="23"/>
        <v>2.8509442744015598</v>
      </c>
      <c r="AC16">
        <f t="shared" si="24"/>
        <v>2.906000000000001</v>
      </c>
      <c r="AD16">
        <f t="shared" si="25"/>
        <v>2.9621189287442875</v>
      </c>
      <c r="AE16">
        <v>13</v>
      </c>
    </row>
    <row r="17" spans="4:31" x14ac:dyDescent="0.4"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8"/>
        <v/>
      </c>
      <c r="N17" t="str">
        <f t="shared" si="9"/>
        <v/>
      </c>
      <c r="O17" t="str">
        <f t="shared" si="10"/>
        <v/>
      </c>
      <c r="P17" t="str">
        <f t="shared" si="11"/>
        <v/>
      </c>
      <c r="Q17" t="str">
        <f t="shared" si="12"/>
        <v/>
      </c>
      <c r="R17">
        <f t="shared" si="13"/>
        <v>2.2662413066056768</v>
      </c>
      <c r="S17">
        <f t="shared" si="14"/>
        <v>2.3100055992425532</v>
      </c>
      <c r="T17">
        <f t="shared" si="15"/>
        <v>2.3546150416454417</v>
      </c>
      <c r="U17">
        <f t="shared" si="16"/>
        <v>2.4000859548396352</v>
      </c>
      <c r="V17">
        <f t="shared" si="17"/>
        <v>2.4464349750322731</v>
      </c>
      <c r="W17">
        <f t="shared" si="18"/>
        <v>2.4936790596989513</v>
      </c>
      <c r="X17">
        <f t="shared" si="19"/>
        <v>2.541835493787858</v>
      </c>
      <c r="Y17">
        <f t="shared" si="20"/>
        <v>2.590921896043735</v>
      </c>
      <c r="Z17">
        <f t="shared" si="21"/>
        <v>2.6409562254539516</v>
      </c>
      <c r="AA17">
        <f t="shared" si="22"/>
        <v>2.691956787819068</v>
      </c>
      <c r="AB17">
        <f t="shared" si="23"/>
        <v>2.7439422424502848</v>
      </c>
      <c r="AC17">
        <f t="shared" si="24"/>
        <v>2.7969316089962253</v>
      </c>
      <c r="AD17">
        <f t="shared" si="25"/>
        <v>2.8509442744015598</v>
      </c>
      <c r="AE17">
        <v>14</v>
      </c>
    </row>
    <row r="18" spans="4:31" x14ac:dyDescent="0.4"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8"/>
        <v/>
      </c>
      <c r="N18" t="str">
        <f t="shared" si="9"/>
        <v/>
      </c>
      <c r="O18" t="str">
        <f t="shared" si="10"/>
        <v/>
      </c>
      <c r="P18" t="str">
        <f t="shared" si="11"/>
        <v/>
      </c>
      <c r="Q18" t="str">
        <f t="shared" si="12"/>
        <v/>
      </c>
      <c r="R18" t="str">
        <f t="shared" si="13"/>
        <v/>
      </c>
      <c r="S18">
        <f t="shared" si="14"/>
        <v>2.2233061519200832</v>
      </c>
      <c r="T18">
        <f t="shared" si="15"/>
        <v>2.2662413066056768</v>
      </c>
      <c r="U18">
        <f t="shared" si="16"/>
        <v>2.3100055992425532</v>
      </c>
      <c r="V18">
        <f t="shared" si="17"/>
        <v>2.3546150416454417</v>
      </c>
      <c r="W18">
        <f t="shared" si="18"/>
        <v>2.4000859548396352</v>
      </c>
      <c r="X18">
        <f t="shared" si="19"/>
        <v>2.4464349750322731</v>
      </c>
      <c r="Y18">
        <f t="shared" si="20"/>
        <v>2.4936790596989513</v>
      </c>
      <c r="Z18">
        <f t="shared" si="21"/>
        <v>2.541835493787858</v>
      </c>
      <c r="AA18">
        <f t="shared" si="22"/>
        <v>2.590921896043735</v>
      </c>
      <c r="AB18">
        <f t="shared" si="23"/>
        <v>2.6409562254539516</v>
      </c>
      <c r="AC18">
        <f t="shared" si="24"/>
        <v>2.691956787819068</v>
      </c>
      <c r="AD18">
        <f t="shared" si="25"/>
        <v>2.7439422424502848</v>
      </c>
      <c r="AE18">
        <v>15</v>
      </c>
    </row>
    <row r="19" spans="4:31" x14ac:dyDescent="0.4"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8"/>
        <v/>
      </c>
      <c r="N19" t="str">
        <f t="shared" si="9"/>
        <v/>
      </c>
      <c r="O19" t="str">
        <f t="shared" si="10"/>
        <v/>
      </c>
      <c r="P19" t="str">
        <f t="shared" si="11"/>
        <v/>
      </c>
      <c r="Q19" t="str">
        <f t="shared" si="12"/>
        <v/>
      </c>
      <c r="R19" t="str">
        <f t="shared" si="13"/>
        <v/>
      </c>
      <c r="S19" t="str">
        <f t="shared" si="14"/>
        <v/>
      </c>
      <c r="T19">
        <f t="shared" si="15"/>
        <v>2.1811844267234415</v>
      </c>
      <c r="U19">
        <f t="shared" si="16"/>
        <v>2.2233061519200832</v>
      </c>
      <c r="V19">
        <f t="shared" si="17"/>
        <v>2.2662413066056768</v>
      </c>
      <c r="W19">
        <f t="shared" si="18"/>
        <v>2.3100055992425532</v>
      </c>
      <c r="X19">
        <f t="shared" si="19"/>
        <v>2.3546150416454417</v>
      </c>
      <c r="Y19">
        <f t="shared" si="20"/>
        <v>2.4000859548396352</v>
      </c>
      <c r="Z19">
        <f t="shared" si="21"/>
        <v>2.4464349750322731</v>
      </c>
      <c r="AA19">
        <f t="shared" si="22"/>
        <v>2.4936790596989513</v>
      </c>
      <c r="AB19">
        <f t="shared" si="23"/>
        <v>2.541835493787858</v>
      </c>
      <c r="AC19">
        <f t="shared" si="24"/>
        <v>2.590921896043735</v>
      </c>
      <c r="AD19">
        <f t="shared" si="25"/>
        <v>2.6409562254539516</v>
      </c>
      <c r="AE19">
        <v>16</v>
      </c>
    </row>
    <row r="20" spans="4:31" x14ac:dyDescent="0.4"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8"/>
        <v/>
      </c>
      <c r="N20" t="str">
        <f t="shared" si="9"/>
        <v/>
      </c>
      <c r="O20" t="str">
        <f t="shared" si="10"/>
        <v/>
      </c>
      <c r="P20" t="str">
        <f t="shared" si="11"/>
        <v/>
      </c>
      <c r="Q20" t="str">
        <f t="shared" si="12"/>
        <v/>
      </c>
      <c r="R20" t="str">
        <f t="shared" si="13"/>
        <v/>
      </c>
      <c r="S20" t="str">
        <f t="shared" si="14"/>
        <v/>
      </c>
      <c r="T20" t="str">
        <f t="shared" si="15"/>
        <v/>
      </c>
      <c r="U20">
        <f t="shared" si="16"/>
        <v>2.1398607201586519</v>
      </c>
      <c r="V20">
        <f t="shared" si="17"/>
        <v>2.1811844267234415</v>
      </c>
      <c r="W20">
        <f t="shared" si="18"/>
        <v>2.2233061519200832</v>
      </c>
      <c r="X20">
        <f t="shared" si="19"/>
        <v>2.2662413066056768</v>
      </c>
      <c r="Y20">
        <f t="shared" si="20"/>
        <v>2.3100055992425532</v>
      </c>
      <c r="Z20">
        <f t="shared" si="21"/>
        <v>2.3546150416454417</v>
      </c>
      <c r="AA20">
        <f t="shared" si="22"/>
        <v>2.4000859548396352</v>
      </c>
      <c r="AB20">
        <f t="shared" si="23"/>
        <v>2.4464349750322731</v>
      </c>
      <c r="AC20">
        <f t="shared" si="24"/>
        <v>2.4936790596989513</v>
      </c>
      <c r="AD20">
        <f t="shared" si="25"/>
        <v>2.541835493787858</v>
      </c>
      <c r="AE20">
        <v>17</v>
      </c>
    </row>
    <row r="21" spans="4:31" x14ac:dyDescent="0.4"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 t="str">
        <f t="shared" si="8"/>
        <v/>
      </c>
      <c r="N21" t="str">
        <f t="shared" si="9"/>
        <v/>
      </c>
      <c r="O21" t="str">
        <f t="shared" si="10"/>
        <v/>
      </c>
      <c r="P21" t="str">
        <f t="shared" si="11"/>
        <v/>
      </c>
      <c r="Q21" t="str">
        <f t="shared" si="12"/>
        <v/>
      </c>
      <c r="R21" t="str">
        <f t="shared" si="13"/>
        <v/>
      </c>
      <c r="S21" t="str">
        <f t="shared" si="14"/>
        <v/>
      </c>
      <c r="T21" t="str">
        <f t="shared" si="15"/>
        <v/>
      </c>
      <c r="U21" t="str">
        <f t="shared" si="16"/>
        <v/>
      </c>
      <c r="V21">
        <f t="shared" si="17"/>
        <v>2.099319913335548</v>
      </c>
      <c r="W21">
        <f t="shared" si="18"/>
        <v>2.1398607201586519</v>
      </c>
      <c r="X21">
        <f t="shared" si="19"/>
        <v>2.1811844267234415</v>
      </c>
      <c r="Y21">
        <f t="shared" si="20"/>
        <v>2.2233061519200832</v>
      </c>
      <c r="Z21">
        <f t="shared" si="21"/>
        <v>2.2662413066056768</v>
      </c>
      <c r="AA21">
        <f t="shared" si="22"/>
        <v>2.3100055992425532</v>
      </c>
      <c r="AB21">
        <f t="shared" si="23"/>
        <v>2.3546150416454417</v>
      </c>
      <c r="AC21">
        <f t="shared" si="24"/>
        <v>2.4000859548396352</v>
      </c>
      <c r="AD21">
        <f t="shared" si="25"/>
        <v>2.4464349750322731</v>
      </c>
      <c r="AE21">
        <v>18</v>
      </c>
    </row>
    <row r="22" spans="4:31" x14ac:dyDescent="0.4"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 t="str">
        <f t="shared" si="8"/>
        <v/>
      </c>
      <c r="N22" t="str">
        <f t="shared" si="9"/>
        <v/>
      </c>
      <c r="O22" t="str">
        <f t="shared" si="10"/>
        <v/>
      </c>
      <c r="P22" t="str">
        <f t="shared" si="11"/>
        <v/>
      </c>
      <c r="Q22" t="str">
        <f t="shared" si="12"/>
        <v/>
      </c>
      <c r="R22" t="str">
        <f t="shared" si="13"/>
        <v/>
      </c>
      <c r="S22" t="str">
        <f t="shared" si="14"/>
        <v/>
      </c>
      <c r="T22" t="str">
        <f t="shared" si="15"/>
        <v/>
      </c>
      <c r="U22" t="str">
        <f t="shared" si="16"/>
        <v/>
      </c>
      <c r="V22" t="str">
        <f t="shared" si="17"/>
        <v/>
      </c>
      <c r="W22">
        <f t="shared" si="18"/>
        <v>2.0595471737994346</v>
      </c>
      <c r="X22">
        <f t="shared" si="19"/>
        <v>2.099319913335548</v>
      </c>
      <c r="Y22">
        <f t="shared" si="20"/>
        <v>2.1398607201586519</v>
      </c>
      <c r="Z22">
        <f t="shared" si="21"/>
        <v>2.1811844267234415</v>
      </c>
      <c r="AA22">
        <f t="shared" si="22"/>
        <v>2.2233061519200832</v>
      </c>
      <c r="AB22">
        <f t="shared" si="23"/>
        <v>2.2662413066056768</v>
      </c>
      <c r="AC22">
        <f t="shared" si="24"/>
        <v>2.3100055992425532</v>
      </c>
      <c r="AD22">
        <f t="shared" si="25"/>
        <v>2.3546150416454417</v>
      </c>
      <c r="AE22">
        <v>19</v>
      </c>
    </row>
    <row r="23" spans="4:31" x14ac:dyDescent="0.4"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t="str">
        <f t="shared" si="8"/>
        <v/>
      </c>
      <c r="N23" t="str">
        <f t="shared" si="9"/>
        <v/>
      </c>
      <c r="O23" t="str">
        <f t="shared" si="10"/>
        <v/>
      </c>
      <c r="P23" t="str">
        <f t="shared" si="11"/>
        <v/>
      </c>
      <c r="Q23" t="str">
        <f t="shared" si="12"/>
        <v/>
      </c>
      <c r="R23" t="str">
        <f t="shared" si="13"/>
        <v/>
      </c>
      <c r="S23" t="str">
        <f t="shared" si="14"/>
        <v/>
      </c>
      <c r="T23" t="str">
        <f t="shared" si="15"/>
        <v/>
      </c>
      <c r="U23" t="str">
        <f t="shared" si="16"/>
        <v/>
      </c>
      <c r="V23" t="str">
        <f t="shared" si="17"/>
        <v/>
      </c>
      <c r="W23" t="str">
        <f t="shared" si="18"/>
        <v/>
      </c>
      <c r="X23">
        <f t="shared" si="19"/>
        <v>2.020527950104408</v>
      </c>
      <c r="Y23">
        <f t="shared" si="20"/>
        <v>2.0595471737994346</v>
      </c>
      <c r="Z23">
        <f t="shared" si="21"/>
        <v>2.099319913335548</v>
      </c>
      <c r="AA23">
        <f t="shared" si="22"/>
        <v>2.1398607201586519</v>
      </c>
      <c r="AB23">
        <f t="shared" si="23"/>
        <v>2.1811844267234415</v>
      </c>
      <c r="AC23">
        <f t="shared" si="24"/>
        <v>2.2233061519200832</v>
      </c>
      <c r="AD23">
        <f t="shared" si="25"/>
        <v>2.2662413066056768</v>
      </c>
      <c r="AE23">
        <v>20</v>
      </c>
    </row>
    <row r="24" spans="4:31" x14ac:dyDescent="0.4"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8"/>
        <v/>
      </c>
      <c r="N24" t="str">
        <f t="shared" si="9"/>
        <v/>
      </c>
      <c r="O24" t="str">
        <f t="shared" si="10"/>
        <v/>
      </c>
      <c r="P24" t="str">
        <f t="shared" si="11"/>
        <v/>
      </c>
      <c r="Q24" t="str">
        <f t="shared" si="12"/>
        <v/>
      </c>
      <c r="R24" t="str">
        <f t="shared" si="13"/>
        <v/>
      </c>
      <c r="S24" t="str">
        <f t="shared" si="14"/>
        <v/>
      </c>
      <c r="T24" t="str">
        <f t="shared" si="15"/>
        <v/>
      </c>
      <c r="U24" t="str">
        <f t="shared" si="16"/>
        <v/>
      </c>
      <c r="V24" t="str">
        <f t="shared" si="17"/>
        <v/>
      </c>
      <c r="W24" t="str">
        <f t="shared" si="18"/>
        <v/>
      </c>
      <c r="X24" t="str">
        <f t="shared" si="19"/>
        <v/>
      </c>
      <c r="Y24">
        <f t="shared" si="20"/>
        <v>1.9822479664894974</v>
      </c>
      <c r="Z24">
        <f t="shared" si="21"/>
        <v>2.020527950104408</v>
      </c>
      <c r="AA24">
        <f t="shared" si="22"/>
        <v>2.0595471737994346</v>
      </c>
      <c r="AB24">
        <f t="shared" si="23"/>
        <v>2.099319913335548</v>
      </c>
      <c r="AC24">
        <f t="shared" si="24"/>
        <v>2.1398607201586519</v>
      </c>
      <c r="AD24">
        <f t="shared" si="25"/>
        <v>2.1811844267234415</v>
      </c>
      <c r="AE24">
        <v>21</v>
      </c>
    </row>
    <row r="25" spans="4:31" x14ac:dyDescent="0.4"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8"/>
        <v/>
      </c>
      <c r="N25" t="str">
        <f t="shared" si="9"/>
        <v/>
      </c>
      <c r="O25" t="str">
        <f t="shared" si="10"/>
        <v/>
      </c>
      <c r="P25" t="str">
        <f t="shared" si="11"/>
        <v/>
      </c>
      <c r="Q25" t="str">
        <f t="shared" si="12"/>
        <v/>
      </c>
      <c r="R25" t="str">
        <f t="shared" si="13"/>
        <v/>
      </c>
      <c r="S25" t="str">
        <f t="shared" si="14"/>
        <v/>
      </c>
      <c r="T25" t="str">
        <f t="shared" si="15"/>
        <v/>
      </c>
      <c r="U25" t="str">
        <f t="shared" si="16"/>
        <v/>
      </c>
      <c r="V25" t="str">
        <f t="shared" si="17"/>
        <v/>
      </c>
      <c r="W25" t="str">
        <f t="shared" si="18"/>
        <v/>
      </c>
      <c r="X25" t="str">
        <f t="shared" si="19"/>
        <v/>
      </c>
      <c r="Y25" t="str">
        <f t="shared" si="20"/>
        <v/>
      </c>
      <c r="Z25">
        <f t="shared" si="21"/>
        <v>1.9446932176556657</v>
      </c>
      <c r="AA25">
        <f t="shared" si="22"/>
        <v>1.9822479664894974</v>
      </c>
      <c r="AB25">
        <f t="shared" si="23"/>
        <v>2.020527950104408</v>
      </c>
      <c r="AC25">
        <f t="shared" si="24"/>
        <v>2.0595471737994346</v>
      </c>
      <c r="AD25">
        <f t="shared" si="25"/>
        <v>2.099319913335548</v>
      </c>
      <c r="AE25">
        <v>22</v>
      </c>
    </row>
    <row r="26" spans="4:31" x14ac:dyDescent="0.4"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7"/>
        <v/>
      </c>
      <c r="M26" t="str">
        <f t="shared" si="8"/>
        <v/>
      </c>
      <c r="N26" t="str">
        <f t="shared" si="9"/>
        <v/>
      </c>
      <c r="O26" t="str">
        <f t="shared" si="10"/>
        <v/>
      </c>
      <c r="P26" t="str">
        <f t="shared" si="11"/>
        <v/>
      </c>
      <c r="Q26" t="str">
        <f t="shared" si="12"/>
        <v/>
      </c>
      <c r="R26" t="str">
        <f t="shared" si="13"/>
        <v/>
      </c>
      <c r="S26" t="str">
        <f t="shared" si="14"/>
        <v/>
      </c>
      <c r="T26" t="str">
        <f t="shared" si="15"/>
        <v/>
      </c>
      <c r="U26" t="str">
        <f t="shared" si="16"/>
        <v/>
      </c>
      <c r="V26" t="str">
        <f t="shared" si="17"/>
        <v/>
      </c>
      <c r="W26" t="str">
        <f t="shared" si="18"/>
        <v/>
      </c>
      <c r="X26" t="str">
        <f t="shared" si="19"/>
        <v/>
      </c>
      <c r="Y26" t="str">
        <f t="shared" si="20"/>
        <v/>
      </c>
      <c r="Z26" t="str">
        <f t="shared" si="21"/>
        <v/>
      </c>
      <c r="AA26">
        <f t="shared" si="22"/>
        <v>1.9078499636417634</v>
      </c>
      <c r="AB26">
        <f t="shared" si="23"/>
        <v>1.9446932176556657</v>
      </c>
      <c r="AC26">
        <f t="shared" si="24"/>
        <v>1.9822479664894974</v>
      </c>
      <c r="AD26">
        <f t="shared" si="25"/>
        <v>2.020527950104408</v>
      </c>
      <c r="AE26">
        <v>23</v>
      </c>
    </row>
    <row r="27" spans="4:31" x14ac:dyDescent="0.4"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7"/>
        <v/>
      </c>
      <c r="M27" t="str">
        <f t="shared" si="8"/>
        <v/>
      </c>
      <c r="N27" t="str">
        <f t="shared" si="9"/>
        <v/>
      </c>
      <c r="O27" t="str">
        <f t="shared" si="10"/>
        <v/>
      </c>
      <c r="P27" t="str">
        <f t="shared" si="11"/>
        <v/>
      </c>
      <c r="Q27" t="str">
        <f t="shared" si="12"/>
        <v/>
      </c>
      <c r="R27" t="str">
        <f t="shared" si="13"/>
        <v/>
      </c>
      <c r="S27" t="str">
        <f t="shared" si="14"/>
        <v/>
      </c>
      <c r="T27" t="str">
        <f t="shared" si="15"/>
        <v/>
      </c>
      <c r="U27" t="str">
        <f t="shared" si="16"/>
        <v/>
      </c>
      <c r="V27" t="str">
        <f t="shared" si="17"/>
        <v/>
      </c>
      <c r="W27" t="str">
        <f t="shared" si="18"/>
        <v/>
      </c>
      <c r="X27" t="str">
        <f t="shared" si="19"/>
        <v/>
      </c>
      <c r="Y27" t="str">
        <f t="shared" si="20"/>
        <v/>
      </c>
      <c r="Z27" t="str">
        <f t="shared" si="21"/>
        <v/>
      </c>
      <c r="AA27" t="str">
        <f t="shared" si="22"/>
        <v/>
      </c>
      <c r="AB27">
        <f t="shared" si="23"/>
        <v>1.8717047247975589</v>
      </c>
      <c r="AC27">
        <f t="shared" si="24"/>
        <v>1.9078499636417634</v>
      </c>
      <c r="AD27">
        <f t="shared" si="25"/>
        <v>1.9446932176556657</v>
      </c>
      <c r="AE27">
        <v>24</v>
      </c>
    </row>
    <row r="28" spans="4:31" x14ac:dyDescent="0.4"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7"/>
        <v/>
      </c>
      <c r="M28" t="str">
        <f t="shared" si="8"/>
        <v/>
      </c>
      <c r="N28" t="str">
        <f t="shared" si="9"/>
        <v/>
      </c>
      <c r="O28" t="str">
        <f t="shared" si="10"/>
        <v/>
      </c>
      <c r="P28" t="str">
        <f t="shared" si="11"/>
        <v/>
      </c>
      <c r="Q28" t="str">
        <f t="shared" si="12"/>
        <v/>
      </c>
      <c r="R28" t="str">
        <f t="shared" si="13"/>
        <v/>
      </c>
      <c r="S28" t="str">
        <f t="shared" si="14"/>
        <v/>
      </c>
      <c r="T28" t="str">
        <f t="shared" si="15"/>
        <v/>
      </c>
      <c r="U28" t="str">
        <f t="shared" si="16"/>
        <v/>
      </c>
      <c r="V28" t="str">
        <f t="shared" si="17"/>
        <v/>
      </c>
      <c r="W28" t="str">
        <f t="shared" si="18"/>
        <v/>
      </c>
      <c r="X28" t="str">
        <f t="shared" si="19"/>
        <v/>
      </c>
      <c r="Y28" t="str">
        <f t="shared" si="20"/>
        <v/>
      </c>
      <c r="Z28" t="str">
        <f t="shared" si="21"/>
        <v/>
      </c>
      <c r="AA28" t="str">
        <f t="shared" si="22"/>
        <v/>
      </c>
      <c r="AB28" t="str">
        <f t="shared" si="23"/>
        <v/>
      </c>
      <c r="AC28">
        <f t="shared" si="24"/>
        <v>1.8362442768520115</v>
      </c>
      <c r="AD28">
        <f t="shared" si="25"/>
        <v>1.8717047247975589</v>
      </c>
      <c r="AE28">
        <v>25</v>
      </c>
    </row>
    <row r="29" spans="4:31" x14ac:dyDescent="0.4"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8"/>
        <v/>
      </c>
      <c r="N29" t="str">
        <f t="shared" si="9"/>
        <v/>
      </c>
      <c r="O29" t="str">
        <f t="shared" si="10"/>
        <v/>
      </c>
      <c r="P29" t="str">
        <f t="shared" si="11"/>
        <v/>
      </c>
      <c r="Q29" t="str">
        <f t="shared" si="12"/>
        <v/>
      </c>
      <c r="R29" t="str">
        <f t="shared" si="13"/>
        <v/>
      </c>
      <c r="S29" t="str">
        <f t="shared" si="14"/>
        <v/>
      </c>
      <c r="T29" t="str">
        <f t="shared" si="15"/>
        <v/>
      </c>
      <c r="U29" t="str">
        <f t="shared" si="16"/>
        <v/>
      </c>
      <c r="V29" t="str">
        <f t="shared" si="17"/>
        <v/>
      </c>
      <c r="W29" t="str">
        <f t="shared" si="18"/>
        <v/>
      </c>
      <c r="X29" t="str">
        <f t="shared" si="19"/>
        <v/>
      </c>
      <c r="Y29" t="str">
        <f t="shared" si="20"/>
        <v/>
      </c>
      <c r="Z29" t="str">
        <f t="shared" si="21"/>
        <v/>
      </c>
      <c r="AA29" t="str">
        <f t="shared" si="22"/>
        <v/>
      </c>
      <c r="AB29" t="str">
        <f t="shared" si="23"/>
        <v/>
      </c>
      <c r="AC29" t="str">
        <f>IF(ROW(AC29)-COLUMN(AC29)&lt;0,AC28*$B$7/$B$6,"")</f>
        <v/>
      </c>
      <c r="AD29">
        <f t="shared" si="25"/>
        <v>1.8014556460749731</v>
      </c>
      <c r="AE29">
        <v>26</v>
      </c>
    </row>
    <row r="31" spans="4:31" x14ac:dyDescent="0.4">
      <c r="D31" t="s">
        <v>11</v>
      </c>
    </row>
    <row r="33" spans="4:31" x14ac:dyDescent="0.4">
      <c r="D33" t="str">
        <f t="shared" ref="D33:D52" si="26">IF(ROW(D33)-COLUMN(D33) &lt;29, ( $B$10*E33 + $B$11*E34)/$B$8, "")</f>
        <v/>
      </c>
      <c r="E33">
        <f t="shared" ref="E33:AB43" si="27">IF(ROW(E33)-COLUMN(E33) &lt;29, ( $B$10*F33 + $B$11*F34)/$B$8, "")</f>
        <v>0.17630626769355057</v>
      </c>
      <c r="F33">
        <f t="shared" si="27"/>
        <v>0.21422242841700334</v>
      </c>
      <c r="G33">
        <f t="shared" si="27"/>
        <v>0.25691869694322744</v>
      </c>
      <c r="H33">
        <f t="shared" si="27"/>
        <v>0.3041743063299519</v>
      </c>
      <c r="I33">
        <f t="shared" si="27"/>
        <v>0.35561255245689338</v>
      </c>
      <c r="J33">
        <f t="shared" si="27"/>
        <v>0.41073935113558679</v>
      </c>
      <c r="K33">
        <f t="shared" si="27"/>
        <v>0.46900065683938968</v>
      </c>
      <c r="L33">
        <f t="shared" si="27"/>
        <v>0.52984903462386024</v>
      </c>
      <c r="M33">
        <f t="shared" si="27"/>
        <v>0.59280568197636485</v>
      </c>
      <c r="N33">
        <f t="shared" si="27"/>
        <v>0.65750390518668145</v>
      </c>
      <c r="O33">
        <f t="shared" si="27"/>
        <v>0.72370469830672446</v>
      </c>
      <c r="P33">
        <f t="shared" si="27"/>
        <v>0.79128386782498383</v>
      </c>
      <c r="Q33">
        <f t="shared" si="27"/>
        <v>0.86019980642313754</v>
      </c>
      <c r="R33">
        <f t="shared" si="27"/>
        <v>0.93045679025039274</v>
      </c>
      <c r="S33">
        <f t="shared" si="27"/>
        <v>1.0020770773147183</v>
      </c>
      <c r="T33">
        <f t="shared" si="27"/>
        <v>1.0750869957083238</v>
      </c>
      <c r="U33">
        <f t="shared" si="27"/>
        <v>1.1495133819558396</v>
      </c>
      <c r="V33">
        <f t="shared" si="27"/>
        <v>1.2253835908328576</v>
      </c>
      <c r="W33">
        <f t="shared" si="27"/>
        <v>1.3027255053740845</v>
      </c>
      <c r="X33">
        <f t="shared" si="27"/>
        <v>1.3815675470747633</v>
      </c>
      <c r="Y33">
        <f t="shared" si="27"/>
        <v>1.4619386862891015</v>
      </c>
      <c r="Z33">
        <f t="shared" si="27"/>
        <v>1.5438684528295055</v>
      </c>
      <c r="AA33">
        <f t="shared" si="27"/>
        <v>1.6273869467705013</v>
      </c>
      <c r="AB33">
        <f t="shared" si="27"/>
        <v>1.7125248494612968</v>
      </c>
      <c r="AC33">
        <f t="shared" ref="AC33:AC57" si="28">IF(ROW(AC33)-COLUMN(AC33) &lt;29, ( $B$10*AD33 + $B$11*AD34)/$B$8, "")</f>
        <v>1.799313434751006</v>
      </c>
      <c r="AD33">
        <f xml:space="preserve"> MAX(AD4-$B$13,0)</f>
        <v>1.8877845804306554</v>
      </c>
      <c r="AE33">
        <v>1</v>
      </c>
    </row>
    <row r="34" spans="4:31" x14ac:dyDescent="0.4">
      <c r="D34" t="str">
        <f t="shared" si="26"/>
        <v/>
      </c>
      <c r="E34" t="str">
        <f t="shared" si="27"/>
        <v/>
      </c>
      <c r="F34">
        <f t="shared" si="27"/>
        <v>0.13867392891302438</v>
      </c>
      <c r="G34">
        <f t="shared" si="27"/>
        <v>0.17184957809169718</v>
      </c>
      <c r="H34">
        <f t="shared" si="27"/>
        <v>0.2100258613038726</v>
      </c>
      <c r="I34">
        <f t="shared" si="27"/>
        <v>0.25313690413812212</v>
      </c>
      <c r="J34">
        <f t="shared" si="27"/>
        <v>0.30092254500787496</v>
      </c>
      <c r="K34">
        <f t="shared" si="27"/>
        <v>0.35294815988015948</v>
      </c>
      <c r="L34">
        <f t="shared" si="27"/>
        <v>0.40865299994401155</v>
      </c>
      <c r="M34">
        <f t="shared" si="27"/>
        <v>0.46742130087270295</v>
      </c>
      <c r="N34">
        <f t="shared" si="27"/>
        <v>0.52866274737732066</v>
      </c>
      <c r="O34">
        <f t="shared" si="27"/>
        <v>0.59188368027317939</v>
      </c>
      <c r="P34">
        <f t="shared" si="27"/>
        <v>0.65673095268783022</v>
      </c>
      <c r="Q34">
        <f t="shared" si="27"/>
        <v>0.72299827954911677</v>
      </c>
      <c r="R34">
        <f t="shared" si="27"/>
        <v>0.79059845154078023</v>
      </c>
      <c r="S34">
        <f t="shared" si="27"/>
        <v>0.85951787826637915</v>
      </c>
      <c r="T34">
        <f t="shared" si="27"/>
        <v>0.92977477892659299</v>
      </c>
      <c r="U34">
        <f t="shared" si="27"/>
        <v>1.0013949828137341</v>
      </c>
      <c r="V34">
        <f t="shared" si="27"/>
        <v>1.0744048180200112</v>
      </c>
      <c r="W34">
        <f t="shared" si="27"/>
        <v>1.148831121070053</v>
      </c>
      <c r="X34">
        <f t="shared" si="27"/>
        <v>1.2247012467394505</v>
      </c>
      <c r="Y34">
        <f t="shared" si="27"/>
        <v>1.3020430780629089</v>
      </c>
      <c r="Z34">
        <f t="shared" si="27"/>
        <v>1.38088503653567</v>
      </c>
      <c r="AA34">
        <f t="shared" si="27"/>
        <v>1.4612560925119402</v>
      </c>
      <c r="AB34">
        <f t="shared" si="27"/>
        <v>1.5431857758041243</v>
      </c>
      <c r="AC34">
        <f t="shared" si="28"/>
        <v>1.6267041864867482</v>
      </c>
      <c r="AD34">
        <f t="shared" ref="AD34:AD58" si="29" xml:space="preserve"> MAX(AD5-$B$13,0)</f>
        <v>1.7118420059090171</v>
      </c>
      <c r="AE34">
        <v>2</v>
      </c>
    </row>
    <row r="35" spans="4:31" x14ac:dyDescent="0.4">
      <c r="D35" t="str">
        <f t="shared" si="26"/>
        <v/>
      </c>
      <c r="E35" t="str">
        <f t="shared" si="27"/>
        <v/>
      </c>
      <c r="F35" t="str">
        <f t="shared" si="27"/>
        <v/>
      </c>
      <c r="G35">
        <f t="shared" si="27"/>
        <v>0.10574282605973108</v>
      </c>
      <c r="H35">
        <f t="shared" si="27"/>
        <v>0.13395768627225207</v>
      </c>
      <c r="I35">
        <f t="shared" si="27"/>
        <v>0.16723985216815099</v>
      </c>
      <c r="J35">
        <f t="shared" si="27"/>
        <v>0.20571648581345861</v>
      </c>
      <c r="K35">
        <f t="shared" si="27"/>
        <v>0.24930071611560198</v>
      </c>
      <c r="L35">
        <f t="shared" si="27"/>
        <v>0.29768313663036056</v>
      </c>
      <c r="M35">
        <f t="shared" si="27"/>
        <v>0.3503575281012033</v>
      </c>
      <c r="N35">
        <f t="shared" si="27"/>
        <v>0.40668268917202782</v>
      </c>
      <c r="O35">
        <f t="shared" si="27"/>
        <v>0.46597211916158526</v>
      </c>
      <c r="P35">
        <f t="shared" si="27"/>
        <v>0.52759241948903413</v>
      </c>
      <c r="Q35">
        <f t="shared" si="27"/>
        <v>0.59104442891273035</v>
      </c>
      <c r="R35">
        <f t="shared" si="27"/>
        <v>0.65600349316574258</v>
      </c>
      <c r="S35">
        <f t="shared" si="27"/>
        <v>0.72230923065058983</v>
      </c>
      <c r="T35">
        <f t="shared" si="27"/>
        <v>0.78991644021698049</v>
      </c>
      <c r="U35">
        <f t="shared" si="27"/>
        <v>0.85883578376539516</v>
      </c>
      <c r="V35">
        <f t="shared" si="27"/>
        <v>0.9290926012382803</v>
      </c>
      <c r="W35">
        <f t="shared" si="27"/>
        <v>1.0007127219279475</v>
      </c>
      <c r="X35">
        <f t="shared" si="27"/>
        <v>1.0737224739266042</v>
      </c>
      <c r="Y35">
        <f t="shared" si="27"/>
        <v>1.1481486937588774</v>
      </c>
      <c r="Z35">
        <f t="shared" si="27"/>
        <v>1.2240187362003574</v>
      </c>
      <c r="AA35">
        <f t="shared" si="27"/>
        <v>1.3013604842857476</v>
      </c>
      <c r="AB35">
        <f t="shared" si="27"/>
        <v>1.3802023595102892</v>
      </c>
      <c r="AC35">
        <f t="shared" si="28"/>
        <v>1.4605733322281869</v>
      </c>
      <c r="AD35">
        <f t="shared" si="29"/>
        <v>1.5425029322518444</v>
      </c>
      <c r="AE35">
        <v>3</v>
      </c>
    </row>
    <row r="36" spans="4:31" x14ac:dyDescent="0.4">
      <c r="D36" t="str">
        <f t="shared" si="26"/>
        <v/>
      </c>
      <c r="E36" t="str">
        <f t="shared" si="27"/>
        <v/>
      </c>
      <c r="F36" t="str">
        <f t="shared" si="27"/>
        <v/>
      </c>
      <c r="G36" t="str">
        <f t="shared" si="27"/>
        <v/>
      </c>
      <c r="H36">
        <f t="shared" si="27"/>
        <v>7.7732979777285327E-2</v>
      </c>
      <c r="I36">
        <f t="shared" si="27"/>
        <v>0.10091959688974494</v>
      </c>
      <c r="J36">
        <f t="shared" si="27"/>
        <v>0.12904839780143124</v>
      </c>
      <c r="K36">
        <f t="shared" si="27"/>
        <v>0.16245924849033877</v>
      </c>
      <c r="L36">
        <f t="shared" si="27"/>
        <v>0.20128637789757706</v>
      </c>
      <c r="M36">
        <f t="shared" si="27"/>
        <v>0.24541586643038094</v>
      </c>
      <c r="N36">
        <f t="shared" si="27"/>
        <v>0.29447549604709139</v>
      </c>
      <c r="O36">
        <f t="shared" si="27"/>
        <v>0.34786892093968924</v>
      </c>
      <c r="P36">
        <f t="shared" si="27"/>
        <v>0.40485670886915764</v>
      </c>
      <c r="Q36">
        <f t="shared" si="27"/>
        <v>0.46467192297798715</v>
      </c>
      <c r="R36">
        <f t="shared" si="27"/>
        <v>0.52664188266171996</v>
      </c>
      <c r="S36">
        <f t="shared" si="27"/>
        <v>0.59027862598763137</v>
      </c>
      <c r="T36">
        <f t="shared" si="27"/>
        <v>0.65530728387884696</v>
      </c>
      <c r="U36">
        <f t="shared" si="27"/>
        <v>0.72162713614960583</v>
      </c>
      <c r="V36">
        <f t="shared" si="27"/>
        <v>0.78923426252866791</v>
      </c>
      <c r="W36">
        <f t="shared" si="27"/>
        <v>0.85815352287960855</v>
      </c>
      <c r="X36">
        <f t="shared" si="27"/>
        <v>0.92841025714487324</v>
      </c>
      <c r="Y36">
        <f t="shared" si="27"/>
        <v>1.0000302946167721</v>
      </c>
      <c r="Z36">
        <f t="shared" si="27"/>
        <v>1.073039963387511</v>
      </c>
      <c r="AA36">
        <f t="shared" si="27"/>
        <v>1.1474660999817163</v>
      </c>
      <c r="AB36">
        <f t="shared" si="27"/>
        <v>1.2233360591749767</v>
      </c>
      <c r="AC36">
        <f t="shared" si="28"/>
        <v>1.3006777240019947</v>
      </c>
      <c r="AD36">
        <f t="shared" si="29"/>
        <v>1.3795195159580098</v>
      </c>
      <c r="AE36">
        <v>4</v>
      </c>
    </row>
    <row r="37" spans="4:31" x14ac:dyDescent="0.4">
      <c r="D37" t="str">
        <f t="shared" si="26"/>
        <v/>
      </c>
      <c r="E37" t="str">
        <f t="shared" si="27"/>
        <v/>
      </c>
      <c r="F37" t="str">
        <f t="shared" si="27"/>
        <v/>
      </c>
      <c r="G37" t="str">
        <f t="shared" si="27"/>
        <v/>
      </c>
      <c r="H37" t="str">
        <f t="shared" si="27"/>
        <v/>
      </c>
      <c r="I37">
        <f t="shared" si="27"/>
        <v>5.4712612099005568E-2</v>
      </c>
      <c r="J37">
        <f t="shared" si="27"/>
        <v>7.2994090276648022E-2</v>
      </c>
      <c r="K37">
        <f t="shared" si="27"/>
        <v>9.5881247752830773E-2</v>
      </c>
      <c r="L37">
        <f t="shared" si="27"/>
        <v>0.12391836336984761</v>
      </c>
      <c r="M37">
        <f t="shared" si="27"/>
        <v>0.15748627027357723</v>
      </c>
      <c r="N37">
        <f t="shared" si="27"/>
        <v>0.19672767815367437</v>
      </c>
      <c r="O37">
        <f t="shared" si="27"/>
        <v>0.2414929819172896</v>
      </c>
      <c r="P37">
        <f t="shared" si="27"/>
        <v>0.29132786788669235</v>
      </c>
      <c r="Q37">
        <f t="shared" si="27"/>
        <v>0.34552005386427787</v>
      </c>
      <c r="R37">
        <f t="shared" si="27"/>
        <v>0.40320875925632838</v>
      </c>
      <c r="S37">
        <f t="shared" si="27"/>
        <v>0.46353759510324888</v>
      </c>
      <c r="T37">
        <f t="shared" si="27"/>
        <v>0.52580674216184853</v>
      </c>
      <c r="U37">
        <f t="shared" si="27"/>
        <v>0.58956822233535033</v>
      </c>
      <c r="V37">
        <f t="shared" si="27"/>
        <v>0.65462510619053438</v>
      </c>
      <c r="W37">
        <f t="shared" si="27"/>
        <v>0.72094487526381934</v>
      </c>
      <c r="X37">
        <f t="shared" si="27"/>
        <v>0.78855191843526073</v>
      </c>
      <c r="Y37">
        <f t="shared" si="27"/>
        <v>0.85747109556843304</v>
      </c>
      <c r="Z37">
        <f t="shared" si="27"/>
        <v>0.92772774660578017</v>
      </c>
      <c r="AA37">
        <f t="shared" si="27"/>
        <v>0.999347700839611</v>
      </c>
      <c r="AB37">
        <f t="shared" si="27"/>
        <v>1.07235728636213</v>
      </c>
      <c r="AC37">
        <f t="shared" si="28"/>
        <v>1.146783339697963</v>
      </c>
      <c r="AD37">
        <f t="shared" si="29"/>
        <v>1.2226532156226968</v>
      </c>
      <c r="AE37">
        <v>5</v>
      </c>
    </row>
    <row r="38" spans="4:31" x14ac:dyDescent="0.4">
      <c r="D38" t="str">
        <f t="shared" si="26"/>
        <v/>
      </c>
      <c r="E38" t="str">
        <f t="shared" si="27"/>
        <v/>
      </c>
      <c r="F38" t="str">
        <f t="shared" si="27"/>
        <v/>
      </c>
      <c r="G38" t="str">
        <f t="shared" si="27"/>
        <v/>
      </c>
      <c r="H38" t="str">
        <f t="shared" si="27"/>
        <v/>
      </c>
      <c r="I38" t="str">
        <f t="shared" si="27"/>
        <v/>
      </c>
      <c r="J38">
        <f t="shared" si="27"/>
        <v>3.6560614330810537E-2</v>
      </c>
      <c r="K38">
        <f t="shared" si="27"/>
        <v>5.0270126966129605E-2</v>
      </c>
      <c r="L38">
        <f t="shared" si="27"/>
        <v>6.8045618745379052E-2</v>
      </c>
      <c r="M38">
        <f t="shared" si="27"/>
        <v>9.0593907858982067E-2</v>
      </c>
      <c r="N38">
        <f t="shared" si="27"/>
        <v>0.11853253024848011</v>
      </c>
      <c r="O38">
        <f t="shared" si="27"/>
        <v>0.15229468744566596</v>
      </c>
      <c r="P38">
        <f t="shared" si="27"/>
        <v>0.19203351016641437</v>
      </c>
      <c r="Q38">
        <f t="shared" si="27"/>
        <v>0.23755090341887819</v>
      </c>
      <c r="R38">
        <f t="shared" si="27"/>
        <v>0.28828196651917548</v>
      </c>
      <c r="S38">
        <f t="shared" si="27"/>
        <v>0.34336134585582978</v>
      </c>
      <c r="T38">
        <f t="shared" si="27"/>
        <v>0.40177686951761277</v>
      </c>
      <c r="U38">
        <f t="shared" si="27"/>
        <v>0.46257830739139666</v>
      </c>
      <c r="V38">
        <f t="shared" si="27"/>
        <v>0.52506811919038288</v>
      </c>
      <c r="W38">
        <f t="shared" si="27"/>
        <v>0.58888596144956395</v>
      </c>
      <c r="X38">
        <f t="shared" si="27"/>
        <v>0.65394276209712743</v>
      </c>
      <c r="Y38">
        <f t="shared" si="27"/>
        <v>0.72026244795264371</v>
      </c>
      <c r="Z38">
        <f t="shared" si="27"/>
        <v>0.78786940789616755</v>
      </c>
      <c r="AA38">
        <f t="shared" si="27"/>
        <v>0.85678850179127186</v>
      </c>
      <c r="AB38">
        <f t="shared" si="27"/>
        <v>0.92704506958039956</v>
      </c>
      <c r="AC38">
        <f t="shared" si="28"/>
        <v>0.99866494055585797</v>
      </c>
      <c r="AD38">
        <f t="shared" si="29"/>
        <v>1.0716744428098508</v>
      </c>
      <c r="AE38">
        <v>6</v>
      </c>
    </row>
    <row r="39" spans="4:31" x14ac:dyDescent="0.4">
      <c r="D39" t="str">
        <f t="shared" si="26"/>
        <v/>
      </c>
      <c r="E39" t="str">
        <f t="shared" si="27"/>
        <v/>
      </c>
      <c r="F39" t="str">
        <f t="shared" si="27"/>
        <v/>
      </c>
      <c r="G39" t="str">
        <f t="shared" si="27"/>
        <v/>
      </c>
      <c r="H39" t="str">
        <f t="shared" si="27"/>
        <v/>
      </c>
      <c r="I39" t="str">
        <f t="shared" si="27"/>
        <v/>
      </c>
      <c r="J39" t="str">
        <f t="shared" si="27"/>
        <v/>
      </c>
      <c r="K39">
        <f t="shared" si="27"/>
        <v>2.2947114079345091E-2</v>
      </c>
      <c r="L39">
        <f t="shared" si="27"/>
        <v>3.2619819933732516E-2</v>
      </c>
      <c r="M39">
        <f t="shared" si="27"/>
        <v>4.5657167131091893E-2</v>
      </c>
      <c r="N39">
        <f t="shared" si="27"/>
        <v>6.285486058592947E-2</v>
      </c>
      <c r="O39">
        <f t="shared" si="27"/>
        <v>8.5013749366897581E-2</v>
      </c>
      <c r="P39">
        <f t="shared" si="27"/>
        <v>0.11284543132170259</v>
      </c>
      <c r="Q39">
        <f t="shared" si="27"/>
        <v>0.1468520680927336</v>
      </c>
      <c r="R39">
        <f t="shared" si="27"/>
        <v>0.18719999119148958</v>
      </c>
      <c r="S39">
        <f t="shared" si="27"/>
        <v>0.23362270615400385</v>
      </c>
      <c r="T39">
        <f t="shared" si="27"/>
        <v>0.28540053424491979</v>
      </c>
      <c r="U39">
        <f t="shared" si="27"/>
        <v>0.34145950928873864</v>
      </c>
      <c r="V39">
        <f t="shared" si="27"/>
        <v>0.400598086130311</v>
      </c>
      <c r="W39">
        <f t="shared" si="27"/>
        <v>0.46178350092072745</v>
      </c>
      <c r="X39">
        <f t="shared" si="27"/>
        <v>0.52438577509697593</v>
      </c>
      <c r="Y39">
        <f t="shared" si="27"/>
        <v>0.58820353413838855</v>
      </c>
      <c r="Z39">
        <f t="shared" si="27"/>
        <v>0.65326025155803413</v>
      </c>
      <c r="AA39">
        <f t="shared" si="27"/>
        <v>0.71957985417548254</v>
      </c>
      <c r="AB39">
        <f t="shared" si="27"/>
        <v>0.78718673087078683</v>
      </c>
      <c r="AC39">
        <f t="shared" si="28"/>
        <v>0.85610574150751884</v>
      </c>
      <c r="AD39">
        <f t="shared" si="29"/>
        <v>0.92636222602811991</v>
      </c>
      <c r="AE39">
        <v>7</v>
      </c>
    </row>
    <row r="40" spans="4:31" x14ac:dyDescent="0.4">
      <c r="D40" t="str">
        <f t="shared" si="26"/>
        <v/>
      </c>
      <c r="E40" t="str">
        <f t="shared" si="27"/>
        <v/>
      </c>
      <c r="F40" t="str">
        <f t="shared" si="27"/>
        <v/>
      </c>
      <c r="G40" t="str">
        <f t="shared" si="27"/>
        <v/>
      </c>
      <c r="H40" t="str">
        <f t="shared" si="27"/>
        <v/>
      </c>
      <c r="I40" t="str">
        <f t="shared" si="27"/>
        <v/>
      </c>
      <c r="J40" t="str">
        <f t="shared" si="27"/>
        <v/>
      </c>
      <c r="K40" t="str">
        <f t="shared" si="27"/>
        <v/>
      </c>
      <c r="L40">
        <f t="shared" si="27"/>
        <v>1.3341456978721153E-2</v>
      </c>
      <c r="M40">
        <f t="shared" si="27"/>
        <v>1.9673255384180639E-2</v>
      </c>
      <c r="N40">
        <f t="shared" si="27"/>
        <v>2.8579864951352344E-2</v>
      </c>
      <c r="O40">
        <f t="shared" si="27"/>
        <v>4.0852072600822707E-2</v>
      </c>
      <c r="P40">
        <f t="shared" si="27"/>
        <v>5.7379606157453168E-2</v>
      </c>
      <c r="Q40">
        <f t="shared" si="27"/>
        <v>7.9082341741975037E-2</v>
      </c>
      <c r="R40">
        <f t="shared" si="27"/>
        <v>0.10679625904840094</v>
      </c>
      <c r="S40">
        <f t="shared" si="27"/>
        <v>0.14111780542840913</v>
      </c>
      <c r="T40">
        <f t="shared" si="27"/>
        <v>0.18223072594035877</v>
      </c>
      <c r="U40">
        <f t="shared" si="27"/>
        <v>0.22976720283386753</v>
      </c>
      <c r="V40">
        <f t="shared" si="27"/>
        <v>0.2827797770313985</v>
      </c>
      <c r="W40">
        <f t="shared" si="27"/>
        <v>0.33989890251803356</v>
      </c>
      <c r="X40">
        <f t="shared" si="27"/>
        <v>0.39969133872153317</v>
      </c>
      <c r="Y40">
        <f t="shared" si="27"/>
        <v>0.46110107360955199</v>
      </c>
      <c r="Z40">
        <f t="shared" si="27"/>
        <v>0.52370326455788285</v>
      </c>
      <c r="AA40">
        <f t="shared" si="27"/>
        <v>0.58752094036122737</v>
      </c>
      <c r="AB40">
        <f t="shared" si="27"/>
        <v>0.65257757453265353</v>
      </c>
      <c r="AC40">
        <f t="shared" si="28"/>
        <v>0.71889709389172951</v>
      </c>
      <c r="AD40">
        <f t="shared" si="29"/>
        <v>0.78650388731850729</v>
      </c>
      <c r="AE40">
        <v>8</v>
      </c>
    </row>
    <row r="41" spans="4:31" x14ac:dyDescent="0.4">
      <c r="D41" t="str">
        <f t="shared" si="26"/>
        <v/>
      </c>
      <c r="E41" t="str">
        <f t="shared" si="27"/>
        <v/>
      </c>
      <c r="F41" t="str">
        <f t="shared" si="27"/>
        <v/>
      </c>
      <c r="G41" t="str">
        <f t="shared" si="27"/>
        <v/>
      </c>
      <c r="H41" t="str">
        <f t="shared" si="27"/>
        <v/>
      </c>
      <c r="I41" t="str">
        <f t="shared" si="27"/>
        <v/>
      </c>
      <c r="J41" t="str">
        <f t="shared" si="27"/>
        <v/>
      </c>
      <c r="K41" t="str">
        <f t="shared" si="27"/>
        <v/>
      </c>
      <c r="L41" t="str">
        <f t="shared" si="27"/>
        <v/>
      </c>
      <c r="M41">
        <f t="shared" si="27"/>
        <v>7.0531405625333006E-3</v>
      </c>
      <c r="N41">
        <f t="shared" si="27"/>
        <v>1.0828030071292358E-2</v>
      </c>
      <c r="O41">
        <f t="shared" si="27"/>
        <v>1.6392595259825178E-2</v>
      </c>
      <c r="P41">
        <f t="shared" si="27"/>
        <v>2.4439503180403777E-2</v>
      </c>
      <c r="Q41">
        <f t="shared" si="27"/>
        <v>3.5828741282687281E-2</v>
      </c>
      <c r="R41">
        <f t="shared" si="27"/>
        <v>5.1563772619223597E-2</v>
      </c>
      <c r="S41">
        <f t="shared" si="27"/>
        <v>7.2718790277796541E-2</v>
      </c>
      <c r="T41">
        <f t="shared" si="27"/>
        <v>0.1003004662319925</v>
      </c>
      <c r="U41">
        <f t="shared" si="27"/>
        <v>0.13504064788367909</v>
      </c>
      <c r="V41">
        <f t="shared" si="27"/>
        <v>0.17714738579922332</v>
      </c>
      <c r="W41">
        <f t="shared" si="27"/>
        <v>0.2260923951394111</v>
      </c>
      <c r="X41">
        <f t="shared" si="27"/>
        <v>0.28056908667784736</v>
      </c>
      <c r="Y41">
        <f t="shared" si="27"/>
        <v>0.33876904008088787</v>
      </c>
      <c r="Z41">
        <f t="shared" si="27"/>
        <v>0.3990088281824401</v>
      </c>
      <c r="AA41">
        <f t="shared" si="27"/>
        <v>0.46041847983239087</v>
      </c>
      <c r="AB41">
        <f t="shared" si="27"/>
        <v>0.52302058753250213</v>
      </c>
      <c r="AC41">
        <f t="shared" si="28"/>
        <v>0.58683818007747424</v>
      </c>
      <c r="AD41">
        <f t="shared" si="29"/>
        <v>0.65189473098037398</v>
      </c>
      <c r="AE41">
        <v>9</v>
      </c>
    </row>
    <row r="42" spans="4:31" x14ac:dyDescent="0.4">
      <c r="D42" t="str">
        <f t="shared" si="26"/>
        <v/>
      </c>
      <c r="E42" t="str">
        <f t="shared" si="27"/>
        <v/>
      </c>
      <c r="F42" t="str">
        <f t="shared" si="27"/>
        <v/>
      </c>
      <c r="G42" t="str">
        <f t="shared" si="27"/>
        <v/>
      </c>
      <c r="H42" t="str">
        <f t="shared" si="27"/>
        <v/>
      </c>
      <c r="I42" t="str">
        <f t="shared" si="27"/>
        <v/>
      </c>
      <c r="J42" t="str">
        <f t="shared" si="27"/>
        <v/>
      </c>
      <c r="K42" t="str">
        <f t="shared" si="27"/>
        <v/>
      </c>
      <c r="L42" t="str">
        <f t="shared" si="27"/>
        <v/>
      </c>
      <c r="M42" t="str">
        <f t="shared" si="27"/>
        <v/>
      </c>
      <c r="N42">
        <f t="shared" si="27"/>
        <v>3.3039551179323517E-3</v>
      </c>
      <c r="O42">
        <f t="shared" si="27"/>
        <v>5.3014600405593276E-3</v>
      </c>
      <c r="P42">
        <f t="shared" si="27"/>
        <v>8.4008105851027335E-3</v>
      </c>
      <c r="Q42">
        <f t="shared" si="27"/>
        <v>1.3128585132012071E-2</v>
      </c>
      <c r="R42">
        <f t="shared" si="27"/>
        <v>2.0202416404354016E-2</v>
      </c>
      <c r="S42">
        <f t="shared" si="27"/>
        <v>3.0555730887944024E-2</v>
      </c>
      <c r="T42">
        <f t="shared" si="27"/>
        <v>4.5330074874756272E-2</v>
      </c>
      <c r="U42">
        <f t="shared" si="27"/>
        <v>6.5805443184497686E-2</v>
      </c>
      <c r="V42">
        <f t="shared" si="27"/>
        <v>9.3234329306888075E-2</v>
      </c>
      <c r="W42">
        <f t="shared" si="27"/>
        <v>0.12855649044196149</v>
      </c>
      <c r="X42">
        <f t="shared" si="27"/>
        <v>0.17201687162168869</v>
      </c>
      <c r="Y42">
        <f t="shared" si="27"/>
        <v>0.22280720793976067</v>
      </c>
      <c r="Z42">
        <f t="shared" si="27"/>
        <v>0.27899444051401467</v>
      </c>
      <c r="AA42">
        <f t="shared" si="27"/>
        <v>0.33808644630372686</v>
      </c>
      <c r="AB42">
        <f t="shared" si="27"/>
        <v>0.39832615115705944</v>
      </c>
      <c r="AC42">
        <f t="shared" si="28"/>
        <v>0.45973571954863779</v>
      </c>
      <c r="AD42">
        <f t="shared" si="29"/>
        <v>0.52233774398022259</v>
      </c>
      <c r="AE42">
        <v>10</v>
      </c>
    </row>
    <row r="43" spans="4:31" x14ac:dyDescent="0.4">
      <c r="D43" t="str">
        <f t="shared" si="26"/>
        <v/>
      </c>
      <c r="E43" t="str">
        <f t="shared" si="27"/>
        <v/>
      </c>
      <c r="F43" t="str">
        <f t="shared" si="27"/>
        <v/>
      </c>
      <c r="G43" t="str">
        <f t="shared" si="27"/>
        <v/>
      </c>
      <c r="H43" t="str">
        <f t="shared" si="27"/>
        <v/>
      </c>
      <c r="I43" t="str">
        <f t="shared" si="27"/>
        <v/>
      </c>
      <c r="J43" t="str">
        <f t="shared" si="27"/>
        <v/>
      </c>
      <c r="K43" t="str">
        <f t="shared" si="27"/>
        <v/>
      </c>
      <c r="L43" t="str">
        <f t="shared" si="27"/>
        <v/>
      </c>
      <c r="M43" t="str">
        <f t="shared" si="27"/>
        <v/>
      </c>
      <c r="N43" t="str">
        <f t="shared" si="27"/>
        <v/>
      </c>
      <c r="O43">
        <f t="shared" si="27"/>
        <v>1.3199475245701117E-3</v>
      </c>
      <c r="P43">
        <f t="shared" si="27"/>
        <v>2.2230946517388358E-3</v>
      </c>
      <c r="Q43">
        <f t="shared" si="27"/>
        <v>3.7051232928285555E-3</v>
      </c>
      <c r="R43">
        <f t="shared" si="27"/>
        <v>6.1028996555499704E-3</v>
      </c>
      <c r="S43">
        <f t="shared" si="27"/>
        <v>9.9198085406972322E-3</v>
      </c>
      <c r="T43">
        <f t="shared" ref="E43:AB54" si="30">IF(ROW(T43)-COLUMN(T43) &lt;29, ( $B$10*U43 + $B$11*U44)/$B$8, "")</f>
        <v>1.5882706169554926E-2</v>
      </c>
      <c r="U43">
        <f t="shared" si="30"/>
        <v>2.4995847694821802E-2</v>
      </c>
      <c r="V43">
        <f t="shared" si="30"/>
        <v>3.8566865718095908E-2</v>
      </c>
      <c r="W43">
        <f t="shared" si="30"/>
        <v>5.815930713658396E-2</v>
      </c>
      <c r="X43">
        <f t="shared" si="30"/>
        <v>8.5403554332429618E-2</v>
      </c>
      <c r="Y43">
        <f t="shared" si="30"/>
        <v>0.12159112876002764</v>
      </c>
      <c r="Z43">
        <f t="shared" si="30"/>
        <v>0.16703121498187012</v>
      </c>
      <c r="AA43">
        <f t="shared" si="30"/>
        <v>0.22034579545406871</v>
      </c>
      <c r="AB43">
        <f t="shared" si="30"/>
        <v>0.27831176348863407</v>
      </c>
      <c r="AC43">
        <f t="shared" si="28"/>
        <v>0.33740368601997384</v>
      </c>
      <c r="AD43">
        <f t="shared" si="29"/>
        <v>0.39764330760477984</v>
      </c>
      <c r="AE43">
        <v>11</v>
      </c>
    </row>
    <row r="44" spans="4:31" x14ac:dyDescent="0.4">
      <c r="D44" t="str">
        <f t="shared" si="26"/>
        <v/>
      </c>
      <c r="E44" t="str">
        <f t="shared" si="30"/>
        <v/>
      </c>
      <c r="F44" t="str">
        <f t="shared" si="30"/>
        <v/>
      </c>
      <c r="G44" t="str">
        <f t="shared" si="30"/>
        <v/>
      </c>
      <c r="H44" t="str">
        <f t="shared" si="30"/>
        <v/>
      </c>
      <c r="I44" t="str">
        <f t="shared" si="30"/>
        <v/>
      </c>
      <c r="J44" t="str">
        <f t="shared" si="30"/>
        <v/>
      </c>
      <c r="K44" t="str">
        <f t="shared" si="30"/>
        <v/>
      </c>
      <c r="L44" t="str">
        <f t="shared" si="30"/>
        <v/>
      </c>
      <c r="M44" t="str">
        <f t="shared" si="30"/>
        <v/>
      </c>
      <c r="N44" t="str">
        <f t="shared" si="30"/>
        <v/>
      </c>
      <c r="O44" t="str">
        <f t="shared" si="30"/>
        <v/>
      </c>
      <c r="P44">
        <f t="shared" si="30"/>
        <v>4.2286076657032561E-4</v>
      </c>
      <c r="Q44">
        <f t="shared" si="30"/>
        <v>7.5102472286716769E-4</v>
      </c>
      <c r="R44">
        <f t="shared" si="30"/>
        <v>1.3234854961241282E-3</v>
      </c>
      <c r="S44">
        <f t="shared" si="30"/>
        <v>2.311730820898944E-3</v>
      </c>
      <c r="T44">
        <f t="shared" si="30"/>
        <v>3.9972166161997419E-3</v>
      </c>
      <c r="U44">
        <f t="shared" si="30"/>
        <v>6.8313397513495517E-3</v>
      </c>
      <c r="V44">
        <f t="shared" si="30"/>
        <v>1.1517150048591298E-2</v>
      </c>
      <c r="W44">
        <f t="shared" si="30"/>
        <v>1.9108310071362725E-2</v>
      </c>
      <c r="X44">
        <f t="shared" si="30"/>
        <v>3.1102336130913191E-2</v>
      </c>
      <c r="Y44">
        <f t="shared" si="30"/>
        <v>4.9466714515531217E-2</v>
      </c>
      <c r="Z44">
        <f t="shared" si="30"/>
        <v>7.6469374915670102E-2</v>
      </c>
      <c r="AA44">
        <f t="shared" si="30"/>
        <v>0.11409605712970045</v>
      </c>
      <c r="AB44">
        <f t="shared" si="30"/>
        <v>0.16280177229656728</v>
      </c>
      <c r="AC44">
        <f t="shared" si="28"/>
        <v>0.21966303517031568</v>
      </c>
      <c r="AD44">
        <f t="shared" si="29"/>
        <v>0.27762891993635463</v>
      </c>
      <c r="AE44">
        <v>12</v>
      </c>
    </row>
    <row r="45" spans="4:31" x14ac:dyDescent="0.4">
      <c r="D45" t="str">
        <f t="shared" si="26"/>
        <v/>
      </c>
      <c r="E45" t="str">
        <f t="shared" si="30"/>
        <v/>
      </c>
      <c r="F45" t="str">
        <f t="shared" si="30"/>
        <v/>
      </c>
      <c r="G45" t="str">
        <f t="shared" si="30"/>
        <v/>
      </c>
      <c r="H45" t="str">
        <f t="shared" si="30"/>
        <v/>
      </c>
      <c r="I45" t="str">
        <f t="shared" si="30"/>
        <v/>
      </c>
      <c r="J45" t="str">
        <f t="shared" si="30"/>
        <v/>
      </c>
      <c r="K45" t="str">
        <f t="shared" si="30"/>
        <v/>
      </c>
      <c r="L45" t="str">
        <f t="shared" si="30"/>
        <v/>
      </c>
      <c r="M45" t="str">
        <f t="shared" si="30"/>
        <v/>
      </c>
      <c r="N45" t="str">
        <f t="shared" si="30"/>
        <v/>
      </c>
      <c r="O45" t="str">
        <f t="shared" si="30"/>
        <v/>
      </c>
      <c r="P45" t="str">
        <f t="shared" si="30"/>
        <v/>
      </c>
      <c r="Q45">
        <f t="shared" si="30"/>
        <v>9.6885083611018599E-5</v>
      </c>
      <c r="R45">
        <f t="shared" si="30"/>
        <v>1.823845019334503E-4</v>
      </c>
      <c r="S45">
        <f t="shared" si="30"/>
        <v>3.4184219358831511E-4</v>
      </c>
      <c r="T45">
        <f t="shared" si="30"/>
        <v>6.375182443928534E-4</v>
      </c>
      <c r="U45">
        <f t="shared" si="30"/>
        <v>1.1820760192178305E-3</v>
      </c>
      <c r="V45">
        <f t="shared" si="30"/>
        <v>2.1769684242902636E-3</v>
      </c>
      <c r="W45">
        <f t="shared" si="30"/>
        <v>3.9770316001906079E-3</v>
      </c>
      <c r="X45">
        <f t="shared" si="30"/>
        <v>7.1951512106533319E-3</v>
      </c>
      <c r="Y45">
        <f t="shared" si="30"/>
        <v>1.2862224324338379E-2</v>
      </c>
      <c r="Z45">
        <f t="shared" si="30"/>
        <v>2.2647681502367994E-2</v>
      </c>
      <c r="AA45">
        <f t="shared" si="30"/>
        <v>3.9100400460674756E-2</v>
      </c>
      <c r="AB45">
        <f t="shared" si="30"/>
        <v>6.5727604805348283E-2</v>
      </c>
      <c r="AC45">
        <f t="shared" si="28"/>
        <v>0.10634144259454234</v>
      </c>
      <c r="AD45">
        <f t="shared" si="29"/>
        <v>0.16211892874428768</v>
      </c>
      <c r="AE45">
        <v>13</v>
      </c>
    </row>
    <row r="46" spans="4:31" x14ac:dyDescent="0.4">
      <c r="D46" t="str">
        <f t="shared" si="26"/>
        <v/>
      </c>
      <c r="E46" t="str">
        <f t="shared" si="30"/>
        <v/>
      </c>
      <c r="F46" t="str">
        <f t="shared" si="30"/>
        <v/>
      </c>
      <c r="G46" t="str">
        <f t="shared" si="30"/>
        <v/>
      </c>
      <c r="H46" t="str">
        <f t="shared" si="30"/>
        <v/>
      </c>
      <c r="I46" t="str">
        <f t="shared" si="30"/>
        <v/>
      </c>
      <c r="J46" t="str">
        <f t="shared" si="30"/>
        <v/>
      </c>
      <c r="K46" t="str">
        <f t="shared" si="30"/>
        <v/>
      </c>
      <c r="L46" t="str">
        <f t="shared" si="30"/>
        <v/>
      </c>
      <c r="M46" t="str">
        <f t="shared" si="30"/>
        <v/>
      </c>
      <c r="N46" t="str">
        <f t="shared" si="30"/>
        <v/>
      </c>
      <c r="O46" t="str">
        <f t="shared" si="30"/>
        <v/>
      </c>
      <c r="P46" t="str">
        <f t="shared" si="30"/>
        <v/>
      </c>
      <c r="Q46" t="str">
        <f t="shared" si="30"/>
        <v/>
      </c>
      <c r="R46">
        <f t="shared" si="30"/>
        <v>1.1952564716080747E-5</v>
      </c>
      <c r="S46">
        <f t="shared" si="30"/>
        <v>2.3984497662309572E-5</v>
      </c>
      <c r="T46">
        <f t="shared" si="30"/>
        <v>4.8128258811215227E-5</v>
      </c>
      <c r="U46">
        <f t="shared" si="30"/>
        <v>9.657610214781819E-5</v>
      </c>
      <c r="V46">
        <f t="shared" si="30"/>
        <v>1.937934954732328E-4</v>
      </c>
      <c r="W46">
        <f t="shared" si="30"/>
        <v>3.8887383164679052E-4</v>
      </c>
      <c r="X46">
        <f t="shared" si="30"/>
        <v>7.8032988966104716E-4</v>
      </c>
      <c r="Y46">
        <f t="shared" si="30"/>
        <v>1.5658413787315265E-3</v>
      </c>
      <c r="Z46">
        <f t="shared" si="30"/>
        <v>3.1420803634894271E-3</v>
      </c>
      <c r="AA46">
        <f t="shared" si="30"/>
        <v>6.3050249819196942E-3</v>
      </c>
      <c r="AB46">
        <f t="shared" si="30"/>
        <v>1.2651917017960512E-2</v>
      </c>
      <c r="AC46">
        <f t="shared" si="28"/>
        <v>2.5387846152613011E-2</v>
      </c>
      <c r="AD46">
        <f t="shared" si="29"/>
        <v>5.0944274401560019E-2</v>
      </c>
      <c r="AE46">
        <v>14</v>
      </c>
    </row>
    <row r="47" spans="4:31" x14ac:dyDescent="0.4">
      <c r="D47" t="str">
        <f t="shared" si="26"/>
        <v/>
      </c>
      <c r="E47" t="str">
        <f t="shared" si="30"/>
        <v/>
      </c>
      <c r="F47" t="str">
        <f t="shared" si="30"/>
        <v/>
      </c>
      <c r="G47" t="str">
        <f t="shared" si="30"/>
        <v/>
      </c>
      <c r="H47" t="str">
        <f t="shared" si="30"/>
        <v/>
      </c>
      <c r="I47" t="str">
        <f t="shared" si="30"/>
        <v/>
      </c>
      <c r="J47" t="str">
        <f t="shared" si="30"/>
        <v/>
      </c>
      <c r="K47" t="str">
        <f t="shared" si="30"/>
        <v/>
      </c>
      <c r="L47" t="str">
        <f t="shared" si="30"/>
        <v/>
      </c>
      <c r="M47" t="str">
        <f t="shared" si="30"/>
        <v/>
      </c>
      <c r="N47" t="str">
        <f t="shared" si="30"/>
        <v/>
      </c>
      <c r="O47" t="str">
        <f t="shared" si="30"/>
        <v/>
      </c>
      <c r="P47" t="str">
        <f t="shared" si="30"/>
        <v/>
      </c>
      <c r="Q47" t="str">
        <f t="shared" si="30"/>
        <v/>
      </c>
      <c r="R47" t="str">
        <f t="shared" si="30"/>
        <v/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0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0</v>
      </c>
      <c r="AC47">
        <f t="shared" si="28"/>
        <v>0</v>
      </c>
      <c r="AD47">
        <f t="shared" si="29"/>
        <v>0</v>
      </c>
      <c r="AE47">
        <v>15</v>
      </c>
    </row>
    <row r="48" spans="4:31" x14ac:dyDescent="0.4">
      <c r="D48" t="str">
        <f t="shared" si="26"/>
        <v/>
      </c>
      <c r="E48" t="str">
        <f t="shared" si="30"/>
        <v/>
      </c>
      <c r="F48" t="str">
        <f t="shared" si="30"/>
        <v/>
      </c>
      <c r="G48" t="str">
        <f t="shared" si="30"/>
        <v/>
      </c>
      <c r="H48" t="str">
        <f t="shared" si="30"/>
        <v/>
      </c>
      <c r="I48" t="str">
        <f t="shared" si="30"/>
        <v/>
      </c>
      <c r="J48" t="str">
        <f t="shared" si="30"/>
        <v/>
      </c>
      <c r="K48" t="str">
        <f t="shared" si="30"/>
        <v/>
      </c>
      <c r="L48" t="str">
        <f t="shared" si="30"/>
        <v/>
      </c>
      <c r="M48" t="str">
        <f t="shared" si="30"/>
        <v/>
      </c>
      <c r="N48" t="str">
        <f t="shared" si="30"/>
        <v/>
      </c>
      <c r="O48" t="str">
        <f t="shared" si="30"/>
        <v/>
      </c>
      <c r="P48" t="str">
        <f t="shared" si="30"/>
        <v/>
      </c>
      <c r="Q48" t="str">
        <f t="shared" si="30"/>
        <v/>
      </c>
      <c r="R48" t="str">
        <f t="shared" si="30"/>
        <v/>
      </c>
      <c r="S48" t="str">
        <f t="shared" si="30"/>
        <v/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</v>
      </c>
      <c r="AC48">
        <f t="shared" si="28"/>
        <v>0</v>
      </c>
      <c r="AD48">
        <f t="shared" si="29"/>
        <v>0</v>
      </c>
      <c r="AE48">
        <v>16</v>
      </c>
    </row>
    <row r="49" spans="4:31" x14ac:dyDescent="0.4">
      <c r="D49" t="str">
        <f t="shared" si="26"/>
        <v/>
      </c>
      <c r="E49" t="str">
        <f t="shared" si="30"/>
        <v/>
      </c>
      <c r="F49" t="str">
        <f t="shared" si="30"/>
        <v/>
      </c>
      <c r="G49" t="str">
        <f t="shared" si="30"/>
        <v/>
      </c>
      <c r="H49" t="str">
        <f t="shared" si="30"/>
        <v/>
      </c>
      <c r="I49" t="str">
        <f t="shared" si="30"/>
        <v/>
      </c>
      <c r="J49" t="str">
        <f t="shared" si="30"/>
        <v/>
      </c>
      <c r="K49" t="str">
        <f t="shared" si="30"/>
        <v/>
      </c>
      <c r="L49" t="str">
        <f t="shared" si="30"/>
        <v/>
      </c>
      <c r="M49" t="str">
        <f t="shared" si="30"/>
        <v/>
      </c>
      <c r="N49" t="str">
        <f t="shared" si="30"/>
        <v/>
      </c>
      <c r="O49" t="str">
        <f t="shared" si="30"/>
        <v/>
      </c>
      <c r="P49" t="str">
        <f t="shared" si="30"/>
        <v/>
      </c>
      <c r="Q49" t="str">
        <f t="shared" si="30"/>
        <v/>
      </c>
      <c r="R49" t="str">
        <f t="shared" si="30"/>
        <v/>
      </c>
      <c r="S49" t="str">
        <f t="shared" si="30"/>
        <v/>
      </c>
      <c r="T49" t="str">
        <f t="shared" si="30"/>
        <v/>
      </c>
      <c r="U49">
        <f t="shared" si="30"/>
        <v>0</v>
      </c>
      <c r="V49">
        <f t="shared" si="30"/>
        <v>0</v>
      </c>
      <c r="W49">
        <f t="shared" si="30"/>
        <v>0</v>
      </c>
      <c r="X49">
        <f t="shared" si="30"/>
        <v>0</v>
      </c>
      <c r="Y49">
        <f t="shared" si="30"/>
        <v>0</v>
      </c>
      <c r="Z49">
        <f t="shared" si="30"/>
        <v>0</v>
      </c>
      <c r="AA49">
        <f t="shared" si="30"/>
        <v>0</v>
      </c>
      <c r="AB49">
        <f t="shared" si="30"/>
        <v>0</v>
      </c>
      <c r="AC49">
        <f t="shared" si="28"/>
        <v>0</v>
      </c>
      <c r="AD49">
        <f t="shared" si="29"/>
        <v>0</v>
      </c>
      <c r="AE49">
        <v>17</v>
      </c>
    </row>
    <row r="50" spans="4:31" x14ac:dyDescent="0.4">
      <c r="D50" t="str">
        <f t="shared" si="26"/>
        <v/>
      </c>
      <c r="E50" t="str">
        <f t="shared" si="30"/>
        <v/>
      </c>
      <c r="F50" t="str">
        <f t="shared" si="30"/>
        <v/>
      </c>
      <c r="G50" t="str">
        <f t="shared" si="30"/>
        <v/>
      </c>
      <c r="H50" t="str">
        <f t="shared" si="30"/>
        <v/>
      </c>
      <c r="I50" t="str">
        <f t="shared" si="30"/>
        <v/>
      </c>
      <c r="J50" t="str">
        <f t="shared" si="30"/>
        <v/>
      </c>
      <c r="K50" t="str">
        <f t="shared" si="30"/>
        <v/>
      </c>
      <c r="L50" t="str">
        <f t="shared" si="30"/>
        <v/>
      </c>
      <c r="M50" t="str">
        <f t="shared" si="30"/>
        <v/>
      </c>
      <c r="N50" t="str">
        <f t="shared" si="30"/>
        <v/>
      </c>
      <c r="O50" t="str">
        <f t="shared" si="30"/>
        <v/>
      </c>
      <c r="P50" t="str">
        <f t="shared" si="30"/>
        <v/>
      </c>
      <c r="Q50" t="str">
        <f t="shared" si="30"/>
        <v/>
      </c>
      <c r="R50" t="str">
        <f t="shared" si="30"/>
        <v/>
      </c>
      <c r="S50" t="str">
        <f t="shared" si="30"/>
        <v/>
      </c>
      <c r="T50" t="str">
        <f t="shared" si="30"/>
        <v/>
      </c>
      <c r="U50" t="str">
        <f t="shared" si="30"/>
        <v/>
      </c>
      <c r="V50">
        <f t="shared" si="30"/>
        <v>0</v>
      </c>
      <c r="W50">
        <f t="shared" si="30"/>
        <v>0</v>
      </c>
      <c r="X50">
        <f t="shared" si="30"/>
        <v>0</v>
      </c>
      <c r="Y50">
        <f t="shared" si="30"/>
        <v>0</v>
      </c>
      <c r="Z50">
        <f t="shared" si="30"/>
        <v>0</v>
      </c>
      <c r="AA50">
        <f t="shared" si="30"/>
        <v>0</v>
      </c>
      <c r="AB50">
        <f t="shared" si="30"/>
        <v>0</v>
      </c>
      <c r="AC50">
        <f t="shared" si="28"/>
        <v>0</v>
      </c>
      <c r="AD50">
        <f t="shared" si="29"/>
        <v>0</v>
      </c>
      <c r="AE50">
        <v>18</v>
      </c>
    </row>
    <row r="51" spans="4:31" x14ac:dyDescent="0.4">
      <c r="D51" t="str">
        <f t="shared" si="26"/>
        <v/>
      </c>
      <c r="E51" t="str">
        <f t="shared" si="30"/>
        <v/>
      </c>
      <c r="F51" t="str">
        <f t="shared" si="30"/>
        <v/>
      </c>
      <c r="G51" t="str">
        <f t="shared" si="30"/>
        <v/>
      </c>
      <c r="H51" t="str">
        <f t="shared" si="30"/>
        <v/>
      </c>
      <c r="I51" t="str">
        <f t="shared" si="30"/>
        <v/>
      </c>
      <c r="J51" t="str">
        <f t="shared" si="30"/>
        <v/>
      </c>
      <c r="K51" t="str">
        <f t="shared" si="30"/>
        <v/>
      </c>
      <c r="L51" t="str">
        <f t="shared" si="30"/>
        <v/>
      </c>
      <c r="M51" t="str">
        <f t="shared" si="30"/>
        <v/>
      </c>
      <c r="N51" t="str">
        <f t="shared" si="30"/>
        <v/>
      </c>
      <c r="O51" t="str">
        <f t="shared" si="30"/>
        <v/>
      </c>
      <c r="P51" t="str">
        <f t="shared" si="30"/>
        <v/>
      </c>
      <c r="Q51" t="str">
        <f t="shared" si="30"/>
        <v/>
      </c>
      <c r="R51" t="str">
        <f t="shared" si="30"/>
        <v/>
      </c>
      <c r="S51" t="str">
        <f t="shared" si="30"/>
        <v/>
      </c>
      <c r="T51" t="str">
        <f t="shared" si="30"/>
        <v/>
      </c>
      <c r="U51" t="str">
        <f t="shared" si="30"/>
        <v/>
      </c>
      <c r="V51" t="str">
        <f t="shared" si="30"/>
        <v/>
      </c>
      <c r="W51">
        <f t="shared" si="30"/>
        <v>0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30"/>
        <v>0</v>
      </c>
      <c r="AB51">
        <f t="shared" si="30"/>
        <v>0</v>
      </c>
      <c r="AC51">
        <f t="shared" si="28"/>
        <v>0</v>
      </c>
      <c r="AD51">
        <f t="shared" si="29"/>
        <v>0</v>
      </c>
      <c r="AE51">
        <v>19</v>
      </c>
    </row>
    <row r="52" spans="4:31" x14ac:dyDescent="0.4">
      <c r="D52" t="str">
        <f t="shared" si="26"/>
        <v/>
      </c>
      <c r="E52" t="str">
        <f t="shared" si="30"/>
        <v/>
      </c>
      <c r="F52" t="str">
        <f t="shared" si="30"/>
        <v/>
      </c>
      <c r="G52" t="str">
        <f t="shared" si="30"/>
        <v/>
      </c>
      <c r="H52" t="str">
        <f t="shared" si="30"/>
        <v/>
      </c>
      <c r="I52" t="str">
        <f t="shared" si="30"/>
        <v/>
      </c>
      <c r="J52" t="str">
        <f t="shared" si="30"/>
        <v/>
      </c>
      <c r="K52" t="str">
        <f t="shared" si="30"/>
        <v/>
      </c>
      <c r="L52" t="str">
        <f t="shared" si="30"/>
        <v/>
      </c>
      <c r="M52" t="str">
        <f t="shared" si="30"/>
        <v/>
      </c>
      <c r="N52" t="str">
        <f t="shared" si="30"/>
        <v/>
      </c>
      <c r="O52" t="str">
        <f t="shared" si="30"/>
        <v/>
      </c>
      <c r="P52" t="str">
        <f t="shared" si="30"/>
        <v/>
      </c>
      <c r="Q52" t="str">
        <f t="shared" si="30"/>
        <v/>
      </c>
      <c r="R52" t="str">
        <f t="shared" si="30"/>
        <v/>
      </c>
      <c r="S52" t="str">
        <f t="shared" si="30"/>
        <v/>
      </c>
      <c r="T52" t="str">
        <f t="shared" si="30"/>
        <v/>
      </c>
      <c r="U52" t="str">
        <f t="shared" si="30"/>
        <v/>
      </c>
      <c r="V52" t="str">
        <f t="shared" si="30"/>
        <v/>
      </c>
      <c r="W52" t="str">
        <f t="shared" si="30"/>
        <v/>
      </c>
      <c r="X52">
        <f t="shared" si="30"/>
        <v>0</v>
      </c>
      <c r="Y52">
        <f t="shared" si="30"/>
        <v>0</v>
      </c>
      <c r="Z52">
        <f t="shared" si="30"/>
        <v>0</v>
      </c>
      <c r="AA52">
        <f t="shared" si="30"/>
        <v>0</v>
      </c>
      <c r="AB52">
        <f t="shared" si="30"/>
        <v>0</v>
      </c>
      <c r="AC52">
        <f t="shared" si="28"/>
        <v>0</v>
      </c>
      <c r="AD52">
        <f t="shared" si="29"/>
        <v>0</v>
      </c>
      <c r="AE52">
        <v>20</v>
      </c>
    </row>
    <row r="53" spans="4:31" x14ac:dyDescent="0.4">
      <c r="E53" t="str">
        <f t="shared" si="30"/>
        <v/>
      </c>
      <c r="F53" t="str">
        <f t="shared" si="30"/>
        <v/>
      </c>
      <c r="G53" t="str">
        <f t="shared" si="30"/>
        <v/>
      </c>
      <c r="H53" t="str">
        <f t="shared" si="30"/>
        <v/>
      </c>
      <c r="I53" t="str">
        <f t="shared" si="30"/>
        <v/>
      </c>
      <c r="J53" t="str">
        <f t="shared" si="30"/>
        <v/>
      </c>
      <c r="K53" t="str">
        <f t="shared" si="30"/>
        <v/>
      </c>
      <c r="L53" t="str">
        <f t="shared" si="30"/>
        <v/>
      </c>
      <c r="M53" t="str">
        <f t="shared" si="30"/>
        <v/>
      </c>
      <c r="N53" t="str">
        <f t="shared" si="30"/>
        <v/>
      </c>
      <c r="O53" t="str">
        <f t="shared" si="30"/>
        <v/>
      </c>
      <c r="P53" t="str">
        <f t="shared" si="30"/>
        <v/>
      </c>
      <c r="Q53" t="str">
        <f t="shared" si="30"/>
        <v/>
      </c>
      <c r="R53" t="str">
        <f t="shared" si="30"/>
        <v/>
      </c>
      <c r="S53" t="str">
        <f t="shared" si="30"/>
        <v/>
      </c>
      <c r="T53" t="str">
        <f t="shared" si="30"/>
        <v/>
      </c>
      <c r="U53" t="str">
        <f t="shared" si="30"/>
        <v/>
      </c>
      <c r="V53" t="str">
        <f t="shared" si="30"/>
        <v/>
      </c>
      <c r="W53" t="str">
        <f t="shared" si="30"/>
        <v/>
      </c>
      <c r="X53" t="str">
        <f t="shared" si="30"/>
        <v/>
      </c>
      <c r="Y53">
        <f t="shared" si="30"/>
        <v>0</v>
      </c>
      <c r="Z53">
        <f t="shared" si="30"/>
        <v>0</v>
      </c>
      <c r="AA53">
        <f t="shared" si="30"/>
        <v>0</v>
      </c>
      <c r="AB53">
        <f t="shared" si="30"/>
        <v>0</v>
      </c>
      <c r="AC53">
        <f t="shared" si="28"/>
        <v>0</v>
      </c>
      <c r="AD53">
        <f t="shared" si="29"/>
        <v>0</v>
      </c>
      <c r="AE53">
        <v>21</v>
      </c>
    </row>
    <row r="54" spans="4:31" x14ac:dyDescent="0.4">
      <c r="E54" t="str">
        <f t="shared" si="30"/>
        <v/>
      </c>
      <c r="F54" t="str">
        <f t="shared" si="30"/>
        <v/>
      </c>
      <c r="G54" t="str">
        <f t="shared" si="30"/>
        <v/>
      </c>
      <c r="H54" t="str">
        <f t="shared" si="30"/>
        <v/>
      </c>
      <c r="I54" t="str">
        <f t="shared" si="30"/>
        <v/>
      </c>
      <c r="J54" t="str">
        <f t="shared" si="30"/>
        <v/>
      </c>
      <c r="K54" t="str">
        <f t="shared" ref="E54:AB57" si="31">IF(ROW(K54)-COLUMN(K54) &lt;29, ( $B$10*L54 + $B$11*L55)/$B$8, "")</f>
        <v/>
      </c>
      <c r="L54" t="str">
        <f t="shared" si="31"/>
        <v/>
      </c>
      <c r="M54" t="str">
        <f t="shared" si="31"/>
        <v/>
      </c>
      <c r="N54" t="str">
        <f t="shared" si="31"/>
        <v/>
      </c>
      <c r="O54" t="str">
        <f t="shared" si="31"/>
        <v/>
      </c>
      <c r="P54" t="str">
        <f t="shared" si="31"/>
        <v/>
      </c>
      <c r="Q54" t="str">
        <f t="shared" si="31"/>
        <v/>
      </c>
      <c r="R54" t="str">
        <f t="shared" si="31"/>
        <v/>
      </c>
      <c r="S54" t="str">
        <f t="shared" si="31"/>
        <v/>
      </c>
      <c r="T54" t="str">
        <f t="shared" si="31"/>
        <v/>
      </c>
      <c r="U54" t="str">
        <f t="shared" si="31"/>
        <v/>
      </c>
      <c r="V54" t="str">
        <f t="shared" si="31"/>
        <v/>
      </c>
      <c r="W54" t="str">
        <f t="shared" si="31"/>
        <v/>
      </c>
      <c r="X54" t="str">
        <f t="shared" si="31"/>
        <v/>
      </c>
      <c r="Y54" t="str">
        <f t="shared" si="31"/>
        <v/>
      </c>
      <c r="Z54">
        <f t="shared" si="31"/>
        <v>0</v>
      </c>
      <c r="AA54">
        <f t="shared" si="31"/>
        <v>0</v>
      </c>
      <c r="AB54">
        <f t="shared" si="31"/>
        <v>0</v>
      </c>
      <c r="AC54">
        <f t="shared" si="28"/>
        <v>0</v>
      </c>
      <c r="AD54">
        <f t="shared" si="29"/>
        <v>0</v>
      </c>
      <c r="AE54">
        <v>22</v>
      </c>
    </row>
    <row r="55" spans="4:31" x14ac:dyDescent="0.4">
      <c r="E55" t="str">
        <f t="shared" si="31"/>
        <v/>
      </c>
      <c r="F55" t="str">
        <f t="shared" si="31"/>
        <v/>
      </c>
      <c r="G55" t="str">
        <f t="shared" si="31"/>
        <v/>
      </c>
      <c r="H55" t="str">
        <f t="shared" si="31"/>
        <v/>
      </c>
      <c r="I55" t="str">
        <f t="shared" si="31"/>
        <v/>
      </c>
      <c r="J55" t="str">
        <f t="shared" si="31"/>
        <v/>
      </c>
      <c r="K55" t="str">
        <f t="shared" si="31"/>
        <v/>
      </c>
      <c r="L55" t="str">
        <f t="shared" si="31"/>
        <v/>
      </c>
      <c r="M55" t="str">
        <f t="shared" si="31"/>
        <v/>
      </c>
      <c r="N55" t="str">
        <f t="shared" si="31"/>
        <v/>
      </c>
      <c r="O55" t="str">
        <f t="shared" si="31"/>
        <v/>
      </c>
      <c r="P55" t="str">
        <f t="shared" si="31"/>
        <v/>
      </c>
      <c r="Q55" t="str">
        <f t="shared" si="31"/>
        <v/>
      </c>
      <c r="R55" t="str">
        <f t="shared" si="31"/>
        <v/>
      </c>
      <c r="S55" t="str">
        <f t="shared" si="31"/>
        <v/>
      </c>
      <c r="T55" t="str">
        <f t="shared" si="31"/>
        <v/>
      </c>
      <c r="U55" t="str">
        <f t="shared" si="31"/>
        <v/>
      </c>
      <c r="V55" t="str">
        <f t="shared" si="31"/>
        <v/>
      </c>
      <c r="W55" t="str">
        <f t="shared" si="31"/>
        <v/>
      </c>
      <c r="X55" t="str">
        <f t="shared" si="31"/>
        <v/>
      </c>
      <c r="Y55" t="str">
        <f t="shared" si="31"/>
        <v/>
      </c>
      <c r="Z55" t="str">
        <f t="shared" si="31"/>
        <v/>
      </c>
      <c r="AA55">
        <f t="shared" si="31"/>
        <v>0</v>
      </c>
      <c r="AB55">
        <f t="shared" si="31"/>
        <v>0</v>
      </c>
      <c r="AC55">
        <f t="shared" si="28"/>
        <v>0</v>
      </c>
      <c r="AD55">
        <f t="shared" si="29"/>
        <v>0</v>
      </c>
      <c r="AE55">
        <v>23</v>
      </c>
    </row>
    <row r="56" spans="4:31" x14ac:dyDescent="0.4">
      <c r="E56" t="str">
        <f t="shared" si="31"/>
        <v/>
      </c>
      <c r="F56" t="str">
        <f t="shared" si="31"/>
        <v/>
      </c>
      <c r="G56" t="str">
        <f t="shared" si="31"/>
        <v/>
      </c>
      <c r="H56" t="str">
        <f t="shared" si="31"/>
        <v/>
      </c>
      <c r="I56" t="str">
        <f t="shared" si="31"/>
        <v/>
      </c>
      <c r="J56" t="str">
        <f t="shared" si="31"/>
        <v/>
      </c>
      <c r="K56" t="str">
        <f t="shared" si="31"/>
        <v/>
      </c>
      <c r="L56" t="str">
        <f t="shared" si="31"/>
        <v/>
      </c>
      <c r="M56" t="str">
        <f t="shared" si="31"/>
        <v/>
      </c>
      <c r="N56" t="str">
        <f t="shared" si="31"/>
        <v/>
      </c>
      <c r="O56" t="str">
        <f t="shared" si="31"/>
        <v/>
      </c>
      <c r="P56" t="str">
        <f t="shared" si="31"/>
        <v/>
      </c>
      <c r="Q56" t="str">
        <f t="shared" si="31"/>
        <v/>
      </c>
      <c r="R56" t="str">
        <f t="shared" si="31"/>
        <v/>
      </c>
      <c r="S56" t="str">
        <f t="shared" si="31"/>
        <v/>
      </c>
      <c r="T56" t="str">
        <f t="shared" si="31"/>
        <v/>
      </c>
      <c r="U56" t="str">
        <f t="shared" si="31"/>
        <v/>
      </c>
      <c r="V56" t="str">
        <f t="shared" si="31"/>
        <v/>
      </c>
      <c r="W56" t="str">
        <f t="shared" si="31"/>
        <v/>
      </c>
      <c r="X56" t="str">
        <f t="shared" si="31"/>
        <v/>
      </c>
      <c r="Y56" t="str">
        <f t="shared" si="31"/>
        <v/>
      </c>
      <c r="Z56" t="str">
        <f t="shared" si="31"/>
        <v/>
      </c>
      <c r="AA56" t="str">
        <f t="shared" si="31"/>
        <v/>
      </c>
      <c r="AB56">
        <f t="shared" si="31"/>
        <v>0</v>
      </c>
      <c r="AC56">
        <f t="shared" si="28"/>
        <v>0</v>
      </c>
      <c r="AD56">
        <f t="shared" si="29"/>
        <v>0</v>
      </c>
      <c r="AE56">
        <v>24</v>
      </c>
    </row>
    <row r="57" spans="4:31" x14ac:dyDescent="0.4">
      <c r="E57" t="str">
        <f t="shared" si="31"/>
        <v/>
      </c>
      <c r="F57" t="str">
        <f t="shared" si="31"/>
        <v/>
      </c>
      <c r="G57" t="str">
        <f t="shared" si="31"/>
        <v/>
      </c>
      <c r="H57" t="str">
        <f t="shared" si="31"/>
        <v/>
      </c>
      <c r="I57" t="str">
        <f t="shared" si="31"/>
        <v/>
      </c>
      <c r="J57" t="str">
        <f t="shared" si="31"/>
        <v/>
      </c>
      <c r="K57" t="str">
        <f t="shared" si="31"/>
        <v/>
      </c>
      <c r="L57" t="str">
        <f t="shared" si="31"/>
        <v/>
      </c>
      <c r="M57" t="str">
        <f t="shared" si="31"/>
        <v/>
      </c>
      <c r="N57" t="str">
        <f t="shared" si="31"/>
        <v/>
      </c>
      <c r="O57" t="str">
        <f t="shared" si="31"/>
        <v/>
      </c>
      <c r="P57" t="str">
        <f t="shared" si="31"/>
        <v/>
      </c>
      <c r="Q57" t="str">
        <f t="shared" si="31"/>
        <v/>
      </c>
      <c r="R57" t="str">
        <f t="shared" si="31"/>
        <v/>
      </c>
      <c r="S57" t="str">
        <f t="shared" si="31"/>
        <v/>
      </c>
      <c r="T57" t="str">
        <f t="shared" si="31"/>
        <v/>
      </c>
      <c r="U57" t="str">
        <f t="shared" si="31"/>
        <v/>
      </c>
      <c r="V57" t="str">
        <f t="shared" si="31"/>
        <v/>
      </c>
      <c r="W57" t="str">
        <f t="shared" si="31"/>
        <v/>
      </c>
      <c r="X57" t="str">
        <f t="shared" si="31"/>
        <v/>
      </c>
      <c r="Y57" t="str">
        <f t="shared" si="31"/>
        <v/>
      </c>
      <c r="Z57" t="str">
        <f t="shared" si="31"/>
        <v/>
      </c>
      <c r="AA57" t="str">
        <f t="shared" si="31"/>
        <v/>
      </c>
      <c r="AB57" t="str">
        <f t="shared" si="31"/>
        <v/>
      </c>
      <c r="AC57">
        <f t="shared" si="28"/>
        <v>0</v>
      </c>
      <c r="AD57">
        <f t="shared" si="29"/>
        <v>0</v>
      </c>
      <c r="AE57">
        <v>25</v>
      </c>
    </row>
    <row r="58" spans="4:31" x14ac:dyDescent="0.4">
      <c r="E58" t="str">
        <f t="shared" ref="E58:AB58" si="32">IF(ROW(E58)-COLUMN(E58) &lt;29, ( $B$10*F58 + $B$11*F59)/$B$8, "")</f>
        <v/>
      </c>
      <c r="F58" t="str">
        <f t="shared" si="32"/>
        <v/>
      </c>
      <c r="G58" t="str">
        <f t="shared" si="32"/>
        <v/>
      </c>
      <c r="H58" t="str">
        <f t="shared" si="32"/>
        <v/>
      </c>
      <c r="I58" t="str">
        <f t="shared" si="32"/>
        <v/>
      </c>
      <c r="J58" t="str">
        <f t="shared" si="32"/>
        <v/>
      </c>
      <c r="K58" t="str">
        <f t="shared" si="32"/>
        <v/>
      </c>
      <c r="L58" t="str">
        <f t="shared" si="32"/>
        <v/>
      </c>
      <c r="M58" t="str">
        <f t="shared" si="32"/>
        <v/>
      </c>
      <c r="N58" t="str">
        <f t="shared" si="32"/>
        <v/>
      </c>
      <c r="O58" t="str">
        <f t="shared" si="32"/>
        <v/>
      </c>
      <c r="P58" t="str">
        <f t="shared" si="32"/>
        <v/>
      </c>
      <c r="Q58" t="str">
        <f t="shared" si="32"/>
        <v/>
      </c>
      <c r="R58" t="str">
        <f t="shared" si="32"/>
        <v/>
      </c>
      <c r="S58" t="str">
        <f t="shared" si="32"/>
        <v/>
      </c>
      <c r="T58" t="str">
        <f t="shared" si="32"/>
        <v/>
      </c>
      <c r="U58" t="str">
        <f t="shared" si="32"/>
        <v/>
      </c>
      <c r="V58" t="str">
        <f t="shared" si="32"/>
        <v/>
      </c>
      <c r="W58" t="str">
        <f t="shared" si="32"/>
        <v/>
      </c>
      <c r="X58" t="str">
        <f t="shared" si="32"/>
        <v/>
      </c>
      <c r="Y58" t="str">
        <f t="shared" si="32"/>
        <v/>
      </c>
      <c r="Z58" t="str">
        <f t="shared" si="32"/>
        <v/>
      </c>
      <c r="AA58" t="str">
        <f t="shared" si="32"/>
        <v/>
      </c>
      <c r="AB58" t="str">
        <f t="shared" si="32"/>
        <v/>
      </c>
      <c r="AC58" t="str">
        <f>IF(ROW(AC58)-COLUMN(AC58) &lt;29, ( $B$10*AD58 + $B$11*AD59)/$B$8, "")</f>
        <v/>
      </c>
      <c r="AD58">
        <f t="shared" si="29"/>
        <v>0</v>
      </c>
      <c r="AE58">
        <v>26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R24" sqref="R24"/>
    </sheetView>
  </sheetViews>
  <sheetFormatPr defaultRowHeight="13.9" x14ac:dyDescent="0.4"/>
  <sheetData>
    <row r="1" spans="1:15" x14ac:dyDescent="0.4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5" x14ac:dyDescent="0.4">
      <c r="A2" t="s">
        <v>14</v>
      </c>
      <c r="B2" s="3">
        <f>EXP(0.1)</f>
        <v>1.1051709180756477</v>
      </c>
    </row>
    <row r="3" spans="1:15" x14ac:dyDescent="0.4">
      <c r="A3" t="s">
        <v>15</v>
      </c>
      <c r="B3" s="3">
        <f>EXP(-0.1)</f>
        <v>0.90483741803595952</v>
      </c>
      <c r="D3">
        <v>100</v>
      </c>
      <c r="E3">
        <v>90</v>
      </c>
      <c r="F3">
        <v>80</v>
      </c>
      <c r="G3">
        <v>70</v>
      </c>
      <c r="H3">
        <v>60</v>
      </c>
      <c r="I3">
        <v>50</v>
      </c>
      <c r="J3">
        <v>40</v>
      </c>
      <c r="K3">
        <v>30</v>
      </c>
      <c r="L3">
        <v>20</v>
      </c>
      <c r="M3">
        <v>10</v>
      </c>
      <c r="N3">
        <v>0</v>
      </c>
    </row>
    <row r="4" spans="1:15" x14ac:dyDescent="0.4">
      <c r="A4" t="s">
        <v>8</v>
      </c>
      <c r="B4" s="3">
        <v>0.5</v>
      </c>
    </row>
    <row r="5" spans="1:15" x14ac:dyDescent="0.4">
      <c r="A5" t="s">
        <v>16</v>
      </c>
      <c r="B5" s="3">
        <v>0.06</v>
      </c>
    </row>
    <row r="7" spans="1:15" x14ac:dyDescent="0.4">
      <c r="C7" s="1" t="s">
        <v>17</v>
      </c>
      <c r="D7" s="3">
        <v>0.05</v>
      </c>
      <c r="E7">
        <f>D7*$B$2</f>
        <v>5.5258545903782388E-2</v>
      </c>
      <c r="F7">
        <f t="shared" ref="F7:N7" si="0">E7*$B$2</f>
        <v>6.1070137908008505E-2</v>
      </c>
      <c r="G7">
        <f t="shared" si="0"/>
        <v>6.7492940378800173E-2</v>
      </c>
      <c r="H7">
        <f t="shared" si="0"/>
        <v>7.459123488206354E-2</v>
      </c>
      <c r="I7">
        <f t="shared" si="0"/>
        <v>8.2436063535006446E-2</v>
      </c>
      <c r="J7">
        <f t="shared" si="0"/>
        <v>9.1105940019525503E-2</v>
      </c>
      <c r="K7">
        <f t="shared" si="0"/>
        <v>0.10068763537352389</v>
      </c>
      <c r="L7">
        <f t="shared" si="0"/>
        <v>0.11127704642462347</v>
      </c>
      <c r="M7">
        <f t="shared" si="0"/>
        <v>0.12298015555784758</v>
      </c>
      <c r="N7">
        <f t="shared" si="0"/>
        <v>0.13591409142295238</v>
      </c>
      <c r="O7">
        <v>1</v>
      </c>
    </row>
    <row r="8" spans="1:15" x14ac:dyDescent="0.4">
      <c r="E8">
        <f t="shared" ref="E8:E17" si="1">IF( ROW(E8)-COLUMN(E8)&lt;ROW($M$17)-COLUMN($M$17), E7/$B$2*$B$3, "")</f>
        <v>4.524187090179798E-2</v>
      </c>
      <c r="F8">
        <f t="shared" ref="F8:F17" si="2">IF( ROW(F8)-COLUMN(F8)&lt;ROW($M$17)-COLUMN($M$17), F7/$B$2*$B$3, "")</f>
        <v>0.05</v>
      </c>
      <c r="G8">
        <f t="shared" ref="G8:G17" si="3">IF( ROW(G8)-COLUMN(G8)&lt;ROW($M$17)-COLUMN($M$17), G7/$B$2*$B$3, "")</f>
        <v>5.5258545903782388E-2</v>
      </c>
      <c r="H8">
        <f t="shared" ref="H8:H17" si="4">IF( ROW(H8)-COLUMN(H8)&lt;ROW($M$17)-COLUMN($M$17), H7/$B$2*$B$3, "")</f>
        <v>6.1070137908008505E-2</v>
      </c>
      <c r="I8">
        <f t="shared" ref="I8:I17" si="5">IF( ROW(I8)-COLUMN(I8)&lt;ROW($M$17)-COLUMN($M$17), I7/$B$2*$B$3, "")</f>
        <v>6.7492940378800173E-2</v>
      </c>
      <c r="J8">
        <f t="shared" ref="J8:J17" si="6">IF( ROW(J8)-COLUMN(J8)&lt;ROW($M$17)-COLUMN($M$17), J7/$B$2*$B$3, "")</f>
        <v>7.459123488206354E-2</v>
      </c>
      <c r="K8">
        <f t="shared" ref="K8:K17" si="7">IF( ROW(K8)-COLUMN(K8)&lt;ROW($M$17)-COLUMN($M$17), K7/$B$2*$B$3, "")</f>
        <v>8.2436063535006446E-2</v>
      </c>
      <c r="L8">
        <f t="shared" ref="L8:L17" si="8">IF( ROW(L8)-COLUMN(L8)&lt;ROW($M$17)-COLUMN($M$17), L7/$B$2*$B$3, "")</f>
        <v>9.1105940019525503E-2</v>
      </c>
      <c r="M8">
        <f t="shared" ref="M8:M16" si="9">IF( ROW(M8)-COLUMN(M8)&lt;ROW($M$17)-COLUMN($M$17), M7/$B$2*$B$3, "")</f>
        <v>0.1006876353735239</v>
      </c>
      <c r="N8">
        <f>N7/$B$2*$B$3</f>
        <v>0.11127704642462347</v>
      </c>
      <c r="O8">
        <v>2</v>
      </c>
    </row>
    <row r="9" spans="1:15" x14ac:dyDescent="0.4">
      <c r="E9" t="str">
        <f t="shared" si="1"/>
        <v/>
      </c>
      <c r="F9">
        <f t="shared" si="2"/>
        <v>4.093653765389909E-2</v>
      </c>
      <c r="G9">
        <f t="shared" si="3"/>
        <v>4.524187090179798E-2</v>
      </c>
      <c r="H9">
        <f t="shared" si="4"/>
        <v>0.05</v>
      </c>
      <c r="I9">
        <f t="shared" si="5"/>
        <v>5.5258545903782388E-2</v>
      </c>
      <c r="J9">
        <f t="shared" si="6"/>
        <v>6.1070137908008505E-2</v>
      </c>
      <c r="K9">
        <f t="shared" si="7"/>
        <v>6.7492940378800173E-2</v>
      </c>
      <c r="L9">
        <f t="shared" si="8"/>
        <v>7.459123488206354E-2</v>
      </c>
      <c r="M9">
        <f t="shared" si="9"/>
        <v>8.243606353500646E-2</v>
      </c>
      <c r="N9">
        <f t="shared" ref="N9:N17" si="10">N8/$B$2*$B$3</f>
        <v>9.1105940019525503E-2</v>
      </c>
      <c r="O9">
        <v>3</v>
      </c>
    </row>
    <row r="10" spans="1:15" x14ac:dyDescent="0.4">
      <c r="E10" t="str">
        <f t="shared" si="1"/>
        <v/>
      </c>
      <c r="F10" t="str">
        <f t="shared" si="2"/>
        <v/>
      </c>
      <c r="G10">
        <f t="shared" si="3"/>
        <v>3.704091103408589E-2</v>
      </c>
      <c r="H10">
        <f t="shared" si="4"/>
        <v>4.093653765389909E-2</v>
      </c>
      <c r="I10">
        <f t="shared" si="5"/>
        <v>4.524187090179798E-2</v>
      </c>
      <c r="J10">
        <f t="shared" si="6"/>
        <v>0.05</v>
      </c>
      <c r="K10">
        <f t="shared" si="7"/>
        <v>5.5258545903782388E-2</v>
      </c>
      <c r="L10">
        <f t="shared" si="8"/>
        <v>6.1070137908008505E-2</v>
      </c>
      <c r="M10">
        <f t="shared" si="9"/>
        <v>6.7492940378800187E-2</v>
      </c>
      <c r="N10">
        <f t="shared" si="10"/>
        <v>7.459123488206354E-2</v>
      </c>
      <c r="O10">
        <v>4</v>
      </c>
    </row>
    <row r="11" spans="1:15" x14ac:dyDescent="0.4">
      <c r="E11" t="str">
        <f t="shared" si="1"/>
        <v/>
      </c>
      <c r="F11" t="str">
        <f t="shared" si="2"/>
        <v/>
      </c>
      <c r="G11" t="str">
        <f t="shared" si="3"/>
        <v/>
      </c>
      <c r="H11">
        <f t="shared" si="4"/>
        <v>3.3516002301781957E-2</v>
      </c>
      <c r="I11">
        <f t="shared" si="5"/>
        <v>3.704091103408589E-2</v>
      </c>
      <c r="J11">
        <f t="shared" si="6"/>
        <v>4.093653765389909E-2</v>
      </c>
      <c r="K11">
        <f t="shared" si="7"/>
        <v>4.524187090179798E-2</v>
      </c>
      <c r="L11">
        <f t="shared" si="8"/>
        <v>0.05</v>
      </c>
      <c r="M11">
        <f t="shared" si="9"/>
        <v>5.5258545903782395E-2</v>
      </c>
      <c r="N11">
        <f t="shared" si="10"/>
        <v>6.1070137908008505E-2</v>
      </c>
      <c r="O11">
        <v>5</v>
      </c>
    </row>
    <row r="12" spans="1:15" x14ac:dyDescent="0.4"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>
        <f t="shared" si="5"/>
        <v>3.0326532985631663E-2</v>
      </c>
      <c r="J12">
        <f t="shared" si="6"/>
        <v>3.3516002301781957E-2</v>
      </c>
      <c r="K12">
        <f t="shared" si="7"/>
        <v>3.704091103408589E-2</v>
      </c>
      <c r="L12">
        <f t="shared" si="8"/>
        <v>4.093653765389909E-2</v>
      </c>
      <c r="M12">
        <f t="shared" si="9"/>
        <v>4.5241870901797987E-2</v>
      </c>
      <c r="N12">
        <f t="shared" si="10"/>
        <v>0.05</v>
      </c>
      <c r="O12">
        <v>6</v>
      </c>
    </row>
    <row r="13" spans="1:15" x14ac:dyDescent="0.4"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  <c r="I13" t="str">
        <f t="shared" si="5"/>
        <v/>
      </c>
      <c r="J13">
        <f t="shared" si="6"/>
        <v>2.7440581804701311E-2</v>
      </c>
      <c r="K13">
        <f t="shared" si="7"/>
        <v>3.0326532985631663E-2</v>
      </c>
      <c r="L13">
        <f t="shared" si="8"/>
        <v>3.3516002301781957E-2</v>
      </c>
      <c r="M13">
        <f t="shared" si="9"/>
        <v>3.7040911034085897E-2</v>
      </c>
      <c r="N13">
        <f t="shared" si="10"/>
        <v>4.093653765389909E-2</v>
      </c>
      <c r="O13">
        <v>7</v>
      </c>
    </row>
    <row r="14" spans="1:15" x14ac:dyDescent="0.4"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>
        <f t="shared" si="7"/>
        <v>2.4829265189570463E-2</v>
      </c>
      <c r="L14">
        <f t="shared" si="8"/>
        <v>2.7440581804701311E-2</v>
      </c>
      <c r="M14">
        <f t="shared" si="9"/>
        <v>3.0326532985631666E-2</v>
      </c>
      <c r="N14">
        <f t="shared" si="10"/>
        <v>3.3516002301781957E-2</v>
      </c>
      <c r="O14">
        <v>8</v>
      </c>
    </row>
    <row r="15" spans="1:15" x14ac:dyDescent="0.4"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/>
      </c>
      <c r="L15">
        <f t="shared" si="8"/>
        <v>2.2466448205861068E-2</v>
      </c>
      <c r="M15">
        <f t="shared" si="9"/>
        <v>2.4829265189570467E-2</v>
      </c>
      <c r="N15">
        <f t="shared" si="10"/>
        <v>2.7440581804701311E-2</v>
      </c>
      <c r="O15">
        <v>9</v>
      </c>
    </row>
    <row r="16" spans="1:15" x14ac:dyDescent="0.4"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>
        <f t="shared" si="9"/>
        <v>2.0328482987029946E-2</v>
      </c>
      <c r="N16">
        <f t="shared" si="10"/>
        <v>2.2466448205861068E-2</v>
      </c>
      <c r="O16">
        <v>10</v>
      </c>
    </row>
    <row r="17" spans="3:15" x14ac:dyDescent="0.4"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si="8"/>
        <v/>
      </c>
      <c r="M17" t="str">
        <f>IF( ROW(M17)-COLUMN(M17)&lt;ROW($M$17)-COLUMN($M$17), M16/$B$2*$B$3, "")</f>
        <v/>
      </c>
      <c r="N17">
        <f t="shared" si="10"/>
        <v>1.8393972058572104E-2</v>
      </c>
      <c r="O17">
        <v>11</v>
      </c>
    </row>
    <row r="19" spans="3:15" x14ac:dyDescent="0.4">
      <c r="C19" s="1" t="s">
        <v>18</v>
      </c>
    </row>
    <row r="20" spans="3:15" x14ac:dyDescent="0.4">
      <c r="D20">
        <f t="shared" ref="D20:L29" si="11">IF(ROW(D20)-COLUMN(D20)&lt;17,1/(1+D7)*($B$4*($B$5*D$3+D$3-E$3+E20)+(1-$B$4)*($B$5*D$3+D$3-E$3+E21)),"")</f>
        <v>104.3266711315875</v>
      </c>
      <c r="E20">
        <f t="shared" si="11"/>
        <v>91.583223877064128</v>
      </c>
      <c r="F20">
        <f t="shared" si="11"/>
        <v>79.544103445103232</v>
      </c>
      <c r="G20">
        <f t="shared" si="11"/>
        <v>68.163849247513909</v>
      </c>
      <c r="H20">
        <f t="shared" si="11"/>
        <v>57.386793852716472</v>
      </c>
      <c r="I20">
        <f t="shared" si="11"/>
        <v>47.144507750085005</v>
      </c>
      <c r="J20">
        <f t="shared" si="11"/>
        <v>37.352071852919835</v>
      </c>
      <c r="K20">
        <f t="shared" si="11"/>
        <v>27.90253156025976</v>
      </c>
      <c r="L20">
        <f t="shared" si="11"/>
        <v>18.65849433772922</v>
      </c>
      <c r="M20">
        <f t="shared" ref="M20:M29" si="12">IF(ROW(M20)-COLUMN(M20)&lt;17,1/(1+M7)*($B$4*($B$5*M$3+M$3-N$3+N20)+(1-$B$4)*($B$5*M$3+M$3-N$3+N21)),"")</f>
        <v>9.4391694702159565</v>
      </c>
      <c r="N20">
        <v>0</v>
      </c>
      <c r="O20">
        <v>1</v>
      </c>
    </row>
    <row r="21" spans="3:15" x14ac:dyDescent="0.4">
      <c r="D21" t="str">
        <f t="shared" si="11"/>
        <v/>
      </c>
      <c r="E21">
        <f t="shared" si="11"/>
        <v>95.502785499269663</v>
      </c>
      <c r="F21">
        <f t="shared" si="11"/>
        <v>82.943855870279293</v>
      </c>
      <c r="G21">
        <f t="shared" si="11"/>
        <v>71.039896377015268</v>
      </c>
      <c r="H21">
        <f t="shared" si="11"/>
        <v>59.742061868815306</v>
      </c>
      <c r="I21">
        <f t="shared" si="11"/>
        <v>48.990183594140994</v>
      </c>
      <c r="J21">
        <f t="shared" si="11"/>
        <v>38.709758919675416</v>
      </c>
      <c r="K21">
        <f t="shared" si="11"/>
        <v>28.807603381254154</v>
      </c>
      <c r="L21">
        <f t="shared" si="11"/>
        <v>19.165448630265661</v>
      </c>
      <c r="M21">
        <f t="shared" si="12"/>
        <v>9.630343486508627</v>
      </c>
      <c r="N21">
        <v>0</v>
      </c>
      <c r="O21">
        <v>2</v>
      </c>
    </row>
    <row r="22" spans="3:15" x14ac:dyDescent="0.4">
      <c r="D22" t="str">
        <f t="shared" si="11"/>
        <v/>
      </c>
      <c r="E22" t="str">
        <f t="shared" si="11"/>
        <v/>
      </c>
      <c r="F22">
        <f t="shared" si="11"/>
        <v>85.903164512900105</v>
      </c>
      <c r="G22">
        <f t="shared" si="11"/>
        <v>73.542200950571271</v>
      </c>
      <c r="H22">
        <f t="shared" si="11"/>
        <v>61.788853635113746</v>
      </c>
      <c r="I22">
        <f t="shared" si="11"/>
        <v>50.59085205796427</v>
      </c>
      <c r="J22">
        <f t="shared" si="11"/>
        <v>39.883591349538243</v>
      </c>
      <c r="K22">
        <f t="shared" si="11"/>
        <v>29.586731897707793</v>
      </c>
      <c r="L22">
        <f t="shared" si="11"/>
        <v>19.599328977499315</v>
      </c>
      <c r="M22">
        <f t="shared" si="12"/>
        <v>9.7927262007352649</v>
      </c>
      <c r="N22">
        <v>0</v>
      </c>
      <c r="O22">
        <v>3</v>
      </c>
    </row>
    <row r="23" spans="3:15" x14ac:dyDescent="0.4">
      <c r="D23" t="str">
        <f t="shared" si="11"/>
        <v/>
      </c>
      <c r="E23" t="str">
        <f t="shared" si="11"/>
        <v/>
      </c>
      <c r="F23" t="str">
        <f t="shared" si="11"/>
        <v/>
      </c>
      <c r="G23">
        <f t="shared" si="11"/>
        <v>75.697284332571783</v>
      </c>
      <c r="H23">
        <f t="shared" si="11"/>
        <v>63.549921788508428</v>
      </c>
      <c r="I23">
        <f t="shared" si="11"/>
        <v>51.965740575774596</v>
      </c>
      <c r="J23">
        <f t="shared" si="11"/>
        <v>40.889266607903267</v>
      </c>
      <c r="K23">
        <f t="shared" si="11"/>
        <v>30.251843649334614</v>
      </c>
      <c r="L23">
        <f t="shared" si="11"/>
        <v>19.967925881867345</v>
      </c>
      <c r="M23">
        <f t="shared" si="12"/>
        <v>9.9298080568463387</v>
      </c>
      <c r="N23">
        <v>0</v>
      </c>
      <c r="O23">
        <v>4</v>
      </c>
    </row>
    <row r="24" spans="3:15" x14ac:dyDescent="0.4">
      <c r="D24" t="str">
        <f t="shared" si="11"/>
        <v/>
      </c>
      <c r="E24" t="str">
        <f t="shared" si="11"/>
        <v/>
      </c>
      <c r="F24" t="str">
        <f t="shared" si="11"/>
        <v/>
      </c>
      <c r="G24" t="str">
        <f t="shared" si="11"/>
        <v/>
      </c>
      <c r="H24">
        <f t="shared" si="11"/>
        <v>65.052439625604535</v>
      </c>
      <c r="I24">
        <f t="shared" si="11"/>
        <v>53.13713053363746</v>
      </c>
      <c r="J24">
        <f t="shared" si="11"/>
        <v>41.744269196536955</v>
      </c>
      <c r="K24">
        <f t="shared" si="11"/>
        <v>30.815616227262257</v>
      </c>
      <c r="L24">
        <f t="shared" si="11"/>
        <v>20.279107198743493</v>
      </c>
      <c r="M24">
        <f t="shared" si="12"/>
        <v>10.044931681573416</v>
      </c>
      <c r="N24">
        <v>0</v>
      </c>
      <c r="O24">
        <v>5</v>
      </c>
    </row>
    <row r="25" spans="3:15" x14ac:dyDescent="0.4">
      <c r="D25" t="str">
        <f t="shared" si="11"/>
        <v/>
      </c>
      <c r="E25" t="str">
        <f t="shared" si="11"/>
        <v/>
      </c>
      <c r="F25" t="str">
        <f t="shared" si="11"/>
        <v/>
      </c>
      <c r="G25" t="str">
        <f t="shared" si="11"/>
        <v/>
      </c>
      <c r="H25" t="str">
        <f t="shared" si="11"/>
        <v/>
      </c>
      <c r="I25">
        <f t="shared" si="11"/>
        <v>54.128344150028205</v>
      </c>
      <c r="J25">
        <f t="shared" si="11"/>
        <v>42.466487320144111</v>
      </c>
      <c r="K25">
        <f t="shared" si="11"/>
        <v>31.290653861408718</v>
      </c>
      <c r="L25">
        <f t="shared" si="11"/>
        <v>20.540437518007323</v>
      </c>
      <c r="M25">
        <f t="shared" si="12"/>
        <v>10.141193435787921</v>
      </c>
      <c r="N25">
        <v>0</v>
      </c>
      <c r="O25">
        <v>6</v>
      </c>
    </row>
    <row r="26" spans="3:15" x14ac:dyDescent="0.4">
      <c r="D26" t="str">
        <f t="shared" si="11"/>
        <v/>
      </c>
      <c r="E26" t="str">
        <f t="shared" si="11"/>
        <v/>
      </c>
      <c r="F26" t="str">
        <f t="shared" si="11"/>
        <v/>
      </c>
      <c r="G26" t="str">
        <f t="shared" si="11"/>
        <v/>
      </c>
      <c r="H26" t="str">
        <f t="shared" si="11"/>
        <v/>
      </c>
      <c r="I26" t="str">
        <f t="shared" si="11"/>
        <v/>
      </c>
      <c r="J26">
        <f t="shared" si="11"/>
        <v>43.073251008559218</v>
      </c>
      <c r="K26">
        <f t="shared" si="11"/>
        <v>31.688934552420598</v>
      </c>
      <c r="L26">
        <f t="shared" si="11"/>
        <v>20.758938856567745</v>
      </c>
      <c r="M26">
        <f t="shared" si="12"/>
        <v>10.221390387993665</v>
      </c>
      <c r="N26">
        <v>0</v>
      </c>
      <c r="O26">
        <v>7</v>
      </c>
    </row>
    <row r="27" spans="3:15" x14ac:dyDescent="0.4">
      <c r="D27" t="str">
        <f t="shared" si="11"/>
        <v/>
      </c>
      <c r="E27" t="str">
        <f t="shared" si="11"/>
        <v/>
      </c>
      <c r="F27" t="str">
        <f t="shared" si="11"/>
        <v/>
      </c>
      <c r="G27" t="str">
        <f t="shared" si="11"/>
        <v/>
      </c>
      <c r="H27" t="str">
        <f t="shared" si="11"/>
        <v/>
      </c>
      <c r="I27" t="str">
        <f t="shared" si="11"/>
        <v/>
      </c>
      <c r="J27" t="str">
        <f t="shared" si="11"/>
        <v/>
      </c>
      <c r="K27">
        <f t="shared" si="11"/>
        <v>32.02147760048743</v>
      </c>
      <c r="L27">
        <f t="shared" si="11"/>
        <v>20.940961286240455</v>
      </c>
      <c r="M27">
        <f t="shared" si="12"/>
        <v>10.288000610140378</v>
      </c>
      <c r="N27">
        <v>0</v>
      </c>
      <c r="O27">
        <v>8</v>
      </c>
    </row>
    <row r="28" spans="3:15" x14ac:dyDescent="0.4">
      <c r="D28" t="str">
        <f t="shared" si="11"/>
        <v/>
      </c>
      <c r="E28" t="str">
        <f t="shared" si="11"/>
        <v/>
      </c>
      <c r="F28" t="str">
        <f t="shared" si="11"/>
        <v/>
      </c>
      <c r="G28" t="str">
        <f t="shared" si="11"/>
        <v/>
      </c>
      <c r="H28" t="str">
        <f t="shared" si="11"/>
        <v/>
      </c>
      <c r="I28" t="str">
        <f t="shared" si="11"/>
        <v/>
      </c>
      <c r="J28" t="str">
        <f t="shared" si="11"/>
        <v/>
      </c>
      <c r="K28" t="str">
        <f t="shared" si="11"/>
        <v/>
      </c>
      <c r="L28">
        <f t="shared" si="11"/>
        <v>21.092133432943193</v>
      </c>
      <c r="M28">
        <f t="shared" si="12"/>
        <v>10.343186284828855</v>
      </c>
      <c r="N28">
        <v>0</v>
      </c>
      <c r="O28">
        <v>9</v>
      </c>
    </row>
    <row r="29" spans="3:15" x14ac:dyDescent="0.4">
      <c r="D29" t="str">
        <f t="shared" si="11"/>
        <v/>
      </c>
      <c r="E29" t="str">
        <f t="shared" si="11"/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>
        <f t="shared" si="12"/>
        <v>10.388811227702188</v>
      </c>
      <c r="N29">
        <v>0</v>
      </c>
      <c r="O29">
        <v>10</v>
      </c>
    </row>
    <row r="30" spans="3:15" x14ac:dyDescent="0.4">
      <c r="D30" t="str">
        <f t="shared" ref="D30:L30" si="13">IF(ROW(D30)-COLUMN(D30)&lt;17,1/(1+D17)*($B$4*($B$5*D$3+D$3-E$3+E30)+(1-$B$4)*($B$5*D$3+D$3-E$3+E31)),"")</f>
        <v/>
      </c>
      <c r="E30" t="str">
        <f t="shared" si="13"/>
        <v/>
      </c>
      <c r="F30" t="str">
        <f t="shared" si="13"/>
        <v/>
      </c>
      <c r="G30" t="str">
        <f t="shared" si="13"/>
        <v/>
      </c>
      <c r="H30" t="str">
        <f t="shared" si="13"/>
        <v/>
      </c>
      <c r="I30" t="str">
        <f t="shared" si="13"/>
        <v/>
      </c>
      <c r="J30" t="str">
        <f t="shared" si="13"/>
        <v/>
      </c>
      <c r="K30" t="str">
        <f t="shared" si="13"/>
        <v/>
      </c>
      <c r="L30" t="str">
        <f t="shared" si="13"/>
        <v/>
      </c>
      <c r="M30" t="str">
        <f>IF(ROW(M30)-COLUMN(M30)&lt;17,1/(1+M17)*($B$4*($B$5*M$3+M$3-N$3+N30)+(1-$B$4)*($B$5*M$3+M$3-N$3+N31)),"")</f>
        <v/>
      </c>
      <c r="N30">
        <v>0</v>
      </c>
      <c r="O30">
        <v>11</v>
      </c>
    </row>
    <row r="33" spans="3:3" x14ac:dyDescent="0.4">
      <c r="C33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5" sqref="O5"/>
    </sheetView>
  </sheetViews>
  <sheetFormatPr defaultRowHeight="13.9" x14ac:dyDescent="0.4"/>
  <sheetData>
    <row r="1" spans="1:15" x14ac:dyDescent="0.4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5" x14ac:dyDescent="0.4">
      <c r="A2" t="s">
        <v>14</v>
      </c>
      <c r="B2" s="3">
        <f>EXP(0.1)</f>
        <v>1.1051709180756477</v>
      </c>
    </row>
    <row r="3" spans="1:15" x14ac:dyDescent="0.4">
      <c r="A3" t="s">
        <v>15</v>
      </c>
      <c r="B3" s="3">
        <f>EXP(-0.1)</f>
        <v>0.90483741803595952</v>
      </c>
      <c r="D3">
        <v>100</v>
      </c>
      <c r="E3">
        <v>90</v>
      </c>
      <c r="F3">
        <v>80</v>
      </c>
      <c r="G3">
        <v>70</v>
      </c>
      <c r="H3">
        <v>60</v>
      </c>
      <c r="I3">
        <v>50</v>
      </c>
      <c r="J3">
        <v>40</v>
      </c>
      <c r="K3">
        <v>30</v>
      </c>
      <c r="L3">
        <v>20</v>
      </c>
      <c r="M3">
        <v>10</v>
      </c>
      <c r="N3">
        <v>0</v>
      </c>
    </row>
    <row r="4" spans="1:15" x14ac:dyDescent="0.4">
      <c r="A4" t="s">
        <v>8</v>
      </c>
      <c r="B4" s="3">
        <v>0.5</v>
      </c>
    </row>
    <row r="5" spans="1:15" x14ac:dyDescent="0.4">
      <c r="A5" t="s">
        <v>16</v>
      </c>
      <c r="B5" s="3">
        <v>0.06</v>
      </c>
    </row>
    <row r="7" spans="1:15" x14ac:dyDescent="0.4">
      <c r="C7" s="1" t="s">
        <v>17</v>
      </c>
      <c r="D7" s="3">
        <v>0.05</v>
      </c>
      <c r="E7">
        <f>D7*$B$2</f>
        <v>5.5258545903782388E-2</v>
      </c>
      <c r="F7">
        <f t="shared" ref="F7:N7" si="0">E7*$B$2</f>
        <v>6.1070137908008505E-2</v>
      </c>
      <c r="G7">
        <f t="shared" si="0"/>
        <v>6.7492940378800173E-2</v>
      </c>
      <c r="H7">
        <f t="shared" si="0"/>
        <v>7.459123488206354E-2</v>
      </c>
      <c r="I7">
        <f t="shared" si="0"/>
        <v>8.2436063535006446E-2</v>
      </c>
      <c r="J7">
        <f t="shared" si="0"/>
        <v>9.1105940019525503E-2</v>
      </c>
      <c r="K7">
        <f t="shared" si="0"/>
        <v>0.10068763537352389</v>
      </c>
      <c r="L7">
        <f t="shared" si="0"/>
        <v>0.11127704642462347</v>
      </c>
      <c r="M7">
        <f t="shared" si="0"/>
        <v>0.12298015555784758</v>
      </c>
      <c r="N7">
        <f t="shared" si="0"/>
        <v>0.13591409142295238</v>
      </c>
      <c r="O7">
        <v>1</v>
      </c>
    </row>
    <row r="8" spans="1:15" x14ac:dyDescent="0.4">
      <c r="E8">
        <f t="shared" ref="E8:M17" si="1">IF( ROW(E8)-COLUMN(E8)&lt;ROW($M$17)-COLUMN($M$17), E7/$B$2*$B$3, "")</f>
        <v>4.524187090179798E-2</v>
      </c>
      <c r="F8">
        <f t="shared" si="1"/>
        <v>0.05</v>
      </c>
      <c r="G8">
        <f t="shared" si="1"/>
        <v>5.5258545903782388E-2</v>
      </c>
      <c r="H8">
        <f t="shared" si="1"/>
        <v>6.1070137908008505E-2</v>
      </c>
      <c r="I8">
        <f t="shared" si="1"/>
        <v>6.7492940378800173E-2</v>
      </c>
      <c r="J8">
        <f t="shared" si="1"/>
        <v>7.459123488206354E-2</v>
      </c>
      <c r="K8">
        <f t="shared" si="1"/>
        <v>8.2436063535006446E-2</v>
      </c>
      <c r="L8">
        <f t="shared" si="1"/>
        <v>9.1105940019525503E-2</v>
      </c>
      <c r="M8">
        <f t="shared" si="1"/>
        <v>0.1006876353735239</v>
      </c>
      <c r="N8">
        <f>N7/$B$2*$B$3</f>
        <v>0.11127704642462347</v>
      </c>
      <c r="O8">
        <v>2</v>
      </c>
    </row>
    <row r="9" spans="1:15" x14ac:dyDescent="0.4">
      <c r="E9" t="str">
        <f t="shared" si="1"/>
        <v/>
      </c>
      <c r="F9">
        <f t="shared" si="1"/>
        <v>4.093653765389909E-2</v>
      </c>
      <c r="G9">
        <f t="shared" si="1"/>
        <v>4.524187090179798E-2</v>
      </c>
      <c r="H9">
        <f t="shared" si="1"/>
        <v>0.05</v>
      </c>
      <c r="I9">
        <f t="shared" si="1"/>
        <v>5.5258545903782388E-2</v>
      </c>
      <c r="J9">
        <f t="shared" si="1"/>
        <v>6.1070137908008505E-2</v>
      </c>
      <c r="K9">
        <f t="shared" si="1"/>
        <v>6.7492940378800173E-2</v>
      </c>
      <c r="L9">
        <f t="shared" si="1"/>
        <v>7.459123488206354E-2</v>
      </c>
      <c r="M9">
        <f t="shared" si="1"/>
        <v>8.243606353500646E-2</v>
      </c>
      <c r="N9">
        <f t="shared" ref="N9:N17" si="2">N8/$B$2*$B$3</f>
        <v>9.1105940019525503E-2</v>
      </c>
      <c r="O9">
        <v>3</v>
      </c>
    </row>
    <row r="10" spans="1:15" x14ac:dyDescent="0.4">
      <c r="E10" t="str">
        <f t="shared" si="1"/>
        <v/>
      </c>
      <c r="F10" t="str">
        <f t="shared" si="1"/>
        <v/>
      </c>
      <c r="G10">
        <f t="shared" si="1"/>
        <v>3.704091103408589E-2</v>
      </c>
      <c r="H10">
        <f t="shared" si="1"/>
        <v>4.093653765389909E-2</v>
      </c>
      <c r="I10">
        <f t="shared" si="1"/>
        <v>4.524187090179798E-2</v>
      </c>
      <c r="J10">
        <f t="shared" si="1"/>
        <v>0.05</v>
      </c>
      <c r="K10">
        <f t="shared" si="1"/>
        <v>5.5258545903782388E-2</v>
      </c>
      <c r="L10">
        <f t="shared" si="1"/>
        <v>6.1070137908008505E-2</v>
      </c>
      <c r="M10">
        <f t="shared" si="1"/>
        <v>6.7492940378800187E-2</v>
      </c>
      <c r="N10">
        <f t="shared" si="2"/>
        <v>7.459123488206354E-2</v>
      </c>
      <c r="O10">
        <v>4</v>
      </c>
    </row>
    <row r="11" spans="1:15" x14ac:dyDescent="0.4">
      <c r="E11" t="str">
        <f t="shared" si="1"/>
        <v/>
      </c>
      <c r="F11" t="str">
        <f t="shared" si="1"/>
        <v/>
      </c>
      <c r="G11" t="str">
        <f t="shared" si="1"/>
        <v/>
      </c>
      <c r="H11">
        <f t="shared" si="1"/>
        <v>3.3516002301781957E-2</v>
      </c>
      <c r="I11">
        <f t="shared" si="1"/>
        <v>3.704091103408589E-2</v>
      </c>
      <c r="J11">
        <f t="shared" si="1"/>
        <v>4.093653765389909E-2</v>
      </c>
      <c r="K11">
        <f t="shared" si="1"/>
        <v>4.524187090179798E-2</v>
      </c>
      <c r="L11">
        <f t="shared" si="1"/>
        <v>0.05</v>
      </c>
      <c r="M11">
        <f t="shared" si="1"/>
        <v>5.5258545903782395E-2</v>
      </c>
      <c r="N11">
        <f t="shared" si="2"/>
        <v>6.1070137908008505E-2</v>
      </c>
      <c r="O11">
        <v>5</v>
      </c>
    </row>
    <row r="12" spans="1:15" x14ac:dyDescent="0.4"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>
        <f t="shared" si="1"/>
        <v>3.0326532985631663E-2</v>
      </c>
      <c r="J12">
        <f t="shared" si="1"/>
        <v>3.3516002301781957E-2</v>
      </c>
      <c r="K12">
        <f t="shared" si="1"/>
        <v>3.704091103408589E-2</v>
      </c>
      <c r="L12">
        <f t="shared" si="1"/>
        <v>4.093653765389909E-2</v>
      </c>
      <c r="M12">
        <f t="shared" si="1"/>
        <v>4.5241870901797987E-2</v>
      </c>
      <c r="N12">
        <f t="shared" si="2"/>
        <v>0.05</v>
      </c>
      <c r="O12">
        <v>6</v>
      </c>
    </row>
    <row r="13" spans="1:15" x14ac:dyDescent="0.4"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>
        <f t="shared" si="1"/>
        <v>2.7440581804701311E-2</v>
      </c>
      <c r="K13">
        <f t="shared" si="1"/>
        <v>3.0326532985631663E-2</v>
      </c>
      <c r="L13">
        <f t="shared" si="1"/>
        <v>3.3516002301781957E-2</v>
      </c>
      <c r="M13">
        <f t="shared" si="1"/>
        <v>3.7040911034085897E-2</v>
      </c>
      <c r="N13">
        <f t="shared" si="2"/>
        <v>4.093653765389909E-2</v>
      </c>
      <c r="O13">
        <v>7</v>
      </c>
    </row>
    <row r="14" spans="1:15" x14ac:dyDescent="0.4"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>
        <f t="shared" si="1"/>
        <v>2.4829265189570463E-2</v>
      </c>
      <c r="L14">
        <f t="shared" si="1"/>
        <v>2.7440581804701311E-2</v>
      </c>
      <c r="M14">
        <f t="shared" si="1"/>
        <v>3.0326532985631666E-2</v>
      </c>
      <c r="N14">
        <f t="shared" si="2"/>
        <v>3.3516002301781957E-2</v>
      </c>
      <c r="O14">
        <v>8</v>
      </c>
    </row>
    <row r="15" spans="1:15" x14ac:dyDescent="0.4"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>
        <f t="shared" si="1"/>
        <v>2.2466448205861068E-2</v>
      </c>
      <c r="M15">
        <f t="shared" si="1"/>
        <v>2.4829265189570467E-2</v>
      </c>
      <c r="N15">
        <f t="shared" si="2"/>
        <v>2.7440581804701311E-2</v>
      </c>
      <c r="O15">
        <v>9</v>
      </c>
    </row>
    <row r="16" spans="1:15" x14ac:dyDescent="0.4"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>
        <f t="shared" si="1"/>
        <v>2.0328482987029946E-2</v>
      </c>
      <c r="N16">
        <f t="shared" si="2"/>
        <v>2.2466448205861068E-2</v>
      </c>
      <c r="O16">
        <v>10</v>
      </c>
    </row>
    <row r="17" spans="3:15" x14ac:dyDescent="0.4"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>IF( ROW(M17)-COLUMN(M17)&lt;ROW($M$17)-COLUMN($M$17), M16/$B$2*$B$3, "")</f>
        <v/>
      </c>
      <c r="N17">
        <f t="shared" si="2"/>
        <v>1.8393972058572104E-2</v>
      </c>
      <c r="O17">
        <v>11</v>
      </c>
    </row>
    <row r="19" spans="3:15" x14ac:dyDescent="0.4">
      <c r="C19" s="1" t="s">
        <v>19</v>
      </c>
    </row>
    <row r="20" spans="3:15" x14ac:dyDescent="0.4">
      <c r="D20">
        <f>IF(ROW(D20)-COLUMN(D20)&lt;ROW($M$30)-COLUMN($M$30),1/(1+D7)*($B$4*($B$5*D$3+D$3-E$3+E20)+(1-$B$4)*($B$5*D$3+D$3-E$3+E21)),"")</f>
        <v>100.9148101639384</v>
      </c>
      <c r="E20">
        <f t="shared" ref="D20:L30" si="3">IF(ROW(E20)-COLUMN(E20)&lt;ROW($M$30)-COLUMN($M$30), MIN(1/(1+E7)*($B$4*($B$5*E$3+E$3-F$3+F20)+(1-$B$4)*($B$5*E$3+E$3-F$3+F21)), E$3),"")</f>
        <v>89.921101344270653</v>
      </c>
      <c r="F20">
        <f t="shared" si="3"/>
        <v>78.980021301243397</v>
      </c>
      <c r="G20">
        <f t="shared" si="3"/>
        <v>68.006684188175569</v>
      </c>
      <c r="H20">
        <f t="shared" si="3"/>
        <v>57.357914425899018</v>
      </c>
      <c r="I20">
        <f t="shared" si="3"/>
        <v>47.142376285903381</v>
      </c>
      <c r="J20">
        <f t="shared" si="3"/>
        <v>37.352071852919835</v>
      </c>
      <c r="K20">
        <f t="shared" si="3"/>
        <v>27.90253156025976</v>
      </c>
      <c r="L20">
        <f t="shared" si="3"/>
        <v>18.65849433772922</v>
      </c>
      <c r="M20">
        <f>IF(ROW(M20)-COLUMN(M20)&lt;ROW($M$30)-COLUMN($M$30), MIN(1/(1+M7)*($B$4*($B$5*M$3+M$3-N$3+N20)+(1-$B$4)*($B$5*M$3+M$3-N$3+N21)), M$3),"")</f>
        <v>9.4391694702159565</v>
      </c>
      <c r="N20">
        <v>0</v>
      </c>
      <c r="O20">
        <v>1</v>
      </c>
    </row>
    <row r="21" spans="3:15" x14ac:dyDescent="0.4">
      <c r="D21" t="str">
        <f t="shared" si="3"/>
        <v/>
      </c>
      <c r="E21">
        <f t="shared" si="3"/>
        <v>90</v>
      </c>
      <c r="F21">
        <f t="shared" si="3"/>
        <v>80</v>
      </c>
      <c r="G21">
        <f t="shared" si="3"/>
        <v>70</v>
      </c>
      <c r="H21">
        <f t="shared" si="3"/>
        <v>59.435396112997012</v>
      </c>
      <c r="I21">
        <f t="shared" si="3"/>
        <v>48.930247900469702</v>
      </c>
      <c r="J21">
        <f t="shared" si="3"/>
        <v>38.705144572278748</v>
      </c>
      <c r="K21">
        <f t="shared" si="3"/>
        <v>28.807603381254154</v>
      </c>
      <c r="L21">
        <f t="shared" si="3"/>
        <v>19.165448630265661</v>
      </c>
      <c r="M21">
        <f t="shared" ref="M21:M30" si="4">IF(ROW(M21)-COLUMN(M21)&lt;ROW($M$30)-COLUMN($M$30), MIN(1/(1+M8)*($B$4*($B$5*M$3+M$3-N$3+N21)+(1-$B$4)*($B$5*M$3+M$3-N$3+N22)), M$3),"")</f>
        <v>9.630343486508627</v>
      </c>
      <c r="N21">
        <v>0</v>
      </c>
      <c r="O21">
        <v>2</v>
      </c>
    </row>
    <row r="22" spans="3:15" x14ac:dyDescent="0.4">
      <c r="D22" t="str">
        <f t="shared" si="3"/>
        <v/>
      </c>
      <c r="E22" t="str">
        <f t="shared" si="3"/>
        <v/>
      </c>
      <c r="F22">
        <f t="shared" si="3"/>
        <v>80</v>
      </c>
      <c r="G22">
        <f t="shared" si="3"/>
        <v>70</v>
      </c>
      <c r="H22">
        <f t="shared" si="3"/>
        <v>60</v>
      </c>
      <c r="I22">
        <f t="shared" si="3"/>
        <v>50</v>
      </c>
      <c r="J22">
        <f t="shared" si="3"/>
        <v>39.7602438371933</v>
      </c>
      <c r="K22">
        <f t="shared" si="3"/>
        <v>29.576814823173486</v>
      </c>
      <c r="L22">
        <f t="shared" si="3"/>
        <v>19.599328977499315</v>
      </c>
      <c r="M22">
        <f t="shared" si="4"/>
        <v>9.7927262007352649</v>
      </c>
      <c r="N22">
        <v>0</v>
      </c>
      <c r="O22">
        <v>3</v>
      </c>
    </row>
    <row r="23" spans="3:15" x14ac:dyDescent="0.4">
      <c r="D23" t="str">
        <f t="shared" si="3"/>
        <v/>
      </c>
      <c r="E23" t="str">
        <f t="shared" si="3"/>
        <v/>
      </c>
      <c r="F23" t="str">
        <f t="shared" si="3"/>
        <v/>
      </c>
      <c r="G23">
        <f t="shared" si="3"/>
        <v>70</v>
      </c>
      <c r="H23">
        <f t="shared" si="3"/>
        <v>60</v>
      </c>
      <c r="I23">
        <f t="shared" si="3"/>
        <v>50</v>
      </c>
      <c r="J23">
        <f t="shared" si="3"/>
        <v>40</v>
      </c>
      <c r="K23">
        <f t="shared" si="3"/>
        <v>30</v>
      </c>
      <c r="L23">
        <f t="shared" si="3"/>
        <v>19.946753067758184</v>
      </c>
      <c r="M23">
        <f t="shared" si="4"/>
        <v>9.9298080568463387</v>
      </c>
      <c r="N23">
        <v>0</v>
      </c>
      <c r="O23">
        <v>4</v>
      </c>
    </row>
    <row r="24" spans="3:15" x14ac:dyDescent="0.4"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>
        <f t="shared" si="3"/>
        <v>60</v>
      </c>
      <c r="I24">
        <f t="shared" si="3"/>
        <v>50</v>
      </c>
      <c r="J24">
        <f t="shared" si="3"/>
        <v>40</v>
      </c>
      <c r="K24">
        <f t="shared" si="3"/>
        <v>30</v>
      </c>
      <c r="L24">
        <f t="shared" si="3"/>
        <v>20</v>
      </c>
      <c r="M24">
        <f t="shared" si="4"/>
        <v>10</v>
      </c>
      <c r="N24">
        <v>0</v>
      </c>
      <c r="O24">
        <v>5</v>
      </c>
    </row>
    <row r="25" spans="3:15" x14ac:dyDescent="0.4"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>
        <f t="shared" si="3"/>
        <v>50</v>
      </c>
      <c r="J25">
        <f t="shared" si="3"/>
        <v>40</v>
      </c>
      <c r="K25">
        <f t="shared" si="3"/>
        <v>30</v>
      </c>
      <c r="L25">
        <f t="shared" si="3"/>
        <v>20</v>
      </c>
      <c r="M25">
        <f t="shared" si="4"/>
        <v>10</v>
      </c>
      <c r="N25">
        <v>0</v>
      </c>
      <c r="O25">
        <v>6</v>
      </c>
    </row>
    <row r="26" spans="3:15" x14ac:dyDescent="0.4"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>
        <f t="shared" si="3"/>
        <v>40</v>
      </c>
      <c r="K26">
        <f t="shared" si="3"/>
        <v>30</v>
      </c>
      <c r="L26">
        <f t="shared" si="3"/>
        <v>20</v>
      </c>
      <c r="M26">
        <f t="shared" si="4"/>
        <v>10</v>
      </c>
      <c r="N26">
        <v>0</v>
      </c>
      <c r="O26">
        <v>7</v>
      </c>
    </row>
    <row r="27" spans="3:15" x14ac:dyDescent="0.4"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>
        <f t="shared" si="3"/>
        <v>30</v>
      </c>
      <c r="L27">
        <f t="shared" si="3"/>
        <v>20</v>
      </c>
      <c r="M27">
        <f t="shared" si="4"/>
        <v>10</v>
      </c>
      <c r="N27">
        <v>0</v>
      </c>
      <c r="O27">
        <v>8</v>
      </c>
    </row>
    <row r="28" spans="3:15" x14ac:dyDescent="0.4"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>
        <f t="shared" si="3"/>
        <v>20</v>
      </c>
      <c r="M28">
        <f t="shared" si="4"/>
        <v>10</v>
      </c>
      <c r="N28">
        <v>0</v>
      </c>
      <c r="O28">
        <v>9</v>
      </c>
    </row>
    <row r="29" spans="3:15" x14ac:dyDescent="0.4"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>
        <f t="shared" si="4"/>
        <v>10</v>
      </c>
      <c r="N29">
        <v>0</v>
      </c>
      <c r="O29">
        <v>10</v>
      </c>
    </row>
    <row r="30" spans="3:15" x14ac:dyDescent="0.4">
      <c r="D30" t="str">
        <f t="shared" si="3"/>
        <v/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4"/>
        <v/>
      </c>
      <c r="N30">
        <v>0</v>
      </c>
      <c r="O30">
        <v>11</v>
      </c>
    </row>
    <row r="33" spans="3:3" x14ac:dyDescent="0.4">
      <c r="C3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American_Call</vt:lpstr>
      <vt:lpstr>American_Put</vt:lpstr>
      <vt:lpstr>European_Put</vt:lpstr>
      <vt:lpstr>European_Call</vt:lpstr>
      <vt:lpstr>不可提前还款</vt:lpstr>
      <vt:lpstr>可提前还款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hhhym</dc:creator>
  <cp:lastModifiedBy>hhhym</cp:lastModifiedBy>
  <dcterms:created xsi:type="dcterms:W3CDTF">2019-04-21T11:59:35Z</dcterms:created>
  <dcterms:modified xsi:type="dcterms:W3CDTF">2019-05-06T11:56:54Z</dcterms:modified>
</cp:coreProperties>
</file>